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8853DEEC-35EF-A04E-A26C-10590147025E}" xr6:coauthVersionLast="45" xr6:coauthVersionMax="45" xr10:uidLastSave="{00000000-0000-0000-0000-000000000000}"/>
  <bookViews>
    <workbookView xWindow="1120" yWindow="460" windowWidth="31880" windowHeight="1926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01" i="1" l="1"/>
  <c r="J4001" i="1"/>
  <c r="F4001" i="1" s="1"/>
  <c r="K4000" i="1"/>
  <c r="J4000" i="1"/>
  <c r="F4000" i="1"/>
  <c r="K3999" i="1"/>
  <c r="J3999" i="1"/>
  <c r="F3999" i="1" s="1"/>
  <c r="K3998" i="1"/>
  <c r="J3998" i="1"/>
  <c r="F3998" i="1" s="1"/>
  <c r="K3997" i="1"/>
  <c r="J3997" i="1"/>
  <c r="F3997" i="1"/>
  <c r="K3996" i="1"/>
  <c r="J3996" i="1"/>
  <c r="F3996" i="1" s="1"/>
  <c r="K3995" i="1"/>
  <c r="J3995" i="1"/>
  <c r="F3995" i="1" s="1"/>
  <c r="K3994" i="1"/>
  <c r="J3994" i="1"/>
  <c r="F3994" i="1"/>
  <c r="K3993" i="1"/>
  <c r="J3993" i="1"/>
  <c r="F3993" i="1" s="1"/>
  <c r="K3992" i="1"/>
  <c r="J3992" i="1"/>
  <c r="F3992" i="1"/>
  <c r="K3991" i="1"/>
  <c r="J3991" i="1"/>
  <c r="F3991" i="1" s="1"/>
  <c r="K3990" i="1"/>
  <c r="J3990" i="1"/>
  <c r="F3990" i="1" s="1"/>
  <c r="K3989" i="1"/>
  <c r="J3989" i="1"/>
  <c r="F3989" i="1"/>
  <c r="K3988" i="1"/>
  <c r="J3988" i="1"/>
  <c r="F3988" i="1" s="1"/>
  <c r="K3987" i="1"/>
  <c r="J3987" i="1"/>
  <c r="F3987" i="1" s="1"/>
  <c r="K3986" i="1"/>
  <c r="J3986" i="1"/>
  <c r="F3986" i="1"/>
  <c r="K3985" i="1"/>
  <c r="J3985" i="1"/>
  <c r="F3985" i="1" s="1"/>
  <c r="K3984" i="1"/>
  <c r="J3984" i="1"/>
  <c r="F3984" i="1"/>
  <c r="K3983" i="1"/>
  <c r="J3983" i="1"/>
  <c r="F3983" i="1" s="1"/>
  <c r="K3982" i="1"/>
  <c r="J3982" i="1"/>
  <c r="F3982" i="1" s="1"/>
  <c r="K3981" i="1"/>
  <c r="J3981" i="1"/>
  <c r="F3981" i="1"/>
  <c r="K3980" i="1"/>
  <c r="J3980" i="1"/>
  <c r="F3980" i="1" s="1"/>
  <c r="K3979" i="1"/>
  <c r="J3979" i="1"/>
  <c r="F3979" i="1" s="1"/>
  <c r="K3978" i="1"/>
  <c r="J3978" i="1"/>
  <c r="F3978" i="1"/>
  <c r="K3977" i="1"/>
  <c r="J3977" i="1"/>
  <c r="F3977" i="1" s="1"/>
  <c r="K3976" i="1"/>
  <c r="J3976" i="1"/>
  <c r="F3976" i="1"/>
  <c r="K3975" i="1"/>
  <c r="J3975" i="1"/>
  <c r="F3975" i="1" s="1"/>
  <c r="K3974" i="1"/>
  <c r="J3974" i="1"/>
  <c r="F3974" i="1" s="1"/>
  <c r="K3973" i="1"/>
  <c r="J3973" i="1"/>
  <c r="F3973" i="1"/>
  <c r="K3972" i="1"/>
  <c r="J3972" i="1"/>
  <c r="F3972" i="1" s="1"/>
  <c r="K3971" i="1"/>
  <c r="J3971" i="1"/>
  <c r="F3971" i="1" s="1"/>
  <c r="K3970" i="1"/>
  <c r="J3970" i="1"/>
  <c r="F3970" i="1"/>
  <c r="K3969" i="1"/>
  <c r="J3969" i="1"/>
  <c r="F3969" i="1" s="1"/>
  <c r="K3968" i="1"/>
  <c r="J3968" i="1"/>
  <c r="F3968" i="1"/>
  <c r="K3967" i="1"/>
  <c r="J3967" i="1"/>
  <c r="F3967" i="1" s="1"/>
  <c r="K3966" i="1"/>
  <c r="J3966" i="1"/>
  <c r="F3966" i="1" s="1"/>
  <c r="K3965" i="1"/>
  <c r="J3965" i="1"/>
  <c r="F3965" i="1"/>
  <c r="K3964" i="1"/>
  <c r="J3964" i="1"/>
  <c r="F3964" i="1" s="1"/>
  <c r="K3963" i="1"/>
  <c r="J3963" i="1"/>
  <c r="F3963" i="1" s="1"/>
  <c r="K3962" i="1"/>
  <c r="J3962" i="1"/>
  <c r="F3962" i="1"/>
  <c r="K3961" i="1"/>
  <c r="J3961" i="1"/>
  <c r="F3961" i="1" s="1"/>
  <c r="K3960" i="1"/>
  <c r="J3960" i="1"/>
  <c r="F3960" i="1"/>
  <c r="K3959" i="1"/>
  <c r="J3959" i="1"/>
  <c r="F3959" i="1" s="1"/>
  <c r="K3958" i="1"/>
  <c r="J3958" i="1"/>
  <c r="F3958" i="1" s="1"/>
  <c r="K3957" i="1"/>
  <c r="J3957" i="1"/>
  <c r="F3957" i="1"/>
  <c r="K3956" i="1"/>
  <c r="J3956" i="1"/>
  <c r="F3956" i="1" s="1"/>
  <c r="K3955" i="1"/>
  <c r="J3955" i="1"/>
  <c r="F3955" i="1" s="1"/>
  <c r="K3954" i="1"/>
  <c r="J3954" i="1"/>
  <c r="F3954" i="1"/>
  <c r="K3953" i="1"/>
  <c r="J3953" i="1"/>
  <c r="F3953" i="1" s="1"/>
  <c r="K3952" i="1"/>
  <c r="J3952" i="1"/>
  <c r="F3952" i="1"/>
  <c r="K3951" i="1"/>
  <c r="J3951" i="1"/>
  <c r="F3951" i="1" s="1"/>
  <c r="K3950" i="1"/>
  <c r="J3950" i="1"/>
  <c r="F3950" i="1" s="1"/>
  <c r="K3949" i="1"/>
  <c r="J3949" i="1"/>
  <c r="F3949" i="1"/>
  <c r="K3948" i="1"/>
  <c r="J3948" i="1"/>
  <c r="F3948" i="1" s="1"/>
  <c r="K3947" i="1"/>
  <c r="J3947" i="1"/>
  <c r="F3947" i="1" s="1"/>
  <c r="K3946" i="1"/>
  <c r="J3946" i="1"/>
  <c r="F3946" i="1"/>
  <c r="K3945" i="1"/>
  <c r="J3945" i="1"/>
  <c r="F3945" i="1" s="1"/>
  <c r="K3944" i="1"/>
  <c r="J3944" i="1"/>
  <c r="F3944" i="1"/>
  <c r="K3943" i="1"/>
  <c r="J3943" i="1"/>
  <c r="F3943" i="1" s="1"/>
  <c r="K3942" i="1"/>
  <c r="J3942" i="1"/>
  <c r="F3942" i="1" s="1"/>
  <c r="K3941" i="1"/>
  <c r="J3941" i="1"/>
  <c r="F3941" i="1"/>
  <c r="K3940" i="1"/>
  <c r="J3940" i="1"/>
  <c r="F3940" i="1" s="1"/>
  <c r="K3939" i="1"/>
  <c r="J3939" i="1"/>
  <c r="F3939" i="1" s="1"/>
  <c r="K3938" i="1"/>
  <c r="J3938" i="1"/>
  <c r="F3938" i="1"/>
  <c r="K3937" i="1"/>
  <c r="J3937" i="1"/>
  <c r="F3937" i="1" s="1"/>
  <c r="K3936" i="1"/>
  <c r="J3936" i="1"/>
  <c r="F3936" i="1"/>
  <c r="K3935" i="1"/>
  <c r="J3935" i="1"/>
  <c r="F3935" i="1" s="1"/>
  <c r="K3934" i="1"/>
  <c r="J3934" i="1"/>
  <c r="F3934" i="1" s="1"/>
  <c r="K3933" i="1"/>
  <c r="J3933" i="1"/>
  <c r="F3933" i="1"/>
  <c r="K3932" i="1"/>
  <c r="J3932" i="1"/>
  <c r="F3932" i="1" s="1"/>
  <c r="K3931" i="1"/>
  <c r="J3931" i="1"/>
  <c r="F3931" i="1" s="1"/>
  <c r="K3930" i="1"/>
  <c r="J3930" i="1"/>
  <c r="F3930" i="1"/>
  <c r="K3929" i="1"/>
  <c r="J3929" i="1"/>
  <c r="F3929" i="1" s="1"/>
  <c r="K3928" i="1"/>
  <c r="J3928" i="1"/>
  <c r="F3928" i="1"/>
  <c r="K3927" i="1"/>
  <c r="J3927" i="1"/>
  <c r="F3927" i="1" s="1"/>
  <c r="K3926" i="1"/>
  <c r="J3926" i="1"/>
  <c r="F3926" i="1" s="1"/>
  <c r="K3925" i="1"/>
  <c r="J3925" i="1"/>
  <c r="F3925" i="1"/>
  <c r="K3924" i="1"/>
  <c r="J3924" i="1"/>
  <c r="F3924" i="1" s="1"/>
  <c r="K3923" i="1"/>
  <c r="J3923" i="1"/>
  <c r="F3923" i="1" s="1"/>
  <c r="K3922" i="1"/>
  <c r="J3922" i="1"/>
  <c r="F3922" i="1"/>
  <c r="K3921" i="1"/>
  <c r="J3921" i="1"/>
  <c r="F3921" i="1" s="1"/>
  <c r="K3920" i="1"/>
  <c r="J3920" i="1"/>
  <c r="F3920" i="1"/>
  <c r="K3919" i="1"/>
  <c r="J3919" i="1"/>
  <c r="F3919" i="1" s="1"/>
  <c r="K3918" i="1"/>
  <c r="J3918" i="1"/>
  <c r="F3918" i="1" s="1"/>
  <c r="K3917" i="1"/>
  <c r="J3917" i="1"/>
  <c r="F3917" i="1"/>
  <c r="K3916" i="1"/>
  <c r="J3916" i="1"/>
  <c r="F3916" i="1" s="1"/>
  <c r="K3915" i="1"/>
  <c r="J3915" i="1"/>
  <c r="F3915" i="1" s="1"/>
  <c r="K3914" i="1"/>
  <c r="J3914" i="1"/>
  <c r="F3914" i="1"/>
  <c r="K3913" i="1"/>
  <c r="J3913" i="1"/>
  <c r="F3913" i="1" s="1"/>
  <c r="K3912" i="1"/>
  <c r="J3912" i="1"/>
  <c r="F3912" i="1"/>
  <c r="K3911" i="1"/>
  <c r="J3911" i="1"/>
  <c r="F3911" i="1" s="1"/>
  <c r="K3910" i="1"/>
  <c r="J3910" i="1"/>
  <c r="F3910" i="1" s="1"/>
  <c r="K3909" i="1"/>
  <c r="J3909" i="1"/>
  <c r="F3909" i="1"/>
  <c r="K3908" i="1"/>
  <c r="J3908" i="1"/>
  <c r="F3908" i="1" s="1"/>
  <c r="K3907" i="1"/>
  <c r="J3907" i="1"/>
  <c r="F3907" i="1" s="1"/>
  <c r="K3906" i="1"/>
  <c r="J3906" i="1"/>
  <c r="F3906" i="1"/>
  <c r="K3905" i="1"/>
  <c r="J3905" i="1"/>
  <c r="F3905" i="1" s="1"/>
  <c r="K3904" i="1"/>
  <c r="J3904" i="1"/>
  <c r="F3904" i="1"/>
  <c r="K3903" i="1"/>
  <c r="J3903" i="1"/>
  <c r="F3903" i="1" s="1"/>
  <c r="K3902" i="1"/>
  <c r="J3902" i="1"/>
  <c r="F3902" i="1"/>
  <c r="K3901" i="1"/>
  <c r="J3901" i="1"/>
  <c r="F3901" i="1"/>
  <c r="K3900" i="1"/>
  <c r="J3900" i="1"/>
  <c r="F3900" i="1" s="1"/>
  <c r="K3899" i="1"/>
  <c r="J3899" i="1"/>
  <c r="F3899" i="1" s="1"/>
  <c r="K3898" i="1"/>
  <c r="J3898" i="1"/>
  <c r="F3898" i="1"/>
  <c r="K3897" i="1"/>
  <c r="J3897" i="1"/>
  <c r="F3897" i="1" s="1"/>
  <c r="K3896" i="1"/>
  <c r="J3896" i="1"/>
  <c r="F3896" i="1"/>
  <c r="K3895" i="1"/>
  <c r="J3895" i="1"/>
  <c r="F3895" i="1" s="1"/>
  <c r="K3894" i="1"/>
  <c r="J3894" i="1"/>
  <c r="F3894" i="1"/>
  <c r="K3893" i="1"/>
  <c r="J3893" i="1"/>
  <c r="F3893" i="1"/>
  <c r="K3892" i="1"/>
  <c r="J3892" i="1"/>
  <c r="F3892" i="1" s="1"/>
  <c r="K3891" i="1"/>
  <c r="J3891" i="1"/>
  <c r="F3891" i="1" s="1"/>
  <c r="K3890" i="1"/>
  <c r="J3890" i="1"/>
  <c r="F3890" i="1"/>
  <c r="K3889" i="1"/>
  <c r="J3889" i="1"/>
  <c r="F3889" i="1" s="1"/>
  <c r="K3888" i="1"/>
  <c r="J3888" i="1"/>
  <c r="F3888" i="1"/>
  <c r="K3887" i="1"/>
  <c r="J3887" i="1"/>
  <c r="F3887" i="1" s="1"/>
  <c r="K3886" i="1"/>
  <c r="J3886" i="1"/>
  <c r="F3886" i="1"/>
  <c r="K3885" i="1"/>
  <c r="J3885" i="1"/>
  <c r="F3885" i="1"/>
  <c r="K3884" i="1"/>
  <c r="J3884" i="1"/>
  <c r="F3884" i="1" s="1"/>
  <c r="K3883" i="1"/>
  <c r="J3883" i="1"/>
  <c r="F3883" i="1" s="1"/>
  <c r="K3882" i="1"/>
  <c r="J3882" i="1"/>
  <c r="F3882" i="1"/>
  <c r="K3881" i="1"/>
  <c r="J3881" i="1"/>
  <c r="F3881" i="1" s="1"/>
  <c r="K3880" i="1"/>
  <c r="J3880" i="1"/>
  <c r="F3880" i="1"/>
  <c r="K3879" i="1"/>
  <c r="J3879" i="1"/>
  <c r="F3879" i="1" s="1"/>
  <c r="K3878" i="1"/>
  <c r="J3878" i="1"/>
  <c r="F3878" i="1" s="1"/>
  <c r="K3877" i="1"/>
  <c r="J3877" i="1"/>
  <c r="F3877" i="1"/>
  <c r="K3876" i="1"/>
  <c r="J3876" i="1"/>
  <c r="F3876" i="1" s="1"/>
  <c r="K3875" i="1"/>
  <c r="J3875" i="1"/>
  <c r="F3875" i="1" s="1"/>
  <c r="K3874" i="1"/>
  <c r="J3874" i="1"/>
  <c r="F3874" i="1"/>
  <c r="K3873" i="1"/>
  <c r="J3873" i="1"/>
  <c r="F3873" i="1" s="1"/>
  <c r="K3872" i="1"/>
  <c r="J3872" i="1"/>
  <c r="F3872" i="1"/>
  <c r="K3871" i="1"/>
  <c r="J3871" i="1"/>
  <c r="F3871" i="1" s="1"/>
  <c r="K3870" i="1"/>
  <c r="J3870" i="1"/>
  <c r="F3870" i="1" s="1"/>
  <c r="K3869" i="1"/>
  <c r="J3869" i="1"/>
  <c r="F3869" i="1"/>
  <c r="K3868" i="1"/>
  <c r="J3868" i="1"/>
  <c r="F3868" i="1" s="1"/>
  <c r="K3867" i="1"/>
  <c r="J3867" i="1"/>
  <c r="F3867" i="1" s="1"/>
  <c r="K3866" i="1"/>
  <c r="J3866" i="1"/>
  <c r="F3866" i="1"/>
  <c r="K3865" i="1"/>
  <c r="J3865" i="1"/>
  <c r="F3865" i="1" s="1"/>
  <c r="K3864" i="1"/>
  <c r="J3864" i="1"/>
  <c r="F3864" i="1"/>
  <c r="K3863" i="1"/>
  <c r="J3863" i="1"/>
  <c r="F3863" i="1" s="1"/>
  <c r="K3862" i="1"/>
  <c r="J3862" i="1"/>
  <c r="F3862" i="1" s="1"/>
  <c r="K3861" i="1"/>
  <c r="J3861" i="1"/>
  <c r="F3861" i="1"/>
  <c r="K3860" i="1"/>
  <c r="J3860" i="1"/>
  <c r="F3860" i="1" s="1"/>
  <c r="K3859" i="1"/>
  <c r="J3859" i="1"/>
  <c r="F3859" i="1" s="1"/>
  <c r="K3858" i="1"/>
  <c r="J3858" i="1"/>
  <c r="F3858" i="1"/>
  <c r="K3857" i="1"/>
  <c r="J3857" i="1"/>
  <c r="F3857" i="1" s="1"/>
  <c r="K3856" i="1"/>
  <c r="J3856" i="1"/>
  <c r="F3856" i="1"/>
  <c r="K3855" i="1"/>
  <c r="J3855" i="1"/>
  <c r="F3855" i="1" s="1"/>
  <c r="K3854" i="1"/>
  <c r="J3854" i="1"/>
  <c r="F3854" i="1" s="1"/>
  <c r="K3853" i="1"/>
  <c r="J3853" i="1"/>
  <c r="F3853" i="1"/>
  <c r="K3852" i="1"/>
  <c r="J3852" i="1"/>
  <c r="F3852" i="1" s="1"/>
  <c r="K3851" i="1"/>
  <c r="J3851" i="1"/>
  <c r="F3851" i="1" s="1"/>
  <c r="K3850" i="1"/>
  <c r="J3850" i="1"/>
  <c r="F3850" i="1"/>
  <c r="K3849" i="1"/>
  <c r="J3849" i="1"/>
  <c r="F3849" i="1" s="1"/>
  <c r="K3848" i="1"/>
  <c r="J3848" i="1"/>
  <c r="F3848" i="1"/>
  <c r="K3847" i="1"/>
  <c r="J3847" i="1"/>
  <c r="F3847" i="1" s="1"/>
  <c r="K3846" i="1"/>
  <c r="J3846" i="1"/>
  <c r="F3846" i="1" s="1"/>
  <c r="K3845" i="1"/>
  <c r="J3845" i="1"/>
  <c r="F3845" i="1"/>
  <c r="K3844" i="1"/>
  <c r="J3844" i="1"/>
  <c r="F3844" i="1" s="1"/>
  <c r="K3843" i="1"/>
  <c r="J3843" i="1"/>
  <c r="F3843" i="1" s="1"/>
  <c r="K3842" i="1"/>
  <c r="J3842" i="1"/>
  <c r="F3842" i="1"/>
  <c r="K3841" i="1"/>
  <c r="J3841" i="1"/>
  <c r="F3841" i="1" s="1"/>
  <c r="K3840" i="1"/>
  <c r="J3840" i="1"/>
  <c r="F3840" i="1"/>
  <c r="K3839" i="1"/>
  <c r="J3839" i="1"/>
  <c r="F3839" i="1" s="1"/>
  <c r="K3838" i="1"/>
  <c r="J3838" i="1"/>
  <c r="F3838" i="1"/>
  <c r="K3837" i="1"/>
  <c r="J3837" i="1"/>
  <c r="F3837" i="1"/>
  <c r="K3836" i="1"/>
  <c r="J3836" i="1"/>
  <c r="F3836" i="1" s="1"/>
  <c r="K3835" i="1"/>
  <c r="J3835" i="1"/>
  <c r="F3835" i="1" s="1"/>
  <c r="K3834" i="1"/>
  <c r="J3834" i="1"/>
  <c r="F3834" i="1"/>
  <c r="K3833" i="1"/>
  <c r="J3833" i="1"/>
  <c r="F3833" i="1" s="1"/>
  <c r="K3832" i="1"/>
  <c r="J3832" i="1"/>
  <c r="F3832" i="1"/>
  <c r="K3831" i="1"/>
  <c r="J3831" i="1"/>
  <c r="F3831" i="1" s="1"/>
  <c r="K3830" i="1"/>
  <c r="J3830" i="1"/>
  <c r="F3830" i="1"/>
  <c r="K3829" i="1"/>
  <c r="J3829" i="1"/>
  <c r="F3829" i="1"/>
  <c r="K3828" i="1"/>
  <c r="J3828" i="1"/>
  <c r="F3828" i="1" s="1"/>
  <c r="K3827" i="1"/>
  <c r="J3827" i="1"/>
  <c r="F3827" i="1" s="1"/>
  <c r="K3826" i="1"/>
  <c r="J3826" i="1"/>
  <c r="F3826" i="1"/>
  <c r="K3825" i="1"/>
  <c r="J3825" i="1"/>
  <c r="F3825" i="1" s="1"/>
  <c r="K3824" i="1"/>
  <c r="J3824" i="1"/>
  <c r="F3824" i="1"/>
  <c r="K3823" i="1"/>
  <c r="J3823" i="1"/>
  <c r="F3823" i="1" s="1"/>
  <c r="K3822" i="1"/>
  <c r="J3822" i="1"/>
  <c r="F3822" i="1"/>
  <c r="K3821" i="1"/>
  <c r="J3821" i="1"/>
  <c r="F3821" i="1"/>
  <c r="K3820" i="1"/>
  <c r="J3820" i="1"/>
  <c r="F3820" i="1" s="1"/>
  <c r="K3819" i="1"/>
  <c r="J3819" i="1"/>
  <c r="F3819" i="1" s="1"/>
  <c r="K3818" i="1"/>
  <c r="J3818" i="1"/>
  <c r="F3818" i="1"/>
  <c r="K3817" i="1"/>
  <c r="J3817" i="1"/>
  <c r="F3817" i="1" s="1"/>
  <c r="K3816" i="1"/>
  <c r="J3816" i="1"/>
  <c r="F3816" i="1"/>
  <c r="K3815" i="1"/>
  <c r="J3815" i="1"/>
  <c r="F3815" i="1" s="1"/>
  <c r="K3814" i="1"/>
  <c r="J3814" i="1"/>
  <c r="F3814" i="1"/>
  <c r="K3813" i="1"/>
  <c r="J3813" i="1"/>
  <c r="F3813" i="1"/>
  <c r="K3812" i="1"/>
  <c r="J3812" i="1"/>
  <c r="F3812" i="1" s="1"/>
  <c r="K3811" i="1"/>
  <c r="J3811" i="1"/>
  <c r="F3811" i="1" s="1"/>
  <c r="K3810" i="1"/>
  <c r="J3810" i="1"/>
  <c r="F3810" i="1"/>
  <c r="K3809" i="1"/>
  <c r="J3809" i="1"/>
  <c r="F3809" i="1" s="1"/>
  <c r="K3808" i="1"/>
  <c r="J3808" i="1"/>
  <c r="F3808" i="1"/>
  <c r="K3807" i="1"/>
  <c r="J3807" i="1"/>
  <c r="F3807" i="1" s="1"/>
  <c r="K3806" i="1"/>
  <c r="J3806" i="1"/>
  <c r="F3806" i="1"/>
  <c r="K3805" i="1"/>
  <c r="J3805" i="1"/>
  <c r="F3805" i="1"/>
  <c r="K3804" i="1"/>
  <c r="J3804" i="1"/>
  <c r="F3804" i="1" s="1"/>
  <c r="K3803" i="1"/>
  <c r="J3803" i="1"/>
  <c r="F3803" i="1" s="1"/>
  <c r="K3802" i="1"/>
  <c r="J3802" i="1"/>
  <c r="F3802" i="1"/>
  <c r="K3801" i="1"/>
  <c r="J3801" i="1"/>
  <c r="F3801" i="1" s="1"/>
  <c r="K3800" i="1"/>
  <c r="J3800" i="1"/>
  <c r="F3800" i="1"/>
  <c r="K3799" i="1"/>
  <c r="J3799" i="1"/>
  <c r="F3799" i="1" s="1"/>
  <c r="K3798" i="1"/>
  <c r="J3798" i="1"/>
  <c r="F3798" i="1"/>
  <c r="K3797" i="1"/>
  <c r="J3797" i="1"/>
  <c r="F3797" i="1"/>
  <c r="K3796" i="1"/>
  <c r="J3796" i="1"/>
  <c r="F3796" i="1" s="1"/>
  <c r="K3795" i="1"/>
  <c r="J3795" i="1"/>
  <c r="F3795" i="1" s="1"/>
  <c r="K3794" i="1"/>
  <c r="J3794" i="1"/>
  <c r="F3794" i="1"/>
  <c r="K3793" i="1"/>
  <c r="J3793" i="1"/>
  <c r="F3793" i="1" s="1"/>
  <c r="K3792" i="1"/>
  <c r="J3792" i="1"/>
  <c r="F3792" i="1"/>
  <c r="K3791" i="1"/>
  <c r="J3791" i="1"/>
  <c r="F3791" i="1" s="1"/>
  <c r="K3790" i="1"/>
  <c r="J3790" i="1"/>
  <c r="F3790" i="1"/>
  <c r="K3789" i="1"/>
  <c r="J3789" i="1"/>
  <c r="F3789" i="1"/>
  <c r="K3788" i="1"/>
  <c r="J3788" i="1"/>
  <c r="F3788" i="1" s="1"/>
  <c r="K3787" i="1"/>
  <c r="J3787" i="1"/>
  <c r="F3787" i="1" s="1"/>
  <c r="K3786" i="1"/>
  <c r="J3786" i="1"/>
  <c r="F3786" i="1"/>
  <c r="K3785" i="1"/>
  <c r="J3785" i="1"/>
  <c r="F3785" i="1" s="1"/>
  <c r="K3784" i="1"/>
  <c r="J3784" i="1"/>
  <c r="F3784" i="1"/>
  <c r="K3783" i="1"/>
  <c r="J3783" i="1"/>
  <c r="F3783" i="1" s="1"/>
  <c r="K3782" i="1"/>
  <c r="J3782" i="1"/>
  <c r="F3782" i="1"/>
  <c r="K3781" i="1"/>
  <c r="J3781" i="1"/>
  <c r="F3781" i="1"/>
  <c r="K3780" i="1"/>
  <c r="J3780" i="1"/>
  <c r="F3780" i="1" s="1"/>
  <c r="K3779" i="1"/>
  <c r="J3779" i="1"/>
  <c r="F3779" i="1" s="1"/>
  <c r="K3778" i="1"/>
  <c r="J3778" i="1"/>
  <c r="F3778" i="1"/>
  <c r="K3777" i="1"/>
  <c r="J3777" i="1"/>
  <c r="F3777" i="1" s="1"/>
  <c r="K3776" i="1"/>
  <c r="J3776" i="1"/>
  <c r="F3776" i="1"/>
  <c r="K3775" i="1"/>
  <c r="J3775" i="1"/>
  <c r="F3775" i="1" s="1"/>
  <c r="K3774" i="1"/>
  <c r="J3774" i="1"/>
  <c r="F3774" i="1"/>
  <c r="K3773" i="1"/>
  <c r="J3773" i="1"/>
  <c r="F3773" i="1"/>
  <c r="K3772" i="1"/>
  <c r="J3772" i="1"/>
  <c r="F3772" i="1" s="1"/>
  <c r="K3771" i="1"/>
  <c r="J3771" i="1"/>
  <c r="F3771" i="1" s="1"/>
  <c r="K3770" i="1"/>
  <c r="J3770" i="1"/>
  <c r="F3770" i="1"/>
  <c r="K3769" i="1"/>
  <c r="J3769" i="1"/>
  <c r="F3769" i="1" s="1"/>
  <c r="K3768" i="1"/>
  <c r="J3768" i="1"/>
  <c r="F3768" i="1"/>
  <c r="K3767" i="1"/>
  <c r="J3767" i="1"/>
  <c r="F3767" i="1" s="1"/>
  <c r="K3766" i="1"/>
  <c r="J3766" i="1"/>
  <c r="F3766" i="1"/>
  <c r="K3765" i="1"/>
  <c r="J3765" i="1"/>
  <c r="F3765" i="1"/>
  <c r="K3764" i="1"/>
  <c r="J3764" i="1"/>
  <c r="F3764" i="1" s="1"/>
  <c r="K3763" i="1"/>
  <c r="J3763" i="1"/>
  <c r="F3763" i="1" s="1"/>
  <c r="K3762" i="1"/>
  <c r="J3762" i="1"/>
  <c r="F3762" i="1"/>
  <c r="K3761" i="1"/>
  <c r="J3761" i="1"/>
  <c r="F3761" i="1" s="1"/>
  <c r="K3760" i="1"/>
  <c r="J3760" i="1"/>
  <c r="F3760" i="1"/>
  <c r="K3759" i="1"/>
  <c r="J3759" i="1"/>
  <c r="F3759" i="1" s="1"/>
  <c r="K3758" i="1"/>
  <c r="J3758" i="1"/>
  <c r="F3758" i="1"/>
  <c r="K3757" i="1"/>
  <c r="J3757" i="1"/>
  <c r="F3757" i="1"/>
  <c r="K3756" i="1"/>
  <c r="J3756" i="1"/>
  <c r="F3756" i="1" s="1"/>
  <c r="K3755" i="1"/>
  <c r="J3755" i="1"/>
  <c r="F3755" i="1" s="1"/>
  <c r="K3754" i="1"/>
  <c r="J3754" i="1"/>
  <c r="F3754" i="1"/>
  <c r="K3753" i="1"/>
  <c r="J3753" i="1"/>
  <c r="F3753" i="1" s="1"/>
  <c r="K3752" i="1"/>
  <c r="J3752" i="1"/>
  <c r="F3752" i="1"/>
  <c r="K3751" i="1"/>
  <c r="J3751" i="1"/>
  <c r="F3751" i="1" s="1"/>
  <c r="K3750" i="1"/>
  <c r="J3750" i="1"/>
  <c r="F3750" i="1"/>
  <c r="K3749" i="1"/>
  <c r="J3749" i="1"/>
  <c r="F3749" i="1"/>
  <c r="K3748" i="1"/>
  <c r="J3748" i="1"/>
  <c r="F3748" i="1" s="1"/>
  <c r="K3747" i="1"/>
  <c r="J3747" i="1"/>
  <c r="F3747" i="1" s="1"/>
  <c r="K3746" i="1"/>
  <c r="J3746" i="1"/>
  <c r="F3746" i="1"/>
  <c r="K3745" i="1"/>
  <c r="J3745" i="1"/>
  <c r="F3745" i="1" s="1"/>
  <c r="K3744" i="1"/>
  <c r="J3744" i="1"/>
  <c r="F3744" i="1"/>
  <c r="K3743" i="1"/>
  <c r="J3743" i="1"/>
  <c r="F3743" i="1" s="1"/>
  <c r="K3742" i="1"/>
  <c r="J3742" i="1"/>
  <c r="F3742" i="1"/>
  <c r="K3741" i="1"/>
  <c r="J3741" i="1"/>
  <c r="F3741" i="1"/>
  <c r="K3740" i="1"/>
  <c r="J3740" i="1"/>
  <c r="F3740" i="1" s="1"/>
  <c r="K3739" i="1"/>
  <c r="J3739" i="1"/>
  <c r="F3739" i="1" s="1"/>
  <c r="K3738" i="1"/>
  <c r="J3738" i="1"/>
  <c r="F3738" i="1"/>
  <c r="K3737" i="1"/>
  <c r="J3737" i="1"/>
  <c r="F3737" i="1" s="1"/>
  <c r="K3736" i="1"/>
  <c r="J3736" i="1"/>
  <c r="F3736" i="1"/>
  <c r="K3735" i="1"/>
  <c r="J3735" i="1"/>
  <c r="F3735" i="1" s="1"/>
  <c r="K3734" i="1"/>
  <c r="J3734" i="1"/>
  <c r="F3734" i="1"/>
  <c r="K3733" i="1"/>
  <c r="J3733" i="1"/>
  <c r="F3733" i="1"/>
  <c r="K3732" i="1"/>
  <c r="J3732" i="1"/>
  <c r="F3732" i="1" s="1"/>
  <c r="K3731" i="1"/>
  <c r="J3731" i="1"/>
  <c r="F3731" i="1" s="1"/>
  <c r="K3730" i="1"/>
  <c r="J3730" i="1"/>
  <c r="F3730" i="1"/>
  <c r="K3729" i="1"/>
  <c r="J3729" i="1"/>
  <c r="F3729" i="1" s="1"/>
  <c r="K3728" i="1"/>
  <c r="J3728" i="1"/>
  <c r="F3728" i="1"/>
  <c r="K3727" i="1"/>
  <c r="J3727" i="1"/>
  <c r="F3727" i="1" s="1"/>
  <c r="K3726" i="1"/>
  <c r="J3726" i="1"/>
  <c r="F3726" i="1"/>
  <c r="K3725" i="1"/>
  <c r="J3725" i="1"/>
  <c r="F3725" i="1"/>
  <c r="K3724" i="1"/>
  <c r="J3724" i="1"/>
  <c r="F3724" i="1" s="1"/>
  <c r="K3723" i="1"/>
  <c r="J3723" i="1"/>
  <c r="F3723" i="1" s="1"/>
  <c r="K3722" i="1"/>
  <c r="J3722" i="1"/>
  <c r="F3722" i="1"/>
  <c r="K3721" i="1"/>
  <c r="J3721" i="1"/>
  <c r="F3721" i="1" s="1"/>
  <c r="K3720" i="1"/>
  <c r="J3720" i="1"/>
  <c r="F3720" i="1"/>
  <c r="K3719" i="1"/>
  <c r="J3719" i="1"/>
  <c r="F3719" i="1" s="1"/>
  <c r="K3718" i="1"/>
  <c r="J3718" i="1"/>
  <c r="F3718" i="1"/>
  <c r="K3717" i="1"/>
  <c r="J3717" i="1"/>
  <c r="F3717" i="1"/>
  <c r="K3716" i="1"/>
  <c r="J3716" i="1"/>
  <c r="F3716" i="1" s="1"/>
  <c r="K3715" i="1"/>
  <c r="J3715" i="1"/>
  <c r="F3715" i="1" s="1"/>
  <c r="K3714" i="1"/>
  <c r="J3714" i="1"/>
  <c r="F3714" i="1"/>
  <c r="K3713" i="1"/>
  <c r="J3713" i="1"/>
  <c r="F3713" i="1" s="1"/>
  <c r="K3712" i="1"/>
  <c r="J3712" i="1"/>
  <c r="F3712" i="1"/>
  <c r="K3711" i="1"/>
  <c r="J3711" i="1"/>
  <c r="F3711" i="1" s="1"/>
  <c r="K3710" i="1"/>
  <c r="J3710" i="1"/>
  <c r="F3710" i="1"/>
  <c r="K3709" i="1"/>
  <c r="J3709" i="1"/>
  <c r="F3709" i="1"/>
  <c r="K3708" i="1"/>
  <c r="J3708" i="1"/>
  <c r="F3708" i="1" s="1"/>
  <c r="K3707" i="1"/>
  <c r="J3707" i="1"/>
  <c r="F3707" i="1" s="1"/>
  <c r="K3706" i="1"/>
  <c r="J3706" i="1"/>
  <c r="F3706" i="1"/>
  <c r="K3705" i="1"/>
  <c r="J3705" i="1"/>
  <c r="F3705" i="1" s="1"/>
  <c r="K3704" i="1"/>
  <c r="J3704" i="1"/>
  <c r="F3704" i="1"/>
  <c r="K3703" i="1"/>
  <c r="J3703" i="1"/>
  <c r="F3703" i="1" s="1"/>
  <c r="K3702" i="1"/>
  <c r="J3702" i="1"/>
  <c r="F3702" i="1"/>
  <c r="K3701" i="1"/>
  <c r="J3701" i="1"/>
  <c r="F3701" i="1"/>
  <c r="K3700" i="1"/>
  <c r="J3700" i="1"/>
  <c r="F3700" i="1" s="1"/>
  <c r="K3699" i="1"/>
  <c r="J3699" i="1"/>
  <c r="F3699" i="1" s="1"/>
  <c r="K3698" i="1"/>
  <c r="J3698" i="1"/>
  <c r="F3698" i="1"/>
  <c r="K3697" i="1"/>
  <c r="J3697" i="1"/>
  <c r="F3697" i="1" s="1"/>
  <c r="K3696" i="1"/>
  <c r="J3696" i="1"/>
  <c r="F3696" i="1"/>
  <c r="K3695" i="1"/>
  <c r="J3695" i="1"/>
  <c r="F3695" i="1" s="1"/>
  <c r="K3694" i="1"/>
  <c r="J3694" i="1"/>
  <c r="F3694" i="1"/>
  <c r="K3693" i="1"/>
  <c r="J3693" i="1"/>
  <c r="F3693" i="1"/>
  <c r="K3692" i="1"/>
  <c r="J3692" i="1"/>
  <c r="F3692" i="1" s="1"/>
  <c r="K3691" i="1"/>
  <c r="J3691" i="1"/>
  <c r="F3691" i="1" s="1"/>
  <c r="K3690" i="1"/>
  <c r="J3690" i="1"/>
  <c r="F3690" i="1"/>
  <c r="K3689" i="1"/>
  <c r="J3689" i="1"/>
  <c r="F3689" i="1" s="1"/>
  <c r="K3688" i="1"/>
  <c r="J3688" i="1"/>
  <c r="F3688" i="1"/>
  <c r="K3687" i="1"/>
  <c r="J3687" i="1"/>
  <c r="F3687" i="1" s="1"/>
  <c r="K3686" i="1"/>
  <c r="J3686" i="1"/>
  <c r="F3686" i="1"/>
  <c r="K3685" i="1"/>
  <c r="J3685" i="1"/>
  <c r="F3685" i="1"/>
  <c r="K3684" i="1"/>
  <c r="J3684" i="1"/>
  <c r="F3684" i="1" s="1"/>
  <c r="K3683" i="1"/>
  <c r="J3683" i="1"/>
  <c r="F3683" i="1" s="1"/>
  <c r="K3682" i="1"/>
  <c r="J3682" i="1"/>
  <c r="F3682" i="1"/>
  <c r="K3681" i="1"/>
  <c r="J3681" i="1"/>
  <c r="F3681" i="1" s="1"/>
  <c r="K3680" i="1"/>
  <c r="J3680" i="1"/>
  <c r="F3680" i="1"/>
  <c r="K3679" i="1"/>
  <c r="J3679" i="1"/>
  <c r="F3679" i="1" s="1"/>
  <c r="K3678" i="1"/>
  <c r="J3678" i="1"/>
  <c r="F3678" i="1"/>
  <c r="K3677" i="1"/>
  <c r="J3677" i="1"/>
  <c r="F3677" i="1"/>
  <c r="K3676" i="1"/>
  <c r="J3676" i="1"/>
  <c r="F3676" i="1" s="1"/>
  <c r="K3675" i="1"/>
  <c r="J3675" i="1"/>
  <c r="F3675" i="1" s="1"/>
  <c r="K3674" i="1"/>
  <c r="J3674" i="1"/>
  <c r="F3674" i="1"/>
  <c r="K3673" i="1"/>
  <c r="J3673" i="1"/>
  <c r="F3673" i="1" s="1"/>
  <c r="K3672" i="1"/>
  <c r="J3672" i="1"/>
  <c r="F3672" i="1"/>
  <c r="K3671" i="1"/>
  <c r="J3671" i="1"/>
  <c r="F3671" i="1" s="1"/>
  <c r="K3670" i="1"/>
  <c r="J3670" i="1"/>
  <c r="F3670" i="1"/>
  <c r="K3669" i="1"/>
  <c r="J3669" i="1"/>
  <c r="F3669" i="1"/>
  <c r="K3668" i="1"/>
  <c r="J3668" i="1"/>
  <c r="F3668" i="1" s="1"/>
  <c r="K3667" i="1"/>
  <c r="J3667" i="1"/>
  <c r="F3667" i="1" s="1"/>
  <c r="K3666" i="1"/>
  <c r="J3666" i="1"/>
  <c r="F3666" i="1"/>
  <c r="K3665" i="1"/>
  <c r="J3665" i="1"/>
  <c r="F3665" i="1" s="1"/>
  <c r="K3664" i="1"/>
  <c r="J3664" i="1"/>
  <c r="F3664" i="1"/>
  <c r="K3663" i="1"/>
  <c r="J3663" i="1"/>
  <c r="F3663" i="1" s="1"/>
  <c r="K3662" i="1"/>
  <c r="J3662" i="1"/>
  <c r="F3662" i="1"/>
  <c r="K3661" i="1"/>
  <c r="J3661" i="1"/>
  <c r="F3661" i="1"/>
  <c r="K3660" i="1"/>
  <c r="J3660" i="1"/>
  <c r="F3660" i="1" s="1"/>
  <c r="K3659" i="1"/>
  <c r="J3659" i="1"/>
  <c r="F3659" i="1" s="1"/>
  <c r="K3658" i="1"/>
  <c r="J3658" i="1"/>
  <c r="F3658" i="1"/>
  <c r="K3657" i="1"/>
  <c r="J3657" i="1"/>
  <c r="F3657" i="1" s="1"/>
  <c r="K3656" i="1"/>
  <c r="J3656" i="1"/>
  <c r="F3656" i="1"/>
  <c r="K3655" i="1"/>
  <c r="J3655" i="1"/>
  <c r="F3655" i="1" s="1"/>
  <c r="K3654" i="1"/>
  <c r="J3654" i="1"/>
  <c r="F3654" i="1"/>
  <c r="K3653" i="1"/>
  <c r="J3653" i="1"/>
  <c r="F3653" i="1"/>
  <c r="K3652" i="1"/>
  <c r="J3652" i="1"/>
  <c r="F3652" i="1" s="1"/>
  <c r="K3651" i="1"/>
  <c r="J3651" i="1"/>
  <c r="F3651" i="1" s="1"/>
  <c r="K3650" i="1"/>
  <c r="J3650" i="1"/>
  <c r="F3650" i="1"/>
  <c r="K3649" i="1"/>
  <c r="J3649" i="1"/>
  <c r="F3649" i="1" s="1"/>
  <c r="K3648" i="1"/>
  <c r="J3648" i="1"/>
  <c r="F3648" i="1"/>
  <c r="K3647" i="1"/>
  <c r="J3647" i="1"/>
  <c r="F3647" i="1" s="1"/>
  <c r="K3646" i="1"/>
  <c r="J3646" i="1"/>
  <c r="F3646" i="1"/>
  <c r="K3645" i="1"/>
  <c r="J3645" i="1"/>
  <c r="F3645" i="1"/>
  <c r="K3644" i="1"/>
  <c r="J3644" i="1"/>
  <c r="F3644" i="1" s="1"/>
  <c r="K3643" i="1"/>
  <c r="J3643" i="1"/>
  <c r="F3643" i="1" s="1"/>
  <c r="K3642" i="1"/>
  <c r="J3642" i="1"/>
  <c r="F3642" i="1"/>
  <c r="K3641" i="1"/>
  <c r="J3641" i="1"/>
  <c r="F3641" i="1" s="1"/>
  <c r="K3640" i="1"/>
  <c r="J3640" i="1"/>
  <c r="F3640" i="1"/>
  <c r="K3639" i="1"/>
  <c r="J3639" i="1"/>
  <c r="F3639" i="1" s="1"/>
  <c r="K3638" i="1"/>
  <c r="J3638" i="1"/>
  <c r="F3638" i="1"/>
  <c r="K3637" i="1"/>
  <c r="J3637" i="1"/>
  <c r="F3637" i="1"/>
  <c r="K3636" i="1"/>
  <c r="J3636" i="1"/>
  <c r="F3636" i="1" s="1"/>
  <c r="K3635" i="1"/>
  <c r="J3635" i="1"/>
  <c r="F3635" i="1" s="1"/>
  <c r="K3634" i="1"/>
  <c r="J3634" i="1"/>
  <c r="F3634" i="1"/>
  <c r="K3633" i="1"/>
  <c r="J3633" i="1"/>
  <c r="F3633" i="1" s="1"/>
  <c r="K3632" i="1"/>
  <c r="J3632" i="1"/>
  <c r="F3632" i="1"/>
  <c r="K3631" i="1"/>
  <c r="J3631" i="1"/>
  <c r="F3631" i="1" s="1"/>
  <c r="K3630" i="1"/>
  <c r="J3630" i="1"/>
  <c r="F3630" i="1"/>
  <c r="K3629" i="1"/>
  <c r="J3629" i="1"/>
  <c r="F3629" i="1"/>
  <c r="K3628" i="1"/>
  <c r="J3628" i="1"/>
  <c r="F3628" i="1" s="1"/>
  <c r="K3627" i="1"/>
  <c r="J3627" i="1"/>
  <c r="F3627" i="1" s="1"/>
  <c r="K3626" i="1"/>
  <c r="J3626" i="1"/>
  <c r="F3626" i="1"/>
  <c r="K3625" i="1"/>
  <c r="J3625" i="1"/>
  <c r="F3625" i="1" s="1"/>
  <c r="K3624" i="1"/>
  <c r="J3624" i="1"/>
  <c r="F3624" i="1"/>
  <c r="K3623" i="1"/>
  <c r="J3623" i="1"/>
  <c r="F3623" i="1" s="1"/>
  <c r="K3622" i="1"/>
  <c r="J3622" i="1"/>
  <c r="F3622" i="1"/>
  <c r="K3621" i="1"/>
  <c r="J3621" i="1"/>
  <c r="F3621" i="1"/>
  <c r="K3620" i="1"/>
  <c r="J3620" i="1"/>
  <c r="F3620" i="1" s="1"/>
  <c r="K3619" i="1"/>
  <c r="J3619" i="1"/>
  <c r="F3619" i="1" s="1"/>
  <c r="K3618" i="1"/>
  <c r="J3618" i="1"/>
  <c r="F3618" i="1"/>
  <c r="K3617" i="1"/>
  <c r="J3617" i="1"/>
  <c r="F3617" i="1" s="1"/>
  <c r="K3616" i="1"/>
  <c r="J3616" i="1"/>
  <c r="F3616" i="1"/>
  <c r="K3615" i="1"/>
  <c r="J3615" i="1"/>
  <c r="F3615" i="1" s="1"/>
  <c r="K3614" i="1"/>
  <c r="J3614" i="1"/>
  <c r="F3614" i="1"/>
  <c r="K3613" i="1"/>
  <c r="J3613" i="1"/>
  <c r="F3613" i="1"/>
  <c r="K3612" i="1"/>
  <c r="J3612" i="1"/>
  <c r="F3612" i="1" s="1"/>
  <c r="K3611" i="1"/>
  <c r="J3611" i="1"/>
  <c r="F3611" i="1" s="1"/>
  <c r="K3610" i="1"/>
  <c r="J3610" i="1"/>
  <c r="F3610" i="1"/>
  <c r="K3609" i="1"/>
  <c r="J3609" i="1"/>
  <c r="F3609" i="1" s="1"/>
  <c r="K3608" i="1"/>
  <c r="J3608" i="1"/>
  <c r="F3608" i="1"/>
  <c r="K3607" i="1"/>
  <c r="J3607" i="1"/>
  <c r="F3607" i="1" s="1"/>
  <c r="K3606" i="1"/>
  <c r="J3606" i="1"/>
  <c r="F3606" i="1"/>
  <c r="K3605" i="1"/>
  <c r="J3605" i="1"/>
  <c r="F3605" i="1"/>
  <c r="K3604" i="1"/>
  <c r="J3604" i="1"/>
  <c r="F3604" i="1" s="1"/>
  <c r="K3603" i="1"/>
  <c r="J3603" i="1"/>
  <c r="F3603" i="1" s="1"/>
  <c r="K3602" i="1"/>
  <c r="J3602" i="1"/>
  <c r="F3602" i="1"/>
  <c r="K3601" i="1"/>
  <c r="J3601" i="1"/>
  <c r="F3601" i="1" s="1"/>
  <c r="K3600" i="1"/>
  <c r="J3600" i="1"/>
  <c r="F3600" i="1"/>
  <c r="K3599" i="1"/>
  <c r="J3599" i="1"/>
  <c r="F3599" i="1" s="1"/>
  <c r="K3598" i="1"/>
  <c r="J3598" i="1"/>
  <c r="F3598" i="1"/>
  <c r="K3597" i="1"/>
  <c r="J3597" i="1"/>
  <c r="F3597" i="1"/>
  <c r="K3596" i="1"/>
  <c r="J3596" i="1"/>
  <c r="F3596" i="1"/>
  <c r="K3595" i="1"/>
  <c r="J3595" i="1"/>
  <c r="F3595" i="1" s="1"/>
  <c r="K3594" i="1"/>
  <c r="J3594" i="1"/>
  <c r="F3594" i="1"/>
  <c r="K3593" i="1"/>
  <c r="J3593" i="1"/>
  <c r="F3593" i="1" s="1"/>
  <c r="K3592" i="1"/>
  <c r="J3592" i="1"/>
  <c r="F3592" i="1"/>
  <c r="K3591" i="1"/>
  <c r="J3591" i="1"/>
  <c r="F3591" i="1" s="1"/>
  <c r="K3590" i="1"/>
  <c r="J3590" i="1"/>
  <c r="F3590" i="1"/>
  <c r="K3589" i="1"/>
  <c r="J3589" i="1"/>
  <c r="F3589" i="1"/>
  <c r="K3588" i="1"/>
  <c r="J3588" i="1"/>
  <c r="F3588" i="1"/>
  <c r="K3587" i="1"/>
  <c r="J3587" i="1"/>
  <c r="F3587" i="1" s="1"/>
  <c r="K3586" i="1"/>
  <c r="J3586" i="1"/>
  <c r="F3586" i="1"/>
  <c r="K3585" i="1"/>
  <c r="J3585" i="1"/>
  <c r="F3585" i="1" s="1"/>
  <c r="K3584" i="1"/>
  <c r="J3584" i="1"/>
  <c r="F3584" i="1"/>
  <c r="K3583" i="1"/>
  <c r="J3583" i="1"/>
  <c r="F3583" i="1" s="1"/>
  <c r="K3582" i="1"/>
  <c r="J3582" i="1"/>
  <c r="F3582" i="1"/>
  <c r="K3581" i="1"/>
  <c r="J3581" i="1"/>
  <c r="F3581" i="1"/>
  <c r="K3580" i="1"/>
  <c r="J3580" i="1"/>
  <c r="F3580" i="1"/>
  <c r="K3579" i="1"/>
  <c r="J3579" i="1"/>
  <c r="F3579" i="1" s="1"/>
  <c r="K3578" i="1"/>
  <c r="J3578" i="1"/>
  <c r="F3578" i="1"/>
  <c r="K3577" i="1"/>
  <c r="J3577" i="1"/>
  <c r="F3577" i="1" s="1"/>
  <c r="K3576" i="1"/>
  <c r="J3576" i="1"/>
  <c r="F3576" i="1"/>
  <c r="K3575" i="1"/>
  <c r="J3575" i="1"/>
  <c r="F3575" i="1" s="1"/>
  <c r="K3574" i="1"/>
  <c r="J3574" i="1"/>
  <c r="F3574" i="1"/>
  <c r="K3573" i="1"/>
  <c r="J3573" i="1"/>
  <c r="F3573" i="1"/>
  <c r="K3572" i="1"/>
  <c r="J3572" i="1"/>
  <c r="F3572" i="1"/>
  <c r="K3571" i="1"/>
  <c r="J3571" i="1"/>
  <c r="F3571" i="1" s="1"/>
  <c r="K3570" i="1"/>
  <c r="J3570" i="1"/>
  <c r="F3570" i="1"/>
  <c r="K3569" i="1"/>
  <c r="J3569" i="1"/>
  <c r="F3569" i="1" s="1"/>
  <c r="K3568" i="1"/>
  <c r="J3568" i="1"/>
  <c r="F3568" i="1"/>
  <c r="K3567" i="1"/>
  <c r="J3567" i="1"/>
  <c r="F3567" i="1" s="1"/>
  <c r="K3566" i="1"/>
  <c r="J3566" i="1"/>
  <c r="F3566" i="1"/>
  <c r="K3565" i="1"/>
  <c r="J3565" i="1"/>
  <c r="F3565" i="1"/>
  <c r="K3564" i="1"/>
  <c r="J3564" i="1"/>
  <c r="F3564" i="1"/>
  <c r="K3563" i="1"/>
  <c r="J3563" i="1"/>
  <c r="F3563" i="1" s="1"/>
  <c r="K3562" i="1"/>
  <c r="J3562" i="1"/>
  <c r="F3562" i="1"/>
  <c r="K3561" i="1"/>
  <c r="J3561" i="1"/>
  <c r="F3561" i="1" s="1"/>
  <c r="K3560" i="1"/>
  <c r="J3560" i="1"/>
  <c r="F3560" i="1"/>
  <c r="K3559" i="1"/>
  <c r="J3559" i="1"/>
  <c r="F3559" i="1" s="1"/>
  <c r="K3558" i="1"/>
  <c r="J3558" i="1"/>
  <c r="F3558" i="1"/>
  <c r="K3557" i="1"/>
  <c r="J3557" i="1"/>
  <c r="F3557" i="1"/>
  <c r="K3556" i="1"/>
  <c r="J3556" i="1"/>
  <c r="F3556" i="1"/>
  <c r="K3555" i="1"/>
  <c r="J3555" i="1"/>
  <c r="F3555" i="1" s="1"/>
  <c r="K3554" i="1"/>
  <c r="J3554" i="1"/>
  <c r="F3554" i="1"/>
  <c r="K3553" i="1"/>
  <c r="J3553" i="1"/>
  <c r="F3553" i="1" s="1"/>
  <c r="K3552" i="1"/>
  <c r="J3552" i="1"/>
  <c r="F3552" i="1"/>
  <c r="K3551" i="1"/>
  <c r="J3551" i="1"/>
  <c r="F3551" i="1" s="1"/>
  <c r="K3550" i="1"/>
  <c r="J3550" i="1"/>
  <c r="F3550" i="1"/>
  <c r="K3549" i="1"/>
  <c r="J3549" i="1"/>
  <c r="F3549" i="1"/>
  <c r="K3548" i="1"/>
  <c r="J3548" i="1"/>
  <c r="F3548" i="1"/>
  <c r="K3547" i="1"/>
  <c r="J3547" i="1"/>
  <c r="F3547" i="1" s="1"/>
  <c r="K3546" i="1"/>
  <c r="J3546" i="1"/>
  <c r="F3546" i="1"/>
  <c r="K3545" i="1"/>
  <c r="J3545" i="1"/>
  <c r="F3545" i="1" s="1"/>
  <c r="K3544" i="1"/>
  <c r="J3544" i="1"/>
  <c r="F3544" i="1"/>
  <c r="K3543" i="1"/>
  <c r="J3543" i="1"/>
  <c r="F3543" i="1" s="1"/>
  <c r="K3542" i="1"/>
  <c r="J3542" i="1"/>
  <c r="F3542" i="1"/>
  <c r="K3541" i="1"/>
  <c r="J3541" i="1"/>
  <c r="F3541" i="1"/>
  <c r="K3540" i="1"/>
  <c r="J3540" i="1"/>
  <c r="F3540" i="1"/>
  <c r="K3539" i="1"/>
  <c r="J3539" i="1"/>
  <c r="F3539" i="1" s="1"/>
  <c r="K3538" i="1"/>
  <c r="J3538" i="1"/>
  <c r="F3538" i="1"/>
  <c r="K3537" i="1"/>
  <c r="J3537" i="1"/>
  <c r="F3537" i="1" s="1"/>
  <c r="K3536" i="1"/>
  <c r="J3536" i="1"/>
  <c r="F3536" i="1"/>
  <c r="K3535" i="1"/>
  <c r="J3535" i="1"/>
  <c r="F3535" i="1" s="1"/>
  <c r="K3534" i="1"/>
  <c r="J3534" i="1"/>
  <c r="F3534" i="1"/>
  <c r="K3533" i="1"/>
  <c r="J3533" i="1"/>
  <c r="F3533" i="1"/>
  <c r="K3532" i="1"/>
  <c r="J3532" i="1"/>
  <c r="F3532" i="1"/>
  <c r="K3531" i="1"/>
  <c r="J3531" i="1"/>
  <c r="F3531" i="1" s="1"/>
  <c r="K3530" i="1"/>
  <c r="J3530" i="1"/>
  <c r="F3530" i="1" s="1"/>
  <c r="K3529" i="1"/>
  <c r="J3529" i="1"/>
  <c r="F3529" i="1" s="1"/>
  <c r="K3528" i="1"/>
  <c r="J3528" i="1"/>
  <c r="F3528" i="1"/>
  <c r="K3527" i="1"/>
  <c r="J3527" i="1"/>
  <c r="F3527" i="1" s="1"/>
  <c r="K3526" i="1"/>
  <c r="J3526" i="1"/>
  <c r="F3526" i="1"/>
  <c r="K3525" i="1"/>
  <c r="J3525" i="1"/>
  <c r="F3525" i="1" s="1"/>
  <c r="K3524" i="1"/>
  <c r="J3524" i="1"/>
  <c r="F3524" i="1"/>
  <c r="K3523" i="1"/>
  <c r="J3523" i="1"/>
  <c r="F3523" i="1" s="1"/>
  <c r="K3522" i="1"/>
  <c r="J3522" i="1"/>
  <c r="F3522" i="1" s="1"/>
  <c r="K3521" i="1"/>
  <c r="J3521" i="1"/>
  <c r="F3521" i="1" s="1"/>
  <c r="K3520" i="1"/>
  <c r="J3520" i="1"/>
  <c r="F3520" i="1"/>
  <c r="K3519" i="1"/>
  <c r="J3519" i="1"/>
  <c r="F3519" i="1" s="1"/>
  <c r="K3518" i="1"/>
  <c r="J3518" i="1"/>
  <c r="F3518" i="1"/>
  <c r="K3517" i="1"/>
  <c r="J3517" i="1"/>
  <c r="F3517" i="1"/>
  <c r="K3516" i="1"/>
  <c r="J3516" i="1"/>
  <c r="F3516" i="1"/>
  <c r="K3515" i="1"/>
  <c r="J3515" i="1"/>
  <c r="F3515" i="1" s="1"/>
  <c r="K3514" i="1"/>
  <c r="J3514" i="1"/>
  <c r="F3514" i="1"/>
  <c r="K3513" i="1"/>
  <c r="J3513" i="1"/>
  <c r="F3513" i="1" s="1"/>
  <c r="K3512" i="1"/>
  <c r="J3512" i="1"/>
  <c r="F3512" i="1"/>
  <c r="K3511" i="1"/>
  <c r="J3511" i="1"/>
  <c r="F3511" i="1" s="1"/>
  <c r="K3510" i="1"/>
  <c r="J3510" i="1"/>
  <c r="F3510" i="1"/>
  <c r="K3509" i="1"/>
  <c r="J3509" i="1"/>
  <c r="F3509" i="1" s="1"/>
  <c r="K3508" i="1"/>
  <c r="J3508" i="1"/>
  <c r="F3508" i="1"/>
  <c r="K3507" i="1"/>
  <c r="J3507" i="1"/>
  <c r="F3507" i="1" s="1"/>
  <c r="K3506" i="1"/>
  <c r="J3506" i="1"/>
  <c r="F3506" i="1" s="1"/>
  <c r="K3505" i="1"/>
  <c r="J3505" i="1"/>
  <c r="F3505" i="1" s="1"/>
  <c r="K3504" i="1"/>
  <c r="J3504" i="1"/>
  <c r="F3504" i="1"/>
  <c r="K3503" i="1"/>
  <c r="J3503" i="1"/>
  <c r="F3503" i="1" s="1"/>
  <c r="K3502" i="1"/>
  <c r="J3502" i="1"/>
  <c r="F3502" i="1"/>
  <c r="K3501" i="1"/>
  <c r="J3501" i="1"/>
  <c r="F3501" i="1"/>
  <c r="K3500" i="1"/>
  <c r="J3500" i="1"/>
  <c r="F3500" i="1"/>
  <c r="K3499" i="1"/>
  <c r="J3499" i="1"/>
  <c r="F3499" i="1" s="1"/>
  <c r="K3498" i="1"/>
  <c r="J3498" i="1"/>
  <c r="F3498" i="1"/>
  <c r="K3497" i="1"/>
  <c r="J3497" i="1"/>
  <c r="F3497" i="1" s="1"/>
  <c r="K3496" i="1"/>
  <c r="J3496" i="1"/>
  <c r="F3496" i="1"/>
  <c r="K3495" i="1"/>
  <c r="J3495" i="1"/>
  <c r="F3495" i="1" s="1"/>
  <c r="K3494" i="1"/>
  <c r="J3494" i="1"/>
  <c r="F3494" i="1"/>
  <c r="K3493" i="1"/>
  <c r="J3493" i="1"/>
  <c r="F3493" i="1"/>
  <c r="K3492" i="1"/>
  <c r="J3492" i="1"/>
  <c r="F3492" i="1"/>
  <c r="K3491" i="1"/>
  <c r="J3491" i="1"/>
  <c r="F3491" i="1" s="1"/>
  <c r="K3490" i="1"/>
  <c r="J3490" i="1"/>
  <c r="F3490" i="1"/>
  <c r="K3489" i="1"/>
  <c r="J3489" i="1"/>
  <c r="F3489" i="1" s="1"/>
  <c r="K3488" i="1"/>
  <c r="J3488" i="1"/>
  <c r="F3488" i="1"/>
  <c r="K3487" i="1"/>
  <c r="J3487" i="1"/>
  <c r="F3487" i="1" s="1"/>
  <c r="K3486" i="1"/>
  <c r="J3486" i="1"/>
  <c r="F3486" i="1"/>
  <c r="K3485" i="1"/>
  <c r="J3485" i="1"/>
  <c r="F3485" i="1"/>
  <c r="K3484" i="1"/>
  <c r="J3484" i="1"/>
  <c r="F3484" i="1"/>
  <c r="K3483" i="1"/>
  <c r="J3483" i="1"/>
  <c r="F3483" i="1" s="1"/>
  <c r="K3482" i="1"/>
  <c r="J3482" i="1"/>
  <c r="F3482" i="1"/>
  <c r="K3481" i="1"/>
  <c r="J3481" i="1"/>
  <c r="F3481" i="1" s="1"/>
  <c r="K3480" i="1"/>
  <c r="J3480" i="1"/>
  <c r="F3480" i="1"/>
  <c r="K3479" i="1"/>
  <c r="J3479" i="1"/>
  <c r="F3479" i="1" s="1"/>
  <c r="K3478" i="1"/>
  <c r="J3478" i="1"/>
  <c r="F3478" i="1"/>
  <c r="K3477" i="1"/>
  <c r="J3477" i="1"/>
  <c r="F3477" i="1"/>
  <c r="K3476" i="1"/>
  <c r="J3476" i="1"/>
  <c r="F3476" i="1"/>
  <c r="K3475" i="1"/>
  <c r="J3475" i="1"/>
  <c r="F3475" i="1" s="1"/>
  <c r="K3474" i="1"/>
  <c r="J3474" i="1"/>
  <c r="F3474" i="1"/>
  <c r="K3473" i="1"/>
  <c r="J3473" i="1"/>
  <c r="F3473" i="1" s="1"/>
  <c r="K3472" i="1"/>
  <c r="J3472" i="1"/>
  <c r="F3472" i="1"/>
  <c r="K3471" i="1"/>
  <c r="J3471" i="1"/>
  <c r="F3471" i="1" s="1"/>
  <c r="K3470" i="1"/>
  <c r="J3470" i="1"/>
  <c r="F3470" i="1"/>
  <c r="K3469" i="1"/>
  <c r="J3469" i="1"/>
  <c r="F3469" i="1" s="1"/>
  <c r="K3468" i="1"/>
  <c r="J3468" i="1"/>
  <c r="F3468" i="1"/>
  <c r="K3467" i="1"/>
  <c r="J3467" i="1"/>
  <c r="F3467" i="1" s="1"/>
  <c r="K3466" i="1"/>
  <c r="J3466" i="1"/>
  <c r="F3466" i="1" s="1"/>
  <c r="K3465" i="1"/>
  <c r="J3465" i="1"/>
  <c r="F3465" i="1" s="1"/>
  <c r="K3464" i="1"/>
  <c r="J3464" i="1"/>
  <c r="F3464" i="1"/>
  <c r="K3463" i="1"/>
  <c r="J3463" i="1"/>
  <c r="F3463" i="1" s="1"/>
  <c r="K3462" i="1"/>
  <c r="J3462" i="1"/>
  <c r="F3462" i="1"/>
  <c r="K3461" i="1"/>
  <c r="J3461" i="1"/>
  <c r="F3461" i="1" s="1"/>
  <c r="K3460" i="1"/>
  <c r="J3460" i="1"/>
  <c r="F3460" i="1"/>
  <c r="K3459" i="1"/>
  <c r="J3459" i="1"/>
  <c r="F3459" i="1" s="1"/>
  <c r="K3458" i="1"/>
  <c r="J3458" i="1"/>
  <c r="F3458" i="1" s="1"/>
  <c r="K3457" i="1"/>
  <c r="J3457" i="1"/>
  <c r="F3457" i="1" s="1"/>
  <c r="K3456" i="1"/>
  <c r="J3456" i="1"/>
  <c r="F3456" i="1"/>
  <c r="K3455" i="1"/>
  <c r="J3455" i="1"/>
  <c r="F3455" i="1" s="1"/>
  <c r="K3454" i="1"/>
  <c r="J3454" i="1"/>
  <c r="F3454" i="1"/>
  <c r="K3453" i="1"/>
  <c r="J3453" i="1"/>
  <c r="F3453" i="1"/>
  <c r="K3452" i="1"/>
  <c r="J3452" i="1"/>
  <c r="F3452" i="1"/>
  <c r="K3451" i="1"/>
  <c r="J3451" i="1"/>
  <c r="F3451" i="1" s="1"/>
  <c r="K3450" i="1"/>
  <c r="J3450" i="1"/>
  <c r="F3450" i="1"/>
  <c r="K3449" i="1"/>
  <c r="J3449" i="1"/>
  <c r="F3449" i="1" s="1"/>
  <c r="K3448" i="1"/>
  <c r="J3448" i="1"/>
  <c r="F3448" i="1"/>
  <c r="K3447" i="1"/>
  <c r="J3447" i="1"/>
  <c r="F3447" i="1" s="1"/>
  <c r="K3446" i="1"/>
  <c r="J3446" i="1"/>
  <c r="F3446" i="1"/>
  <c r="K3445" i="1"/>
  <c r="J3445" i="1"/>
  <c r="F3445" i="1" s="1"/>
  <c r="K3444" i="1"/>
  <c r="J3444" i="1"/>
  <c r="F3444" i="1"/>
  <c r="K3443" i="1"/>
  <c r="J3443" i="1"/>
  <c r="F3443" i="1" s="1"/>
  <c r="K3442" i="1"/>
  <c r="J3442" i="1"/>
  <c r="F3442" i="1" s="1"/>
  <c r="K3441" i="1"/>
  <c r="J3441" i="1"/>
  <c r="F3441" i="1" s="1"/>
  <c r="K3440" i="1"/>
  <c r="J3440" i="1"/>
  <c r="F3440" i="1"/>
  <c r="K3439" i="1"/>
  <c r="J3439" i="1"/>
  <c r="F3439" i="1" s="1"/>
  <c r="K3438" i="1"/>
  <c r="J3438" i="1"/>
  <c r="F3438" i="1"/>
  <c r="K3437" i="1"/>
  <c r="J3437" i="1"/>
  <c r="F3437" i="1"/>
  <c r="K3436" i="1"/>
  <c r="J3436" i="1"/>
  <c r="F3436" i="1"/>
  <c r="K3435" i="1"/>
  <c r="J3435" i="1"/>
  <c r="F3435" i="1" s="1"/>
  <c r="K3434" i="1"/>
  <c r="J3434" i="1"/>
  <c r="F3434" i="1"/>
  <c r="K3433" i="1"/>
  <c r="J3433" i="1"/>
  <c r="F3433" i="1" s="1"/>
  <c r="K3432" i="1"/>
  <c r="J3432" i="1"/>
  <c r="F3432" i="1"/>
  <c r="K3431" i="1"/>
  <c r="J3431" i="1"/>
  <c r="F3431" i="1" s="1"/>
  <c r="K3430" i="1"/>
  <c r="J3430" i="1"/>
  <c r="F3430" i="1"/>
  <c r="K3429" i="1"/>
  <c r="J3429" i="1"/>
  <c r="F3429" i="1"/>
  <c r="K3428" i="1"/>
  <c r="J3428" i="1"/>
  <c r="F3428" i="1"/>
  <c r="K3427" i="1"/>
  <c r="J3427" i="1"/>
  <c r="F3427" i="1" s="1"/>
  <c r="K3426" i="1"/>
  <c r="J3426" i="1"/>
  <c r="F3426" i="1"/>
  <c r="K3425" i="1"/>
  <c r="J3425" i="1"/>
  <c r="F3425" i="1" s="1"/>
  <c r="K3424" i="1"/>
  <c r="J3424" i="1"/>
  <c r="F3424" i="1"/>
  <c r="K3423" i="1"/>
  <c r="J3423" i="1"/>
  <c r="F3423" i="1" s="1"/>
  <c r="K3422" i="1"/>
  <c r="J3422" i="1"/>
  <c r="F3422" i="1"/>
  <c r="K3421" i="1"/>
  <c r="J3421" i="1"/>
  <c r="F3421" i="1"/>
  <c r="K3420" i="1"/>
  <c r="J3420" i="1"/>
  <c r="F3420" i="1"/>
  <c r="K3419" i="1"/>
  <c r="J3419" i="1"/>
  <c r="F3419" i="1" s="1"/>
  <c r="K3418" i="1"/>
  <c r="J3418" i="1"/>
  <c r="F3418" i="1"/>
  <c r="K3417" i="1"/>
  <c r="J3417" i="1"/>
  <c r="F3417" i="1" s="1"/>
  <c r="K3416" i="1"/>
  <c r="J3416" i="1"/>
  <c r="F3416" i="1"/>
  <c r="K3415" i="1"/>
  <c r="J3415" i="1"/>
  <c r="F3415" i="1" s="1"/>
  <c r="K3414" i="1"/>
  <c r="J3414" i="1"/>
  <c r="F3414" i="1"/>
  <c r="K3413" i="1"/>
  <c r="J3413" i="1"/>
  <c r="F3413" i="1"/>
  <c r="K3412" i="1"/>
  <c r="J3412" i="1"/>
  <c r="F3412" i="1"/>
  <c r="K3411" i="1"/>
  <c r="J3411" i="1"/>
  <c r="F3411" i="1" s="1"/>
  <c r="K3410" i="1"/>
  <c r="J3410" i="1"/>
  <c r="F3410" i="1"/>
  <c r="K3409" i="1"/>
  <c r="J3409" i="1"/>
  <c r="F3409" i="1" s="1"/>
  <c r="K3408" i="1"/>
  <c r="J3408" i="1"/>
  <c r="F3408" i="1"/>
  <c r="K3407" i="1"/>
  <c r="J3407" i="1"/>
  <c r="F3407" i="1" s="1"/>
  <c r="K3406" i="1"/>
  <c r="J3406" i="1"/>
  <c r="F3406" i="1"/>
  <c r="K3405" i="1"/>
  <c r="J3405" i="1"/>
  <c r="F3405" i="1" s="1"/>
  <c r="K3404" i="1"/>
  <c r="J3404" i="1"/>
  <c r="F3404" i="1"/>
  <c r="K3403" i="1"/>
  <c r="J3403" i="1"/>
  <c r="F3403" i="1" s="1"/>
  <c r="K3402" i="1"/>
  <c r="J3402" i="1"/>
  <c r="F3402" i="1" s="1"/>
  <c r="K3401" i="1"/>
  <c r="J3401" i="1"/>
  <c r="F3401" i="1" s="1"/>
  <c r="K3400" i="1"/>
  <c r="J3400" i="1"/>
  <c r="F3400" i="1"/>
  <c r="K3399" i="1"/>
  <c r="J3399" i="1"/>
  <c r="F3399" i="1" s="1"/>
  <c r="K3398" i="1"/>
  <c r="J3398" i="1"/>
  <c r="F3398" i="1"/>
  <c r="K3397" i="1"/>
  <c r="J3397" i="1"/>
  <c r="F3397" i="1" s="1"/>
  <c r="K3396" i="1"/>
  <c r="J3396" i="1"/>
  <c r="F3396" i="1"/>
  <c r="K3395" i="1"/>
  <c r="J3395" i="1"/>
  <c r="F3395" i="1" s="1"/>
  <c r="K3394" i="1"/>
  <c r="J3394" i="1"/>
  <c r="F3394" i="1" s="1"/>
  <c r="K3393" i="1"/>
  <c r="J3393" i="1"/>
  <c r="F3393" i="1" s="1"/>
  <c r="K3392" i="1"/>
  <c r="J3392" i="1"/>
  <c r="F3392" i="1"/>
  <c r="K3391" i="1"/>
  <c r="J3391" i="1"/>
  <c r="F3391" i="1" s="1"/>
  <c r="K3390" i="1"/>
  <c r="J3390" i="1"/>
  <c r="F3390" i="1"/>
  <c r="K3389" i="1"/>
  <c r="J3389" i="1"/>
  <c r="F3389" i="1"/>
  <c r="K3388" i="1"/>
  <c r="J3388" i="1"/>
  <c r="F3388" i="1"/>
  <c r="K3387" i="1"/>
  <c r="J3387" i="1"/>
  <c r="F3387" i="1" s="1"/>
  <c r="K3386" i="1"/>
  <c r="J3386" i="1"/>
  <c r="F3386" i="1"/>
  <c r="K3385" i="1"/>
  <c r="J3385" i="1"/>
  <c r="F3385" i="1" s="1"/>
  <c r="K3384" i="1"/>
  <c r="J3384" i="1"/>
  <c r="F3384" i="1"/>
  <c r="K3383" i="1"/>
  <c r="J3383" i="1"/>
  <c r="F3383" i="1" s="1"/>
  <c r="K3382" i="1"/>
  <c r="J3382" i="1"/>
  <c r="F3382" i="1"/>
  <c r="K3381" i="1"/>
  <c r="J3381" i="1"/>
  <c r="F3381" i="1" s="1"/>
  <c r="K3380" i="1"/>
  <c r="J3380" i="1"/>
  <c r="F3380" i="1"/>
  <c r="K3379" i="1"/>
  <c r="J3379" i="1"/>
  <c r="F3379" i="1" s="1"/>
  <c r="K3378" i="1"/>
  <c r="J3378" i="1"/>
  <c r="F3378" i="1" s="1"/>
  <c r="K3377" i="1"/>
  <c r="J3377" i="1"/>
  <c r="F3377" i="1" s="1"/>
  <c r="K3376" i="1"/>
  <c r="J3376" i="1"/>
  <c r="F3376" i="1"/>
  <c r="K3375" i="1"/>
  <c r="J3375" i="1"/>
  <c r="F3375" i="1" s="1"/>
  <c r="K3374" i="1"/>
  <c r="J3374" i="1"/>
  <c r="F3374" i="1"/>
  <c r="K3373" i="1"/>
  <c r="J3373" i="1"/>
  <c r="F3373" i="1"/>
  <c r="K3372" i="1"/>
  <c r="J3372" i="1"/>
  <c r="F3372" i="1"/>
  <c r="K3371" i="1"/>
  <c r="J3371" i="1"/>
  <c r="F3371" i="1" s="1"/>
  <c r="K3370" i="1"/>
  <c r="J3370" i="1"/>
  <c r="F3370" i="1"/>
  <c r="K3369" i="1"/>
  <c r="J3369" i="1"/>
  <c r="F3369" i="1" s="1"/>
  <c r="K3368" i="1"/>
  <c r="J3368" i="1"/>
  <c r="F3368" i="1"/>
  <c r="K3367" i="1"/>
  <c r="J3367" i="1"/>
  <c r="F3367" i="1" s="1"/>
  <c r="K3366" i="1"/>
  <c r="J3366" i="1"/>
  <c r="F3366" i="1"/>
  <c r="K3365" i="1"/>
  <c r="J3365" i="1"/>
  <c r="F3365" i="1"/>
  <c r="K3364" i="1"/>
  <c r="J3364" i="1"/>
  <c r="F3364" i="1"/>
  <c r="K3363" i="1"/>
  <c r="J3363" i="1"/>
  <c r="F3363" i="1" s="1"/>
  <c r="K3362" i="1"/>
  <c r="J3362" i="1"/>
  <c r="F3362" i="1"/>
  <c r="K3361" i="1"/>
  <c r="J3361" i="1"/>
  <c r="F3361" i="1" s="1"/>
  <c r="K3360" i="1"/>
  <c r="J3360" i="1"/>
  <c r="F3360" i="1"/>
  <c r="K3359" i="1"/>
  <c r="J3359" i="1"/>
  <c r="F3359" i="1" s="1"/>
  <c r="K3358" i="1"/>
  <c r="J3358" i="1"/>
  <c r="F3358" i="1"/>
  <c r="K3357" i="1"/>
  <c r="J3357" i="1"/>
  <c r="F3357" i="1"/>
  <c r="K3356" i="1"/>
  <c r="J3356" i="1"/>
  <c r="F3356" i="1"/>
  <c r="K3355" i="1"/>
  <c r="J3355" i="1"/>
  <c r="F3355" i="1" s="1"/>
  <c r="K3354" i="1"/>
  <c r="J3354" i="1"/>
  <c r="F3354" i="1"/>
  <c r="K3353" i="1"/>
  <c r="J3353" i="1"/>
  <c r="F3353" i="1" s="1"/>
  <c r="K3352" i="1"/>
  <c r="J3352" i="1"/>
  <c r="F3352" i="1"/>
  <c r="K3351" i="1"/>
  <c r="J3351" i="1"/>
  <c r="F3351" i="1" s="1"/>
  <c r="K3350" i="1"/>
  <c r="J3350" i="1"/>
  <c r="F3350" i="1"/>
  <c r="K3349" i="1"/>
  <c r="J3349" i="1"/>
  <c r="F3349" i="1"/>
  <c r="K3348" i="1"/>
  <c r="J3348" i="1"/>
  <c r="F3348" i="1"/>
  <c r="K3347" i="1"/>
  <c r="J3347" i="1"/>
  <c r="F3347" i="1" s="1"/>
  <c r="K3346" i="1"/>
  <c r="J3346" i="1"/>
  <c r="F3346" i="1"/>
  <c r="K3345" i="1"/>
  <c r="J3345" i="1"/>
  <c r="F3345" i="1" s="1"/>
  <c r="K3344" i="1"/>
  <c r="J3344" i="1"/>
  <c r="F3344" i="1"/>
  <c r="K3343" i="1"/>
  <c r="J3343" i="1"/>
  <c r="F3343" i="1" s="1"/>
  <c r="K3342" i="1"/>
  <c r="J3342" i="1"/>
  <c r="F3342" i="1"/>
  <c r="K3341" i="1"/>
  <c r="J3341" i="1"/>
  <c r="F3341" i="1" s="1"/>
  <c r="K3340" i="1"/>
  <c r="J3340" i="1"/>
  <c r="F3340" i="1"/>
  <c r="K3339" i="1"/>
  <c r="J3339" i="1"/>
  <c r="F3339" i="1" s="1"/>
  <c r="K3338" i="1"/>
  <c r="J3338" i="1"/>
  <c r="F3338" i="1" s="1"/>
  <c r="K3337" i="1"/>
  <c r="J3337" i="1"/>
  <c r="F3337" i="1" s="1"/>
  <c r="K3336" i="1"/>
  <c r="J3336" i="1"/>
  <c r="F3336" i="1"/>
  <c r="K3335" i="1"/>
  <c r="J3335" i="1"/>
  <c r="F3335" i="1" s="1"/>
  <c r="K3334" i="1"/>
  <c r="J3334" i="1"/>
  <c r="F3334" i="1"/>
  <c r="K3333" i="1"/>
  <c r="J3333" i="1"/>
  <c r="F3333" i="1" s="1"/>
  <c r="K3332" i="1"/>
  <c r="J3332" i="1"/>
  <c r="F3332" i="1"/>
  <c r="K3331" i="1"/>
  <c r="J3331" i="1"/>
  <c r="F3331" i="1" s="1"/>
  <c r="K3330" i="1"/>
  <c r="J3330" i="1"/>
  <c r="F3330" i="1" s="1"/>
  <c r="K3329" i="1"/>
  <c r="J3329" i="1"/>
  <c r="F3329" i="1" s="1"/>
  <c r="K3328" i="1"/>
  <c r="J3328" i="1"/>
  <c r="F3328" i="1"/>
  <c r="K3327" i="1"/>
  <c r="J3327" i="1"/>
  <c r="F3327" i="1" s="1"/>
  <c r="K3326" i="1"/>
  <c r="J3326" i="1"/>
  <c r="F3326" i="1" s="1"/>
  <c r="K3325" i="1"/>
  <c r="J3325" i="1"/>
  <c r="F3325" i="1"/>
  <c r="K3324" i="1"/>
  <c r="J3324" i="1"/>
  <c r="F3324" i="1"/>
  <c r="K3323" i="1"/>
  <c r="J3323" i="1"/>
  <c r="F3323" i="1"/>
  <c r="K3322" i="1"/>
  <c r="J3322" i="1"/>
  <c r="F3322" i="1"/>
  <c r="K3321" i="1"/>
  <c r="J3321" i="1"/>
  <c r="F3321" i="1" s="1"/>
  <c r="K3320" i="1"/>
  <c r="J3320" i="1"/>
  <c r="F3320" i="1"/>
  <c r="K3319" i="1"/>
  <c r="J3319" i="1"/>
  <c r="F3319" i="1" s="1"/>
  <c r="K3318" i="1"/>
  <c r="J3318" i="1"/>
  <c r="F3318" i="1" s="1"/>
  <c r="K3317" i="1"/>
  <c r="J3317" i="1"/>
  <c r="F3317" i="1"/>
  <c r="K3316" i="1"/>
  <c r="J3316" i="1"/>
  <c r="F3316" i="1"/>
  <c r="K3315" i="1"/>
  <c r="J3315" i="1"/>
  <c r="F3315" i="1"/>
  <c r="K3314" i="1"/>
  <c r="J3314" i="1"/>
  <c r="F3314" i="1"/>
  <c r="K3313" i="1"/>
  <c r="J3313" i="1"/>
  <c r="F3313" i="1" s="1"/>
  <c r="K3312" i="1"/>
  <c r="J3312" i="1"/>
  <c r="F3312" i="1" s="1"/>
  <c r="K3311" i="1"/>
  <c r="J3311" i="1"/>
  <c r="F3311" i="1" s="1"/>
  <c r="K3310" i="1"/>
  <c r="J3310" i="1"/>
  <c r="F3310" i="1" s="1"/>
  <c r="K3309" i="1"/>
  <c r="J3309" i="1"/>
  <c r="F3309" i="1"/>
  <c r="K3308" i="1"/>
  <c r="J3308" i="1"/>
  <c r="F3308" i="1"/>
  <c r="K3307" i="1"/>
  <c r="J3307" i="1"/>
  <c r="F3307" i="1"/>
  <c r="K3306" i="1"/>
  <c r="J3306" i="1"/>
  <c r="F3306" i="1"/>
  <c r="K3305" i="1"/>
  <c r="J3305" i="1"/>
  <c r="F3305" i="1" s="1"/>
  <c r="K3304" i="1"/>
  <c r="J3304" i="1"/>
  <c r="F3304" i="1" s="1"/>
  <c r="K3303" i="1"/>
  <c r="J3303" i="1"/>
  <c r="F3303" i="1" s="1"/>
  <c r="K3302" i="1"/>
  <c r="J3302" i="1"/>
  <c r="F3302" i="1" s="1"/>
  <c r="K3301" i="1"/>
  <c r="J3301" i="1"/>
  <c r="F3301" i="1"/>
  <c r="K3300" i="1"/>
  <c r="J3300" i="1"/>
  <c r="F3300" i="1"/>
  <c r="K3299" i="1"/>
  <c r="J3299" i="1"/>
  <c r="F3299" i="1"/>
  <c r="K3298" i="1"/>
  <c r="J3298" i="1"/>
  <c r="F3298" i="1"/>
  <c r="K3297" i="1"/>
  <c r="J3297" i="1"/>
  <c r="F3297" i="1" s="1"/>
  <c r="K3296" i="1"/>
  <c r="J3296" i="1"/>
  <c r="F3296" i="1" s="1"/>
  <c r="K3295" i="1"/>
  <c r="J3295" i="1"/>
  <c r="F3295" i="1" s="1"/>
  <c r="K3294" i="1"/>
  <c r="J3294" i="1"/>
  <c r="F3294" i="1" s="1"/>
  <c r="K3293" i="1"/>
  <c r="J3293" i="1"/>
  <c r="F3293" i="1"/>
  <c r="K3292" i="1"/>
  <c r="J3292" i="1"/>
  <c r="F3292" i="1"/>
  <c r="K3291" i="1"/>
  <c r="J3291" i="1"/>
  <c r="F3291" i="1"/>
  <c r="K3290" i="1"/>
  <c r="J3290" i="1"/>
  <c r="F3290" i="1"/>
  <c r="K3289" i="1"/>
  <c r="J3289" i="1"/>
  <c r="F3289" i="1" s="1"/>
  <c r="K3288" i="1"/>
  <c r="J3288" i="1"/>
  <c r="F3288" i="1" s="1"/>
  <c r="K3287" i="1"/>
  <c r="J3287" i="1"/>
  <c r="F3287" i="1" s="1"/>
  <c r="K3286" i="1"/>
  <c r="J3286" i="1"/>
  <c r="F3286" i="1" s="1"/>
  <c r="K3285" i="1"/>
  <c r="J3285" i="1"/>
  <c r="F3285" i="1"/>
  <c r="K3284" i="1"/>
  <c r="J3284" i="1"/>
  <c r="F3284" i="1"/>
  <c r="K3283" i="1"/>
  <c r="J3283" i="1"/>
  <c r="F3283" i="1"/>
  <c r="K3282" i="1"/>
  <c r="J3282" i="1"/>
  <c r="F3282" i="1"/>
  <c r="K3281" i="1"/>
  <c r="J3281" i="1"/>
  <c r="F3281" i="1" s="1"/>
  <c r="K3280" i="1"/>
  <c r="J3280" i="1"/>
  <c r="F3280" i="1" s="1"/>
  <c r="K3279" i="1"/>
  <c r="J3279" i="1"/>
  <c r="F3279" i="1" s="1"/>
  <c r="K3278" i="1"/>
  <c r="J3278" i="1"/>
  <c r="F3278" i="1"/>
  <c r="K3277" i="1"/>
  <c r="J3277" i="1"/>
  <c r="F3277" i="1"/>
  <c r="K3276" i="1"/>
  <c r="J3276" i="1"/>
  <c r="F3276" i="1"/>
  <c r="K3275" i="1"/>
  <c r="J3275" i="1"/>
  <c r="F3275" i="1"/>
  <c r="K3274" i="1"/>
  <c r="J3274" i="1"/>
  <c r="F3274" i="1"/>
  <c r="K3273" i="1"/>
  <c r="J3273" i="1"/>
  <c r="F3273" i="1" s="1"/>
  <c r="K3272" i="1"/>
  <c r="J3272" i="1"/>
  <c r="F3272" i="1" s="1"/>
  <c r="K3271" i="1"/>
  <c r="J3271" i="1"/>
  <c r="F3271" i="1" s="1"/>
  <c r="K3270" i="1"/>
  <c r="J3270" i="1"/>
  <c r="F3270" i="1"/>
  <c r="K3269" i="1"/>
  <c r="J3269" i="1"/>
  <c r="F3269" i="1"/>
  <c r="K3268" i="1"/>
  <c r="J3268" i="1"/>
  <c r="F3268" i="1"/>
  <c r="K3267" i="1"/>
  <c r="J3267" i="1"/>
  <c r="F3267" i="1"/>
  <c r="K3266" i="1"/>
  <c r="J3266" i="1"/>
  <c r="F3266" i="1"/>
  <c r="K3265" i="1"/>
  <c r="J3265" i="1"/>
  <c r="F3265" i="1" s="1"/>
  <c r="K3264" i="1"/>
  <c r="J3264" i="1"/>
  <c r="F3264" i="1" s="1"/>
  <c r="K3263" i="1"/>
  <c r="J3263" i="1"/>
  <c r="F3263" i="1" s="1"/>
  <c r="K3262" i="1"/>
  <c r="J3262" i="1"/>
  <c r="F3262" i="1"/>
  <c r="K3261" i="1"/>
  <c r="J3261" i="1"/>
  <c r="F3261" i="1"/>
  <c r="K3260" i="1"/>
  <c r="J3260" i="1"/>
  <c r="F3260" i="1"/>
  <c r="K3259" i="1"/>
  <c r="J3259" i="1"/>
  <c r="F3259" i="1"/>
  <c r="K3258" i="1"/>
  <c r="J3258" i="1"/>
  <c r="F3258" i="1"/>
  <c r="K3257" i="1"/>
  <c r="J3257" i="1"/>
  <c r="F3257" i="1" s="1"/>
  <c r="K3256" i="1"/>
  <c r="J3256" i="1"/>
  <c r="F3256" i="1" s="1"/>
  <c r="K3255" i="1"/>
  <c r="J3255" i="1"/>
  <c r="F3255" i="1" s="1"/>
  <c r="K3254" i="1"/>
  <c r="J3254" i="1"/>
  <c r="F3254" i="1"/>
  <c r="K3253" i="1"/>
  <c r="J3253" i="1"/>
  <c r="F3253" i="1"/>
  <c r="K3252" i="1"/>
  <c r="J3252" i="1"/>
  <c r="F3252" i="1"/>
  <c r="K3251" i="1"/>
  <c r="J3251" i="1"/>
  <c r="F3251" i="1"/>
  <c r="K3250" i="1"/>
  <c r="J3250" i="1"/>
  <c r="F3250" i="1"/>
  <c r="K3249" i="1"/>
  <c r="J3249" i="1"/>
  <c r="F3249" i="1" s="1"/>
  <c r="K3248" i="1"/>
  <c r="J3248" i="1"/>
  <c r="F3248" i="1" s="1"/>
  <c r="K3247" i="1"/>
  <c r="J3247" i="1"/>
  <c r="F3247" i="1" s="1"/>
  <c r="K3246" i="1"/>
  <c r="J3246" i="1"/>
  <c r="F3246" i="1"/>
  <c r="K3245" i="1"/>
  <c r="J3245" i="1"/>
  <c r="F3245" i="1"/>
  <c r="K3244" i="1"/>
  <c r="J3244" i="1"/>
  <c r="F3244" i="1"/>
  <c r="K3243" i="1"/>
  <c r="J3243" i="1"/>
  <c r="F3243" i="1"/>
  <c r="K3242" i="1"/>
  <c r="J3242" i="1"/>
  <c r="F3242" i="1"/>
  <c r="K3241" i="1"/>
  <c r="J3241" i="1"/>
  <c r="F3241" i="1" s="1"/>
  <c r="K3240" i="1"/>
  <c r="J3240" i="1"/>
  <c r="F3240" i="1" s="1"/>
  <c r="K3239" i="1"/>
  <c r="J3239" i="1"/>
  <c r="F3239" i="1" s="1"/>
  <c r="K3238" i="1"/>
  <c r="J3238" i="1"/>
  <c r="F3238" i="1"/>
  <c r="K3237" i="1"/>
  <c r="J3237" i="1"/>
  <c r="F3237" i="1"/>
  <c r="K3236" i="1"/>
  <c r="J3236" i="1"/>
  <c r="F3236" i="1"/>
  <c r="K3235" i="1"/>
  <c r="J3235" i="1"/>
  <c r="F3235" i="1"/>
  <c r="K3234" i="1"/>
  <c r="J3234" i="1"/>
  <c r="F3234" i="1"/>
  <c r="K3233" i="1"/>
  <c r="J3233" i="1"/>
  <c r="F3233" i="1" s="1"/>
  <c r="K3232" i="1"/>
  <c r="J3232" i="1"/>
  <c r="F3232" i="1" s="1"/>
  <c r="K3231" i="1"/>
  <c r="J3231" i="1"/>
  <c r="F3231" i="1" s="1"/>
  <c r="K3230" i="1"/>
  <c r="J3230" i="1"/>
  <c r="F3230" i="1"/>
  <c r="K3229" i="1"/>
  <c r="J3229" i="1"/>
  <c r="F3229" i="1"/>
  <c r="K3228" i="1"/>
  <c r="J3228" i="1"/>
  <c r="F3228" i="1"/>
  <c r="K3227" i="1"/>
  <c r="J3227" i="1"/>
  <c r="F3227" i="1"/>
  <c r="K3226" i="1"/>
  <c r="J3226" i="1"/>
  <c r="F3226" i="1"/>
  <c r="K3225" i="1"/>
  <c r="J3225" i="1"/>
  <c r="F3225" i="1" s="1"/>
  <c r="K3224" i="1"/>
  <c r="J3224" i="1"/>
  <c r="F3224" i="1" s="1"/>
  <c r="K3223" i="1"/>
  <c r="J3223" i="1"/>
  <c r="F3223" i="1" s="1"/>
  <c r="K3222" i="1"/>
  <c r="J3222" i="1"/>
  <c r="F3222" i="1" s="1"/>
  <c r="K3221" i="1"/>
  <c r="J3221" i="1"/>
  <c r="F3221" i="1"/>
  <c r="K3220" i="1"/>
  <c r="J3220" i="1"/>
  <c r="F3220" i="1"/>
  <c r="K3219" i="1"/>
  <c r="J3219" i="1"/>
  <c r="F3219" i="1"/>
  <c r="K3218" i="1"/>
  <c r="J3218" i="1"/>
  <c r="F3218" i="1"/>
  <c r="K3217" i="1"/>
  <c r="J3217" i="1"/>
  <c r="F3217" i="1" s="1"/>
  <c r="K3216" i="1"/>
  <c r="J3216" i="1"/>
  <c r="F3216" i="1" s="1"/>
  <c r="K3215" i="1"/>
  <c r="J3215" i="1"/>
  <c r="F3215" i="1" s="1"/>
  <c r="K3214" i="1"/>
  <c r="J3214" i="1"/>
  <c r="F3214" i="1"/>
  <c r="K3213" i="1"/>
  <c r="J3213" i="1"/>
  <c r="F3213" i="1"/>
  <c r="K3212" i="1"/>
  <c r="J3212" i="1"/>
  <c r="F3212" i="1"/>
  <c r="K3211" i="1"/>
  <c r="J3211" i="1"/>
  <c r="F3211" i="1"/>
  <c r="K3210" i="1"/>
  <c r="J3210" i="1"/>
  <c r="F3210" i="1"/>
  <c r="K3209" i="1"/>
  <c r="J3209" i="1"/>
  <c r="F3209" i="1" s="1"/>
  <c r="K3208" i="1"/>
  <c r="J3208" i="1"/>
  <c r="F3208" i="1" s="1"/>
  <c r="K3207" i="1"/>
  <c r="J3207" i="1"/>
  <c r="F3207" i="1" s="1"/>
  <c r="K3206" i="1"/>
  <c r="J3206" i="1"/>
  <c r="F3206" i="1"/>
  <c r="K3205" i="1"/>
  <c r="J3205" i="1"/>
  <c r="F3205" i="1"/>
  <c r="K3204" i="1"/>
  <c r="J3204" i="1"/>
  <c r="F3204" i="1"/>
  <c r="K3203" i="1"/>
  <c r="J3203" i="1"/>
  <c r="F3203" i="1"/>
  <c r="K3202" i="1"/>
  <c r="J3202" i="1"/>
  <c r="F3202" i="1"/>
  <c r="K3201" i="1"/>
  <c r="J3201" i="1"/>
  <c r="F3201" i="1" s="1"/>
  <c r="K3200" i="1"/>
  <c r="J3200" i="1"/>
  <c r="F3200" i="1"/>
  <c r="K3199" i="1"/>
  <c r="J3199" i="1"/>
  <c r="F3199" i="1" s="1"/>
  <c r="K3198" i="1"/>
  <c r="J3198" i="1"/>
  <c r="F3198" i="1"/>
  <c r="K3197" i="1"/>
  <c r="J3197" i="1"/>
  <c r="F3197" i="1"/>
  <c r="K3196" i="1"/>
  <c r="J3196" i="1"/>
  <c r="F3196" i="1" s="1"/>
  <c r="K3195" i="1"/>
  <c r="J3195" i="1"/>
  <c r="F3195" i="1"/>
  <c r="K3194" i="1"/>
  <c r="J3194" i="1"/>
  <c r="F3194" i="1"/>
  <c r="K3193" i="1"/>
  <c r="J3193" i="1"/>
  <c r="F3193" i="1" s="1"/>
  <c r="K3192" i="1"/>
  <c r="J3192" i="1"/>
  <c r="F3192" i="1"/>
  <c r="K3191" i="1"/>
  <c r="J3191" i="1"/>
  <c r="F3191" i="1" s="1"/>
  <c r="K3190" i="1"/>
  <c r="J3190" i="1"/>
  <c r="F3190" i="1"/>
  <c r="K3189" i="1"/>
  <c r="J3189" i="1"/>
  <c r="F3189" i="1"/>
  <c r="K3188" i="1"/>
  <c r="J3188" i="1"/>
  <c r="F3188" i="1" s="1"/>
  <c r="K3187" i="1"/>
  <c r="J3187" i="1"/>
  <c r="F3187" i="1"/>
  <c r="K3186" i="1"/>
  <c r="J3186" i="1"/>
  <c r="F3186" i="1"/>
  <c r="K3185" i="1"/>
  <c r="J3185" i="1"/>
  <c r="F3185" i="1" s="1"/>
  <c r="K3184" i="1"/>
  <c r="J3184" i="1"/>
  <c r="F3184" i="1"/>
  <c r="K3183" i="1"/>
  <c r="J3183" i="1"/>
  <c r="F3183" i="1" s="1"/>
  <c r="K3182" i="1"/>
  <c r="J3182" i="1"/>
  <c r="F3182" i="1"/>
  <c r="K3181" i="1"/>
  <c r="J3181" i="1"/>
  <c r="F3181" i="1"/>
  <c r="K3180" i="1"/>
  <c r="J3180" i="1"/>
  <c r="F3180" i="1" s="1"/>
  <c r="K3179" i="1"/>
  <c r="J3179" i="1"/>
  <c r="F3179" i="1"/>
  <c r="K3178" i="1"/>
  <c r="J3178" i="1"/>
  <c r="F3178" i="1"/>
  <c r="K3177" i="1"/>
  <c r="J3177" i="1"/>
  <c r="F3177" i="1" s="1"/>
  <c r="K3176" i="1"/>
  <c r="J3176" i="1"/>
  <c r="F3176" i="1"/>
  <c r="K3175" i="1"/>
  <c r="J3175" i="1"/>
  <c r="F3175" i="1" s="1"/>
  <c r="K3174" i="1"/>
  <c r="J3174" i="1"/>
  <c r="F3174" i="1"/>
  <c r="K3173" i="1"/>
  <c r="J3173" i="1"/>
  <c r="F3173" i="1"/>
  <c r="K3172" i="1"/>
  <c r="J3172" i="1"/>
  <c r="F3172" i="1" s="1"/>
  <c r="K3171" i="1"/>
  <c r="J3171" i="1"/>
  <c r="F3171" i="1"/>
  <c r="K3170" i="1"/>
  <c r="J3170" i="1"/>
  <c r="F3170" i="1"/>
  <c r="K3169" i="1"/>
  <c r="J3169" i="1"/>
  <c r="F3169" i="1" s="1"/>
  <c r="K3168" i="1"/>
  <c r="J3168" i="1"/>
  <c r="F3168" i="1"/>
  <c r="K3167" i="1"/>
  <c r="J3167" i="1"/>
  <c r="F3167" i="1" s="1"/>
  <c r="K3166" i="1"/>
  <c r="J3166" i="1"/>
  <c r="F3166" i="1"/>
  <c r="K3165" i="1"/>
  <c r="J3165" i="1"/>
  <c r="F3165" i="1"/>
  <c r="K3164" i="1"/>
  <c r="J3164" i="1"/>
  <c r="F3164" i="1" s="1"/>
  <c r="K3163" i="1"/>
  <c r="J3163" i="1"/>
  <c r="F3163" i="1"/>
  <c r="K3162" i="1"/>
  <c r="J3162" i="1"/>
  <c r="F3162" i="1"/>
  <c r="K3161" i="1"/>
  <c r="J3161" i="1"/>
  <c r="F3161" i="1" s="1"/>
  <c r="K3160" i="1"/>
  <c r="J3160" i="1"/>
  <c r="F3160" i="1"/>
  <c r="K3159" i="1"/>
  <c r="J3159" i="1"/>
  <c r="F3159" i="1" s="1"/>
  <c r="K3158" i="1"/>
  <c r="J3158" i="1"/>
  <c r="F3158" i="1"/>
  <c r="K3157" i="1"/>
  <c r="J3157" i="1"/>
  <c r="F3157" i="1"/>
  <c r="K3156" i="1"/>
  <c r="J3156" i="1"/>
  <c r="F3156" i="1" s="1"/>
  <c r="K3155" i="1"/>
  <c r="J3155" i="1"/>
  <c r="F3155" i="1"/>
  <c r="K3154" i="1"/>
  <c r="J3154" i="1"/>
  <c r="F3154" i="1"/>
  <c r="K3153" i="1"/>
  <c r="J3153" i="1"/>
  <c r="F3153" i="1" s="1"/>
  <c r="K3152" i="1"/>
  <c r="J3152" i="1"/>
  <c r="F3152" i="1"/>
  <c r="K3151" i="1"/>
  <c r="J3151" i="1"/>
  <c r="F3151" i="1" s="1"/>
  <c r="K3150" i="1"/>
  <c r="J3150" i="1"/>
  <c r="F3150" i="1"/>
  <c r="K3149" i="1"/>
  <c r="J3149" i="1"/>
  <c r="F3149" i="1"/>
  <c r="K3148" i="1"/>
  <c r="J3148" i="1"/>
  <c r="F3148" i="1" s="1"/>
  <c r="K3147" i="1"/>
  <c r="J3147" i="1"/>
  <c r="F3147" i="1"/>
  <c r="K3146" i="1"/>
  <c r="J3146" i="1"/>
  <c r="F3146" i="1"/>
  <c r="K3145" i="1"/>
  <c r="J3145" i="1"/>
  <c r="F3145" i="1" s="1"/>
  <c r="K3144" i="1"/>
  <c r="J3144" i="1"/>
  <c r="F3144" i="1"/>
  <c r="K3143" i="1"/>
  <c r="J3143" i="1"/>
  <c r="F3143" i="1" s="1"/>
  <c r="K3142" i="1"/>
  <c r="J3142" i="1"/>
  <c r="F3142" i="1"/>
  <c r="K3141" i="1"/>
  <c r="J3141" i="1"/>
  <c r="F3141" i="1"/>
  <c r="K3140" i="1"/>
  <c r="J3140" i="1"/>
  <c r="F3140" i="1" s="1"/>
  <c r="K3139" i="1"/>
  <c r="J3139" i="1"/>
  <c r="F3139" i="1"/>
  <c r="K3138" i="1"/>
  <c r="J3138" i="1"/>
  <c r="F3138" i="1"/>
  <c r="K3137" i="1"/>
  <c r="J3137" i="1"/>
  <c r="F3137" i="1" s="1"/>
  <c r="K3136" i="1"/>
  <c r="J3136" i="1"/>
  <c r="F3136" i="1"/>
  <c r="K3135" i="1"/>
  <c r="J3135" i="1"/>
  <c r="F3135" i="1" s="1"/>
  <c r="K3134" i="1"/>
  <c r="J3134" i="1"/>
  <c r="F3134" i="1"/>
  <c r="K3133" i="1"/>
  <c r="J3133" i="1"/>
  <c r="F3133" i="1"/>
  <c r="K3132" i="1"/>
  <c r="J3132" i="1"/>
  <c r="F3132" i="1"/>
  <c r="K3131" i="1"/>
  <c r="J3131" i="1"/>
  <c r="F3131" i="1" s="1"/>
  <c r="K3130" i="1"/>
  <c r="J3130" i="1"/>
  <c r="F3130" i="1"/>
  <c r="K3129" i="1"/>
  <c r="J3129" i="1"/>
  <c r="F3129" i="1" s="1"/>
  <c r="K3128" i="1"/>
  <c r="J3128" i="1"/>
  <c r="F3128" i="1"/>
  <c r="K3127" i="1"/>
  <c r="J3127" i="1"/>
  <c r="F3127" i="1" s="1"/>
  <c r="K3126" i="1"/>
  <c r="J3126" i="1"/>
  <c r="F3126" i="1"/>
  <c r="K3125" i="1"/>
  <c r="J3125" i="1"/>
  <c r="F3125" i="1"/>
  <c r="K3124" i="1"/>
  <c r="J3124" i="1"/>
  <c r="F3124" i="1"/>
  <c r="K3123" i="1"/>
  <c r="J3123" i="1"/>
  <c r="F3123" i="1"/>
  <c r="K3122" i="1"/>
  <c r="J3122" i="1"/>
  <c r="F3122" i="1"/>
  <c r="K3121" i="1"/>
  <c r="J3121" i="1"/>
  <c r="F3121" i="1" s="1"/>
  <c r="K3120" i="1"/>
  <c r="J3120" i="1"/>
  <c r="F3120" i="1"/>
  <c r="K3119" i="1"/>
  <c r="J3119" i="1"/>
  <c r="F3119" i="1" s="1"/>
  <c r="K3118" i="1"/>
  <c r="J3118" i="1"/>
  <c r="F3118" i="1"/>
  <c r="K3117" i="1"/>
  <c r="J3117" i="1"/>
  <c r="F3117" i="1"/>
  <c r="K3116" i="1"/>
  <c r="J3116" i="1"/>
  <c r="F3116" i="1"/>
  <c r="K3115" i="1"/>
  <c r="J3115" i="1"/>
  <c r="F3115" i="1" s="1"/>
  <c r="K3114" i="1"/>
  <c r="J3114" i="1"/>
  <c r="F3114" i="1"/>
  <c r="K3113" i="1"/>
  <c r="J3113" i="1"/>
  <c r="F3113" i="1" s="1"/>
  <c r="K3112" i="1"/>
  <c r="J3112" i="1"/>
  <c r="F3112" i="1"/>
  <c r="K3111" i="1"/>
  <c r="J3111" i="1"/>
  <c r="F3111" i="1" s="1"/>
  <c r="K3110" i="1"/>
  <c r="J3110" i="1"/>
  <c r="F3110" i="1"/>
  <c r="K3109" i="1"/>
  <c r="J3109" i="1"/>
  <c r="F3109" i="1"/>
  <c r="K3108" i="1"/>
  <c r="J3108" i="1"/>
  <c r="F3108" i="1"/>
  <c r="K3107" i="1"/>
  <c r="J3107" i="1"/>
  <c r="F3107" i="1" s="1"/>
  <c r="K3106" i="1"/>
  <c r="J3106" i="1"/>
  <c r="F3106" i="1"/>
  <c r="K3105" i="1"/>
  <c r="J3105" i="1"/>
  <c r="F3105" i="1" s="1"/>
  <c r="K3104" i="1"/>
  <c r="J3104" i="1"/>
  <c r="F3104" i="1"/>
  <c r="K3103" i="1"/>
  <c r="J3103" i="1"/>
  <c r="F3103" i="1" s="1"/>
  <c r="K3102" i="1"/>
  <c r="J3102" i="1"/>
  <c r="F3102" i="1"/>
  <c r="K3101" i="1"/>
  <c r="J3101" i="1"/>
  <c r="F3101" i="1"/>
  <c r="K3100" i="1"/>
  <c r="J3100" i="1"/>
  <c r="F3100" i="1"/>
  <c r="K3099" i="1"/>
  <c r="J3099" i="1"/>
  <c r="F3099" i="1" s="1"/>
  <c r="K3098" i="1"/>
  <c r="J3098" i="1"/>
  <c r="F3098" i="1"/>
  <c r="K3097" i="1"/>
  <c r="J3097" i="1"/>
  <c r="F3097" i="1" s="1"/>
  <c r="K3096" i="1"/>
  <c r="J3096" i="1"/>
  <c r="F3096" i="1"/>
  <c r="K3095" i="1"/>
  <c r="J3095" i="1"/>
  <c r="F3095" i="1" s="1"/>
  <c r="K3094" i="1"/>
  <c r="J3094" i="1"/>
  <c r="F3094" i="1"/>
  <c r="K3093" i="1"/>
  <c r="J3093" i="1"/>
  <c r="F3093" i="1"/>
  <c r="K3092" i="1"/>
  <c r="J3092" i="1"/>
  <c r="F3092" i="1"/>
  <c r="K3091" i="1"/>
  <c r="J3091" i="1"/>
  <c r="F3091" i="1" s="1"/>
  <c r="K3090" i="1"/>
  <c r="J3090" i="1"/>
  <c r="F3090" i="1"/>
  <c r="K3089" i="1"/>
  <c r="J3089" i="1"/>
  <c r="F3089" i="1" s="1"/>
  <c r="K3088" i="1"/>
  <c r="J3088" i="1"/>
  <c r="F3088" i="1"/>
  <c r="K3087" i="1"/>
  <c r="J3087" i="1"/>
  <c r="F3087" i="1" s="1"/>
  <c r="K3086" i="1"/>
  <c r="J3086" i="1"/>
  <c r="F3086" i="1"/>
  <c r="K3085" i="1"/>
  <c r="J3085" i="1"/>
  <c r="F3085" i="1"/>
  <c r="K3084" i="1"/>
  <c r="J3084" i="1"/>
  <c r="F3084" i="1"/>
  <c r="K3083" i="1"/>
  <c r="J3083" i="1"/>
  <c r="F3083" i="1" s="1"/>
  <c r="K3082" i="1"/>
  <c r="J3082" i="1"/>
  <c r="F3082" i="1"/>
  <c r="K3081" i="1"/>
  <c r="J3081" i="1"/>
  <c r="F3081" i="1" s="1"/>
  <c r="K3080" i="1"/>
  <c r="J3080" i="1"/>
  <c r="F3080" i="1"/>
  <c r="K3079" i="1"/>
  <c r="J3079" i="1"/>
  <c r="F3079" i="1" s="1"/>
  <c r="K3078" i="1"/>
  <c r="J3078" i="1"/>
  <c r="F3078" i="1"/>
  <c r="K3077" i="1"/>
  <c r="J3077" i="1"/>
  <c r="F3077" i="1"/>
  <c r="K3076" i="1"/>
  <c r="J3076" i="1"/>
  <c r="F3076" i="1"/>
  <c r="K3075" i="1"/>
  <c r="J3075" i="1"/>
  <c r="F3075" i="1" s="1"/>
  <c r="K3074" i="1"/>
  <c r="J3074" i="1"/>
  <c r="F3074" i="1"/>
  <c r="K3073" i="1"/>
  <c r="J3073" i="1"/>
  <c r="F3073" i="1" s="1"/>
  <c r="K3072" i="1"/>
  <c r="J3072" i="1"/>
  <c r="F3072" i="1"/>
  <c r="K3071" i="1"/>
  <c r="J3071" i="1"/>
  <c r="F3071" i="1" s="1"/>
  <c r="K3070" i="1"/>
  <c r="J3070" i="1"/>
  <c r="F3070" i="1"/>
  <c r="K3069" i="1"/>
  <c r="J3069" i="1"/>
  <c r="F3069" i="1"/>
  <c r="K3068" i="1"/>
  <c r="J3068" i="1"/>
  <c r="F3068" i="1"/>
  <c r="K3067" i="1"/>
  <c r="J3067" i="1"/>
  <c r="F3067" i="1" s="1"/>
  <c r="K3066" i="1"/>
  <c r="J3066" i="1"/>
  <c r="F3066" i="1"/>
  <c r="K3065" i="1"/>
  <c r="J3065" i="1"/>
  <c r="F3065" i="1" s="1"/>
  <c r="K3064" i="1"/>
  <c r="J3064" i="1"/>
  <c r="F3064" i="1"/>
  <c r="K3063" i="1"/>
  <c r="J3063" i="1"/>
  <c r="F3063" i="1" s="1"/>
  <c r="K3062" i="1"/>
  <c r="J3062" i="1"/>
  <c r="F3062" i="1"/>
  <c r="K3061" i="1"/>
  <c r="J3061" i="1"/>
  <c r="F3061" i="1"/>
  <c r="K3060" i="1"/>
  <c r="J3060" i="1"/>
  <c r="F3060" i="1"/>
  <c r="K3059" i="1"/>
  <c r="J3059" i="1"/>
  <c r="F3059" i="1" s="1"/>
  <c r="K3058" i="1"/>
  <c r="J3058" i="1"/>
  <c r="F3058" i="1"/>
  <c r="K3057" i="1"/>
  <c r="J3057" i="1"/>
  <c r="F3057" i="1" s="1"/>
  <c r="K3056" i="1"/>
  <c r="J3056" i="1"/>
  <c r="F3056" i="1"/>
  <c r="K3055" i="1"/>
  <c r="J3055" i="1"/>
  <c r="F3055" i="1" s="1"/>
  <c r="K3054" i="1"/>
  <c r="J3054" i="1"/>
  <c r="F3054" i="1"/>
  <c r="K3053" i="1"/>
  <c r="J3053" i="1"/>
  <c r="F3053" i="1"/>
  <c r="K3052" i="1"/>
  <c r="J3052" i="1"/>
  <c r="F3052" i="1"/>
  <c r="K3051" i="1"/>
  <c r="J3051" i="1"/>
  <c r="F3051" i="1" s="1"/>
  <c r="K3050" i="1"/>
  <c r="J3050" i="1"/>
  <c r="F3050" i="1"/>
  <c r="K3049" i="1"/>
  <c r="J3049" i="1"/>
  <c r="F3049" i="1" s="1"/>
  <c r="K3048" i="1"/>
  <c r="J3048" i="1"/>
  <c r="F3048" i="1"/>
  <c r="K3047" i="1"/>
  <c r="J3047" i="1"/>
  <c r="F3047" i="1" s="1"/>
  <c r="K3046" i="1"/>
  <c r="J3046" i="1"/>
  <c r="F3046" i="1"/>
  <c r="K3045" i="1"/>
  <c r="J3045" i="1"/>
  <c r="F3045" i="1"/>
  <c r="K3044" i="1"/>
  <c r="J3044" i="1"/>
  <c r="F3044" i="1"/>
  <c r="K3043" i="1"/>
  <c r="J3043" i="1"/>
  <c r="F3043" i="1" s="1"/>
  <c r="K3042" i="1"/>
  <c r="J3042" i="1"/>
  <c r="F3042" i="1"/>
  <c r="K3041" i="1"/>
  <c r="J3041" i="1"/>
  <c r="F3041" i="1" s="1"/>
  <c r="K3040" i="1"/>
  <c r="J3040" i="1"/>
  <c r="F3040" i="1"/>
  <c r="K3039" i="1"/>
  <c r="J3039" i="1"/>
  <c r="F3039" i="1" s="1"/>
  <c r="K3038" i="1"/>
  <c r="J3038" i="1"/>
  <c r="F3038" i="1"/>
  <c r="K3037" i="1"/>
  <c r="J3037" i="1"/>
  <c r="F3037" i="1"/>
  <c r="K3036" i="1"/>
  <c r="J3036" i="1"/>
  <c r="F3036" i="1"/>
  <c r="K3035" i="1"/>
  <c r="J3035" i="1"/>
  <c r="F3035" i="1" s="1"/>
  <c r="K3034" i="1"/>
  <c r="J3034" i="1"/>
  <c r="F3034" i="1"/>
  <c r="K3033" i="1"/>
  <c r="J3033" i="1"/>
  <c r="F3033" i="1" s="1"/>
  <c r="K3032" i="1"/>
  <c r="J3032" i="1"/>
  <c r="F3032" i="1"/>
  <c r="K3031" i="1"/>
  <c r="J3031" i="1"/>
  <c r="F3031" i="1" s="1"/>
  <c r="K3030" i="1"/>
  <c r="J3030" i="1"/>
  <c r="F3030" i="1"/>
  <c r="K3029" i="1"/>
  <c r="J3029" i="1"/>
  <c r="F3029" i="1"/>
  <c r="K3028" i="1"/>
  <c r="J3028" i="1"/>
  <c r="F3028" i="1"/>
  <c r="K3027" i="1"/>
  <c r="J3027" i="1"/>
  <c r="F3027" i="1" s="1"/>
  <c r="K3026" i="1"/>
  <c r="J3026" i="1"/>
  <c r="F3026" i="1"/>
  <c r="K3025" i="1"/>
  <c r="J3025" i="1"/>
  <c r="F3025" i="1" s="1"/>
  <c r="K3024" i="1"/>
  <c r="J3024" i="1"/>
  <c r="F3024" i="1"/>
  <c r="K3023" i="1"/>
  <c r="J3023" i="1"/>
  <c r="F3023" i="1" s="1"/>
  <c r="K3022" i="1"/>
  <c r="J3022" i="1"/>
  <c r="F3022" i="1"/>
  <c r="K3021" i="1"/>
  <c r="J3021" i="1"/>
  <c r="F3021" i="1"/>
  <c r="K3020" i="1"/>
  <c r="J3020" i="1"/>
  <c r="F3020" i="1"/>
  <c r="K3019" i="1"/>
  <c r="J3019" i="1"/>
  <c r="F3019" i="1" s="1"/>
  <c r="K3018" i="1"/>
  <c r="J3018" i="1"/>
  <c r="F3018" i="1"/>
  <c r="K3017" i="1"/>
  <c r="J3017" i="1"/>
  <c r="F3017" i="1" s="1"/>
  <c r="K3016" i="1"/>
  <c r="J3016" i="1"/>
  <c r="F3016" i="1"/>
  <c r="K3015" i="1"/>
  <c r="J3015" i="1"/>
  <c r="F3015" i="1" s="1"/>
  <c r="K3014" i="1"/>
  <c r="J3014" i="1"/>
  <c r="F3014" i="1"/>
  <c r="K3013" i="1"/>
  <c r="J3013" i="1"/>
  <c r="F3013" i="1"/>
  <c r="K3012" i="1"/>
  <c r="J3012" i="1"/>
  <c r="F3012" i="1"/>
  <c r="K3011" i="1"/>
  <c r="J3011" i="1"/>
  <c r="F3011" i="1" s="1"/>
  <c r="K3010" i="1"/>
  <c r="J3010" i="1"/>
  <c r="F3010" i="1"/>
  <c r="K3009" i="1"/>
  <c r="J3009" i="1"/>
  <c r="F3009" i="1" s="1"/>
  <c r="K3008" i="1"/>
  <c r="J3008" i="1"/>
  <c r="F3008" i="1"/>
  <c r="K3007" i="1"/>
  <c r="J3007" i="1"/>
  <c r="F3007" i="1" s="1"/>
  <c r="K3006" i="1"/>
  <c r="J3006" i="1"/>
  <c r="F3006" i="1"/>
  <c r="K3005" i="1"/>
  <c r="J3005" i="1"/>
  <c r="F3005" i="1"/>
  <c r="K3004" i="1"/>
  <c r="J3004" i="1"/>
  <c r="F3004" i="1"/>
  <c r="K3003" i="1"/>
  <c r="J3003" i="1"/>
  <c r="F3003" i="1" s="1"/>
  <c r="K3002" i="1"/>
  <c r="J3002" i="1"/>
  <c r="F3002" i="1"/>
  <c r="K3001" i="1"/>
  <c r="J3001" i="1"/>
  <c r="F3001" i="1" s="1"/>
  <c r="K3000" i="1"/>
  <c r="J3000" i="1"/>
  <c r="F3000" i="1"/>
  <c r="K2999" i="1"/>
  <c r="J2999" i="1"/>
  <c r="F2999" i="1" s="1"/>
  <c r="K2998" i="1"/>
  <c r="J2998" i="1"/>
  <c r="F2998" i="1"/>
  <c r="K2997" i="1"/>
  <c r="J2997" i="1"/>
  <c r="F2997" i="1"/>
  <c r="K2996" i="1"/>
  <c r="J2996" i="1"/>
  <c r="F2996" i="1"/>
  <c r="K2995" i="1"/>
  <c r="J2995" i="1"/>
  <c r="F2995" i="1" s="1"/>
  <c r="K2994" i="1"/>
  <c r="J2994" i="1"/>
  <c r="F2994" i="1"/>
  <c r="K2993" i="1"/>
  <c r="J2993" i="1"/>
  <c r="F2993" i="1" s="1"/>
  <c r="K2992" i="1"/>
  <c r="J2992" i="1"/>
  <c r="F2992" i="1"/>
  <c r="K2991" i="1"/>
  <c r="J2991" i="1"/>
  <c r="F2991" i="1" s="1"/>
  <c r="K2990" i="1"/>
  <c r="J2990" i="1"/>
  <c r="F2990" i="1"/>
  <c r="K2989" i="1"/>
  <c r="J2989" i="1"/>
  <c r="F2989" i="1"/>
  <c r="K2988" i="1"/>
  <c r="J2988" i="1"/>
  <c r="F2988" i="1"/>
  <c r="K2987" i="1"/>
  <c r="J2987" i="1"/>
  <c r="F2987" i="1" s="1"/>
  <c r="K2986" i="1"/>
  <c r="J2986" i="1"/>
  <c r="F2986" i="1"/>
  <c r="K2985" i="1"/>
  <c r="J2985" i="1"/>
  <c r="F2985" i="1" s="1"/>
  <c r="K2984" i="1"/>
  <c r="J2984" i="1"/>
  <c r="F2984" i="1"/>
  <c r="K2983" i="1"/>
  <c r="J2983" i="1"/>
  <c r="F2983" i="1" s="1"/>
  <c r="K2982" i="1"/>
  <c r="J2982" i="1"/>
  <c r="F2982" i="1"/>
  <c r="K2981" i="1"/>
  <c r="J2981" i="1"/>
  <c r="F2981" i="1"/>
  <c r="K2980" i="1"/>
  <c r="J2980" i="1"/>
  <c r="F2980" i="1"/>
  <c r="K2979" i="1"/>
  <c r="J2979" i="1"/>
  <c r="F2979" i="1" s="1"/>
  <c r="K2978" i="1"/>
  <c r="J2978" i="1"/>
  <c r="F2978" i="1"/>
  <c r="K2977" i="1"/>
  <c r="J2977" i="1"/>
  <c r="F2977" i="1" s="1"/>
  <c r="K2976" i="1"/>
  <c r="J2976" i="1"/>
  <c r="F2976" i="1"/>
  <c r="K2975" i="1"/>
  <c r="J2975" i="1"/>
  <c r="F2975" i="1" s="1"/>
  <c r="K2974" i="1"/>
  <c r="J2974" i="1"/>
  <c r="F2974" i="1"/>
  <c r="K2973" i="1"/>
  <c r="J2973" i="1"/>
  <c r="F2973" i="1"/>
  <c r="K2972" i="1"/>
  <c r="J2972" i="1"/>
  <c r="F2972" i="1"/>
  <c r="K2971" i="1"/>
  <c r="J2971" i="1"/>
  <c r="F2971" i="1" s="1"/>
  <c r="K2970" i="1"/>
  <c r="J2970" i="1"/>
  <c r="F2970" i="1"/>
  <c r="K2969" i="1"/>
  <c r="J2969" i="1"/>
  <c r="F2969" i="1" s="1"/>
  <c r="K2968" i="1"/>
  <c r="J2968" i="1"/>
  <c r="F2968" i="1"/>
  <c r="K2967" i="1"/>
  <c r="J2967" i="1"/>
  <c r="F2967" i="1" s="1"/>
  <c r="K2966" i="1"/>
  <c r="J2966" i="1"/>
  <c r="F2966" i="1"/>
  <c r="K2965" i="1"/>
  <c r="J2965" i="1"/>
  <c r="F2965" i="1"/>
  <c r="K2964" i="1"/>
  <c r="J2964" i="1"/>
  <c r="F2964" i="1"/>
  <c r="K2963" i="1"/>
  <c r="J2963" i="1"/>
  <c r="F2963" i="1" s="1"/>
  <c r="K2962" i="1"/>
  <c r="J2962" i="1"/>
  <c r="F2962" i="1"/>
  <c r="K2961" i="1"/>
  <c r="J2961" i="1"/>
  <c r="F2961" i="1" s="1"/>
  <c r="K2960" i="1"/>
  <c r="J2960" i="1"/>
  <c r="F2960" i="1"/>
  <c r="K2959" i="1"/>
  <c r="J2959" i="1"/>
  <c r="F2959" i="1" s="1"/>
  <c r="K2958" i="1"/>
  <c r="J2958" i="1"/>
  <c r="F2958" i="1"/>
  <c r="K2957" i="1"/>
  <c r="J2957" i="1"/>
  <c r="F2957" i="1"/>
  <c r="K2956" i="1"/>
  <c r="J2956" i="1"/>
  <c r="F2956" i="1"/>
  <c r="K2955" i="1"/>
  <c r="J2955" i="1"/>
  <c r="F2955" i="1" s="1"/>
  <c r="K2954" i="1"/>
  <c r="J2954" i="1"/>
  <c r="F2954" i="1"/>
  <c r="K2953" i="1"/>
  <c r="J2953" i="1"/>
  <c r="F2953" i="1" s="1"/>
  <c r="K2952" i="1"/>
  <c r="J2952" i="1"/>
  <c r="F2952" i="1"/>
  <c r="K2951" i="1"/>
  <c r="J2951" i="1"/>
  <c r="F2951" i="1" s="1"/>
  <c r="K2950" i="1"/>
  <c r="J2950" i="1"/>
  <c r="F2950" i="1"/>
  <c r="K2949" i="1"/>
  <c r="J2949" i="1"/>
  <c r="F2949" i="1"/>
  <c r="K2948" i="1"/>
  <c r="J2948" i="1"/>
  <c r="F2948" i="1"/>
  <c r="K2947" i="1"/>
  <c r="J2947" i="1"/>
  <c r="F2947" i="1" s="1"/>
  <c r="K2946" i="1"/>
  <c r="J2946" i="1"/>
  <c r="F2946" i="1"/>
  <c r="K2945" i="1"/>
  <c r="J2945" i="1"/>
  <c r="F2945" i="1" s="1"/>
  <c r="K2944" i="1"/>
  <c r="J2944" i="1"/>
  <c r="F2944" i="1"/>
  <c r="K2943" i="1"/>
  <c r="J2943" i="1"/>
  <c r="F2943" i="1" s="1"/>
  <c r="K2942" i="1"/>
  <c r="J2942" i="1"/>
  <c r="F2942" i="1"/>
  <c r="K2941" i="1"/>
  <c r="J2941" i="1"/>
  <c r="F2941" i="1"/>
  <c r="K2940" i="1"/>
  <c r="J2940" i="1"/>
  <c r="F2940" i="1"/>
  <c r="K2939" i="1"/>
  <c r="J2939" i="1"/>
  <c r="F2939" i="1" s="1"/>
  <c r="K2938" i="1"/>
  <c r="J2938" i="1"/>
  <c r="F2938" i="1"/>
  <c r="K2937" i="1"/>
  <c r="J2937" i="1"/>
  <c r="F2937" i="1" s="1"/>
  <c r="K2936" i="1"/>
  <c r="J2936" i="1"/>
  <c r="F2936" i="1"/>
  <c r="K2935" i="1"/>
  <c r="J2935" i="1"/>
  <c r="F2935" i="1" s="1"/>
  <c r="K2934" i="1"/>
  <c r="J2934" i="1"/>
  <c r="F2934" i="1"/>
  <c r="K2933" i="1"/>
  <c r="J2933" i="1"/>
  <c r="F2933" i="1"/>
  <c r="K2932" i="1"/>
  <c r="J2932" i="1"/>
  <c r="F2932" i="1"/>
  <c r="K2931" i="1"/>
  <c r="J2931" i="1"/>
  <c r="F2931" i="1" s="1"/>
  <c r="K2930" i="1"/>
  <c r="J2930" i="1"/>
  <c r="F2930" i="1"/>
  <c r="K2929" i="1"/>
  <c r="J2929" i="1"/>
  <c r="F2929" i="1" s="1"/>
  <c r="K2928" i="1"/>
  <c r="J2928" i="1"/>
  <c r="F2928" i="1"/>
  <c r="K2927" i="1"/>
  <c r="J2927" i="1"/>
  <c r="F2927" i="1" s="1"/>
  <c r="K2926" i="1"/>
  <c r="J2926" i="1"/>
  <c r="F2926" i="1"/>
  <c r="K2925" i="1"/>
  <c r="J2925" i="1"/>
  <c r="F2925" i="1"/>
  <c r="K2924" i="1"/>
  <c r="J2924" i="1"/>
  <c r="F2924" i="1"/>
  <c r="K2923" i="1"/>
  <c r="J2923" i="1"/>
  <c r="F2923" i="1" s="1"/>
  <c r="K2922" i="1"/>
  <c r="J2922" i="1"/>
  <c r="F2922" i="1"/>
  <c r="K2921" i="1"/>
  <c r="J2921" i="1"/>
  <c r="F2921" i="1" s="1"/>
  <c r="K2920" i="1"/>
  <c r="J2920" i="1"/>
  <c r="F2920" i="1"/>
  <c r="K2919" i="1"/>
  <c r="J2919" i="1"/>
  <c r="F2919" i="1" s="1"/>
  <c r="K2918" i="1"/>
  <c r="J2918" i="1"/>
  <c r="F2918" i="1"/>
  <c r="K2917" i="1"/>
  <c r="J2917" i="1"/>
  <c r="F2917" i="1"/>
  <c r="K2916" i="1"/>
  <c r="J2916" i="1"/>
  <c r="F2916" i="1"/>
  <c r="K2915" i="1"/>
  <c r="J2915" i="1"/>
  <c r="F2915" i="1" s="1"/>
  <c r="K2914" i="1"/>
  <c r="J2914" i="1"/>
  <c r="F2914" i="1"/>
  <c r="K2913" i="1"/>
  <c r="J2913" i="1"/>
  <c r="F2913" i="1" s="1"/>
  <c r="K2912" i="1"/>
  <c r="J2912" i="1"/>
  <c r="F2912" i="1"/>
  <c r="K2911" i="1"/>
  <c r="J2911" i="1"/>
  <c r="F2911" i="1" s="1"/>
  <c r="K2910" i="1"/>
  <c r="J2910" i="1"/>
  <c r="F2910" i="1"/>
  <c r="K2909" i="1"/>
  <c r="J2909" i="1"/>
  <c r="F2909" i="1"/>
  <c r="K2908" i="1"/>
  <c r="J2908" i="1"/>
  <c r="F2908" i="1"/>
  <c r="K2907" i="1"/>
  <c r="J2907" i="1"/>
  <c r="F2907" i="1" s="1"/>
  <c r="K2906" i="1"/>
  <c r="J2906" i="1"/>
  <c r="F2906" i="1"/>
  <c r="K2905" i="1"/>
  <c r="J2905" i="1"/>
  <c r="F2905" i="1" s="1"/>
  <c r="K2904" i="1"/>
  <c r="J2904" i="1"/>
  <c r="F2904" i="1"/>
  <c r="K2903" i="1"/>
  <c r="J2903" i="1"/>
  <c r="F2903" i="1" s="1"/>
  <c r="K2902" i="1"/>
  <c r="J2902" i="1"/>
  <c r="F2902" i="1"/>
  <c r="K2901" i="1"/>
  <c r="J2901" i="1"/>
  <c r="F2901" i="1"/>
  <c r="K2900" i="1"/>
  <c r="J2900" i="1"/>
  <c r="F2900" i="1"/>
  <c r="K2899" i="1"/>
  <c r="J2899" i="1"/>
  <c r="F2899" i="1" s="1"/>
  <c r="K2898" i="1"/>
  <c r="J2898" i="1"/>
  <c r="F2898" i="1"/>
  <c r="K2897" i="1"/>
  <c r="J2897" i="1"/>
  <c r="F2897" i="1" s="1"/>
  <c r="K2896" i="1"/>
  <c r="J2896" i="1"/>
  <c r="F2896" i="1"/>
  <c r="K2895" i="1"/>
  <c r="J2895" i="1"/>
  <c r="F2895" i="1" s="1"/>
  <c r="K2894" i="1"/>
  <c r="J2894" i="1"/>
  <c r="F2894" i="1"/>
  <c r="K2893" i="1"/>
  <c r="J2893" i="1"/>
  <c r="F2893" i="1"/>
  <c r="K2892" i="1"/>
  <c r="J2892" i="1"/>
  <c r="F2892" i="1"/>
  <c r="K2891" i="1"/>
  <c r="J2891" i="1"/>
  <c r="F2891" i="1" s="1"/>
  <c r="K2890" i="1"/>
  <c r="J2890" i="1"/>
  <c r="F2890" i="1"/>
  <c r="K2889" i="1"/>
  <c r="J2889" i="1"/>
  <c r="F2889" i="1" s="1"/>
  <c r="K2888" i="1"/>
  <c r="J2888" i="1"/>
  <c r="F2888" i="1"/>
  <c r="K2887" i="1"/>
  <c r="J2887" i="1"/>
  <c r="F2887" i="1" s="1"/>
  <c r="K2886" i="1"/>
  <c r="J2886" i="1"/>
  <c r="F2886" i="1"/>
  <c r="K2885" i="1"/>
  <c r="J2885" i="1"/>
  <c r="F2885" i="1" s="1"/>
  <c r="K2884" i="1"/>
  <c r="J2884" i="1"/>
  <c r="F2884" i="1" s="1"/>
  <c r="K2883" i="1"/>
  <c r="J2883" i="1"/>
  <c r="F2883" i="1" s="1"/>
  <c r="K2882" i="1"/>
  <c r="J2882" i="1"/>
  <c r="F2882" i="1"/>
  <c r="K2881" i="1"/>
  <c r="J2881" i="1"/>
  <c r="F2881" i="1" s="1"/>
  <c r="K2880" i="1"/>
  <c r="J2880" i="1"/>
  <c r="F2880" i="1"/>
  <c r="K2879" i="1"/>
  <c r="J2879" i="1"/>
  <c r="F2879" i="1" s="1"/>
  <c r="K2878" i="1"/>
  <c r="J2878" i="1"/>
  <c r="F2878" i="1"/>
  <c r="K2877" i="1"/>
  <c r="J2877" i="1"/>
  <c r="F2877" i="1" s="1"/>
  <c r="K2876" i="1"/>
  <c r="J2876" i="1"/>
  <c r="F2876" i="1" s="1"/>
  <c r="K2875" i="1"/>
  <c r="J2875" i="1"/>
  <c r="F2875" i="1" s="1"/>
  <c r="K2874" i="1"/>
  <c r="J2874" i="1"/>
  <c r="F2874" i="1"/>
  <c r="K2873" i="1"/>
  <c r="J2873" i="1"/>
  <c r="F2873" i="1" s="1"/>
  <c r="K2872" i="1"/>
  <c r="J2872" i="1"/>
  <c r="F2872" i="1"/>
  <c r="K2871" i="1"/>
  <c r="J2871" i="1"/>
  <c r="F2871" i="1" s="1"/>
  <c r="K2870" i="1"/>
  <c r="J2870" i="1"/>
  <c r="F2870" i="1"/>
  <c r="K2869" i="1"/>
  <c r="J2869" i="1"/>
  <c r="F2869" i="1" s="1"/>
  <c r="K2868" i="1"/>
  <c r="J2868" i="1"/>
  <c r="F2868" i="1" s="1"/>
  <c r="K2867" i="1"/>
  <c r="J2867" i="1"/>
  <c r="F2867" i="1" s="1"/>
  <c r="K2866" i="1"/>
  <c r="J2866" i="1"/>
  <c r="F2866" i="1"/>
  <c r="K2865" i="1"/>
  <c r="J2865" i="1"/>
  <c r="F2865" i="1" s="1"/>
  <c r="K2864" i="1"/>
  <c r="J2864" i="1"/>
  <c r="F2864" i="1"/>
  <c r="K2863" i="1"/>
  <c r="J2863" i="1"/>
  <c r="F2863" i="1" s="1"/>
  <c r="K2862" i="1"/>
  <c r="J2862" i="1"/>
  <c r="F2862" i="1"/>
  <c r="K2861" i="1"/>
  <c r="J2861" i="1"/>
  <c r="F2861" i="1" s="1"/>
  <c r="K2860" i="1"/>
  <c r="J2860" i="1"/>
  <c r="F2860" i="1" s="1"/>
  <c r="K2859" i="1"/>
  <c r="J2859" i="1"/>
  <c r="F2859" i="1" s="1"/>
  <c r="K2858" i="1"/>
  <c r="J2858" i="1"/>
  <c r="F2858" i="1"/>
  <c r="K2857" i="1"/>
  <c r="J2857" i="1"/>
  <c r="F2857" i="1" s="1"/>
  <c r="K2856" i="1"/>
  <c r="J2856" i="1"/>
  <c r="F2856" i="1"/>
  <c r="K2855" i="1"/>
  <c r="J2855" i="1"/>
  <c r="F2855" i="1" s="1"/>
  <c r="K2854" i="1"/>
  <c r="J2854" i="1"/>
  <c r="F2854" i="1"/>
  <c r="K2853" i="1"/>
  <c r="J2853" i="1"/>
  <c r="F2853" i="1" s="1"/>
  <c r="K2852" i="1"/>
  <c r="J2852" i="1"/>
  <c r="F2852" i="1" s="1"/>
  <c r="K2851" i="1"/>
  <c r="J2851" i="1"/>
  <c r="F2851" i="1" s="1"/>
  <c r="K2850" i="1"/>
  <c r="J2850" i="1"/>
  <c r="F2850" i="1"/>
  <c r="K2849" i="1"/>
  <c r="J2849" i="1"/>
  <c r="F2849" i="1" s="1"/>
  <c r="K2848" i="1"/>
  <c r="J2848" i="1"/>
  <c r="F2848" i="1"/>
  <c r="K2847" i="1"/>
  <c r="J2847" i="1"/>
  <c r="F2847" i="1" s="1"/>
  <c r="K2846" i="1"/>
  <c r="J2846" i="1"/>
  <c r="F2846" i="1"/>
  <c r="K2845" i="1"/>
  <c r="J2845" i="1"/>
  <c r="F2845" i="1" s="1"/>
  <c r="K2844" i="1"/>
  <c r="J2844" i="1"/>
  <c r="F2844" i="1" s="1"/>
  <c r="K2843" i="1"/>
  <c r="J2843" i="1"/>
  <c r="F2843" i="1" s="1"/>
  <c r="K2842" i="1"/>
  <c r="J2842" i="1"/>
  <c r="F2842" i="1"/>
  <c r="K2841" i="1"/>
  <c r="J2841" i="1"/>
  <c r="F2841" i="1" s="1"/>
  <c r="K2840" i="1"/>
  <c r="J2840" i="1"/>
  <c r="F2840" i="1"/>
  <c r="K2839" i="1"/>
  <c r="J2839" i="1"/>
  <c r="F2839" i="1" s="1"/>
  <c r="K2838" i="1"/>
  <c r="J2838" i="1"/>
  <c r="F2838" i="1"/>
  <c r="K2837" i="1"/>
  <c r="J2837" i="1"/>
  <c r="F2837" i="1" s="1"/>
  <c r="K2836" i="1"/>
  <c r="J2836" i="1"/>
  <c r="F2836" i="1" s="1"/>
  <c r="K2835" i="1"/>
  <c r="J2835" i="1"/>
  <c r="F2835" i="1" s="1"/>
  <c r="K2834" i="1"/>
  <c r="J2834" i="1"/>
  <c r="F2834" i="1"/>
  <c r="K2833" i="1"/>
  <c r="J2833" i="1"/>
  <c r="F2833" i="1" s="1"/>
  <c r="K2832" i="1"/>
  <c r="J2832" i="1"/>
  <c r="F2832" i="1"/>
  <c r="K2831" i="1"/>
  <c r="J2831" i="1"/>
  <c r="F2831" i="1" s="1"/>
  <c r="K2830" i="1"/>
  <c r="J2830" i="1"/>
  <c r="F2830" i="1"/>
  <c r="K2829" i="1"/>
  <c r="J2829" i="1"/>
  <c r="F2829" i="1" s="1"/>
  <c r="K2828" i="1"/>
  <c r="J2828" i="1"/>
  <c r="F2828" i="1" s="1"/>
  <c r="K2827" i="1"/>
  <c r="J2827" i="1"/>
  <c r="F2827" i="1" s="1"/>
  <c r="K2826" i="1"/>
  <c r="J2826" i="1"/>
  <c r="F2826" i="1"/>
  <c r="K2825" i="1"/>
  <c r="J2825" i="1"/>
  <c r="F2825" i="1" s="1"/>
  <c r="K2824" i="1"/>
  <c r="J2824" i="1"/>
  <c r="F2824" i="1"/>
  <c r="K2823" i="1"/>
  <c r="J2823" i="1"/>
  <c r="F2823" i="1" s="1"/>
  <c r="K2822" i="1"/>
  <c r="J2822" i="1"/>
  <c r="F2822" i="1"/>
  <c r="K2821" i="1"/>
  <c r="J2821" i="1"/>
  <c r="F2821" i="1" s="1"/>
  <c r="K2820" i="1"/>
  <c r="J2820" i="1"/>
  <c r="F2820" i="1" s="1"/>
  <c r="K2819" i="1"/>
  <c r="J2819" i="1"/>
  <c r="F2819" i="1" s="1"/>
  <c r="K2818" i="1"/>
  <c r="J2818" i="1"/>
  <c r="F2818" i="1"/>
  <c r="K2817" i="1"/>
  <c r="J2817" i="1"/>
  <c r="F2817" i="1" s="1"/>
  <c r="K2816" i="1"/>
  <c r="J2816" i="1"/>
  <c r="F2816" i="1"/>
  <c r="K2815" i="1"/>
  <c r="J2815" i="1"/>
  <c r="F2815" i="1" s="1"/>
  <c r="K2814" i="1"/>
  <c r="J2814" i="1"/>
  <c r="F2814" i="1"/>
  <c r="K2813" i="1"/>
  <c r="J2813" i="1"/>
  <c r="F2813" i="1" s="1"/>
  <c r="K2812" i="1"/>
  <c r="J2812" i="1"/>
  <c r="F2812" i="1" s="1"/>
  <c r="K2811" i="1"/>
  <c r="J2811" i="1"/>
  <c r="F2811" i="1" s="1"/>
  <c r="K2810" i="1"/>
  <c r="J2810" i="1"/>
  <c r="F2810" i="1"/>
  <c r="K2809" i="1"/>
  <c r="J2809" i="1"/>
  <c r="F2809" i="1" s="1"/>
  <c r="K2808" i="1"/>
  <c r="J2808" i="1"/>
  <c r="F2808" i="1"/>
  <c r="K2807" i="1"/>
  <c r="J2807" i="1"/>
  <c r="F2807" i="1" s="1"/>
  <c r="K2806" i="1"/>
  <c r="J2806" i="1"/>
  <c r="F2806" i="1"/>
  <c r="K2805" i="1"/>
  <c r="J2805" i="1"/>
  <c r="F2805" i="1" s="1"/>
  <c r="K2804" i="1"/>
  <c r="J2804" i="1"/>
  <c r="F2804" i="1" s="1"/>
  <c r="K2803" i="1"/>
  <c r="J2803" i="1"/>
  <c r="F2803" i="1" s="1"/>
  <c r="K2802" i="1"/>
  <c r="J2802" i="1"/>
  <c r="F2802" i="1"/>
  <c r="K2801" i="1"/>
  <c r="J2801" i="1"/>
  <c r="F2801" i="1" s="1"/>
  <c r="K2800" i="1"/>
  <c r="J2800" i="1"/>
  <c r="F2800" i="1"/>
  <c r="K2799" i="1"/>
  <c r="J2799" i="1"/>
  <c r="F2799" i="1" s="1"/>
  <c r="K2798" i="1"/>
  <c r="J2798" i="1"/>
  <c r="F2798" i="1"/>
  <c r="K2797" i="1"/>
  <c r="J2797" i="1"/>
  <c r="F2797" i="1" s="1"/>
  <c r="K2796" i="1"/>
  <c r="J2796" i="1"/>
  <c r="F2796" i="1" s="1"/>
  <c r="K2795" i="1"/>
  <c r="J2795" i="1"/>
  <c r="F2795" i="1" s="1"/>
  <c r="K2794" i="1"/>
  <c r="J2794" i="1"/>
  <c r="F2794" i="1"/>
  <c r="K2793" i="1"/>
  <c r="J2793" i="1"/>
  <c r="F2793" i="1" s="1"/>
  <c r="K2792" i="1"/>
  <c r="J2792" i="1"/>
  <c r="F2792" i="1"/>
  <c r="K2791" i="1"/>
  <c r="J2791" i="1"/>
  <c r="F2791" i="1" s="1"/>
  <c r="K2790" i="1"/>
  <c r="J2790" i="1"/>
  <c r="F2790" i="1"/>
  <c r="K2789" i="1"/>
  <c r="J2789" i="1"/>
  <c r="F2789" i="1" s="1"/>
  <c r="K2788" i="1"/>
  <c r="J2788" i="1"/>
  <c r="F2788" i="1" s="1"/>
  <c r="K2787" i="1"/>
  <c r="J2787" i="1"/>
  <c r="F2787" i="1" s="1"/>
  <c r="K2786" i="1"/>
  <c r="J2786" i="1"/>
  <c r="F2786" i="1"/>
  <c r="K2785" i="1"/>
  <c r="J2785" i="1"/>
  <c r="F2785" i="1" s="1"/>
  <c r="K2784" i="1"/>
  <c r="J2784" i="1"/>
  <c r="F2784" i="1"/>
  <c r="K2783" i="1"/>
  <c r="J2783" i="1"/>
  <c r="F2783" i="1" s="1"/>
  <c r="K2782" i="1"/>
  <c r="J2782" i="1"/>
  <c r="F2782" i="1"/>
  <c r="K2781" i="1"/>
  <c r="J2781" i="1"/>
  <c r="F2781" i="1" s="1"/>
  <c r="K2780" i="1"/>
  <c r="J2780" i="1"/>
  <c r="F2780" i="1" s="1"/>
  <c r="K2779" i="1"/>
  <c r="J2779" i="1"/>
  <c r="F2779" i="1" s="1"/>
  <c r="K2778" i="1"/>
  <c r="J2778" i="1"/>
  <c r="F2778" i="1"/>
  <c r="K2777" i="1"/>
  <c r="J2777" i="1"/>
  <c r="F2777" i="1" s="1"/>
  <c r="K2776" i="1"/>
  <c r="J2776" i="1"/>
  <c r="F2776" i="1"/>
  <c r="K2775" i="1"/>
  <c r="J2775" i="1"/>
  <c r="F2775" i="1" s="1"/>
  <c r="K2774" i="1"/>
  <c r="J2774" i="1"/>
  <c r="F2774" i="1"/>
  <c r="K2773" i="1"/>
  <c r="J2773" i="1"/>
  <c r="F2773" i="1" s="1"/>
  <c r="K2772" i="1"/>
  <c r="J2772" i="1"/>
  <c r="F2772" i="1" s="1"/>
  <c r="K2771" i="1"/>
  <c r="J2771" i="1"/>
  <c r="F2771" i="1" s="1"/>
  <c r="K2770" i="1"/>
  <c r="J2770" i="1"/>
  <c r="F2770" i="1"/>
  <c r="K2769" i="1"/>
  <c r="J2769" i="1"/>
  <c r="F2769" i="1" s="1"/>
  <c r="K2768" i="1"/>
  <c r="J2768" i="1"/>
  <c r="F2768" i="1"/>
  <c r="K2767" i="1"/>
  <c r="J2767" i="1"/>
  <c r="F2767" i="1" s="1"/>
  <c r="K2766" i="1"/>
  <c r="J2766" i="1"/>
  <c r="F2766" i="1"/>
  <c r="K2765" i="1"/>
  <c r="J2765" i="1"/>
  <c r="F2765" i="1" s="1"/>
  <c r="K2764" i="1"/>
  <c r="J2764" i="1"/>
  <c r="F2764" i="1" s="1"/>
  <c r="K2763" i="1"/>
  <c r="J2763" i="1"/>
  <c r="F2763" i="1" s="1"/>
  <c r="K2762" i="1"/>
  <c r="J2762" i="1"/>
  <c r="F2762" i="1"/>
  <c r="K2761" i="1"/>
  <c r="J2761" i="1"/>
  <c r="F2761" i="1"/>
  <c r="K2760" i="1"/>
  <c r="J2760" i="1"/>
  <c r="F2760" i="1"/>
  <c r="K2759" i="1"/>
  <c r="J2759" i="1"/>
  <c r="F2759" i="1" s="1"/>
  <c r="K2758" i="1"/>
  <c r="J2758" i="1"/>
  <c r="F2758" i="1"/>
  <c r="K2757" i="1"/>
  <c r="J2757" i="1"/>
  <c r="F2757" i="1"/>
  <c r="K2756" i="1"/>
  <c r="J2756" i="1"/>
  <c r="F2756" i="1" s="1"/>
  <c r="K2755" i="1"/>
  <c r="J2755" i="1"/>
  <c r="F2755" i="1" s="1"/>
  <c r="K2754" i="1"/>
  <c r="J2754" i="1"/>
  <c r="F2754" i="1" s="1"/>
  <c r="K2753" i="1"/>
  <c r="J2753" i="1"/>
  <c r="F2753" i="1"/>
  <c r="K2752" i="1"/>
  <c r="J2752" i="1"/>
  <c r="F2752" i="1"/>
  <c r="K2751" i="1"/>
  <c r="J2751" i="1"/>
  <c r="F2751" i="1" s="1"/>
  <c r="K2750" i="1"/>
  <c r="J2750" i="1"/>
  <c r="F2750" i="1"/>
  <c r="K2749" i="1"/>
  <c r="J2749" i="1"/>
  <c r="F2749" i="1"/>
  <c r="K2748" i="1"/>
  <c r="J2748" i="1"/>
  <c r="F2748" i="1" s="1"/>
  <c r="K2747" i="1"/>
  <c r="J2747" i="1"/>
  <c r="F2747" i="1" s="1"/>
  <c r="K2746" i="1"/>
  <c r="J2746" i="1"/>
  <c r="F2746" i="1"/>
  <c r="K2745" i="1"/>
  <c r="J2745" i="1"/>
  <c r="F2745" i="1" s="1"/>
  <c r="K2744" i="1"/>
  <c r="J2744" i="1"/>
  <c r="F2744" i="1"/>
  <c r="K2743" i="1"/>
  <c r="J2743" i="1"/>
  <c r="F2743" i="1" s="1"/>
  <c r="K2742" i="1"/>
  <c r="J2742" i="1"/>
  <c r="F2742" i="1"/>
  <c r="K2741" i="1"/>
  <c r="J2741" i="1"/>
  <c r="F2741" i="1"/>
  <c r="K2740" i="1"/>
  <c r="J2740" i="1"/>
  <c r="F2740" i="1" s="1"/>
  <c r="K2739" i="1"/>
  <c r="J2739" i="1"/>
  <c r="F2739" i="1" s="1"/>
  <c r="K2738" i="1"/>
  <c r="J2738" i="1"/>
  <c r="F2738" i="1"/>
  <c r="K2737" i="1"/>
  <c r="J2737" i="1"/>
  <c r="F2737" i="1" s="1"/>
  <c r="K2736" i="1"/>
  <c r="J2736" i="1"/>
  <c r="F2736" i="1"/>
  <c r="K2735" i="1"/>
  <c r="J2735" i="1"/>
  <c r="F2735" i="1" s="1"/>
  <c r="K2734" i="1"/>
  <c r="J2734" i="1"/>
  <c r="F2734" i="1"/>
  <c r="K2733" i="1"/>
  <c r="J2733" i="1"/>
  <c r="F2733" i="1"/>
  <c r="K2732" i="1"/>
  <c r="J2732" i="1"/>
  <c r="F2732" i="1" s="1"/>
  <c r="K2731" i="1"/>
  <c r="J2731" i="1"/>
  <c r="F2731" i="1" s="1"/>
  <c r="K2730" i="1"/>
  <c r="J2730" i="1"/>
  <c r="F2730" i="1"/>
  <c r="K2729" i="1"/>
  <c r="J2729" i="1"/>
  <c r="F2729" i="1" s="1"/>
  <c r="K2728" i="1"/>
  <c r="J2728" i="1"/>
  <c r="F2728" i="1"/>
  <c r="K2727" i="1"/>
  <c r="J2727" i="1"/>
  <c r="F2727" i="1" s="1"/>
  <c r="K2726" i="1"/>
  <c r="J2726" i="1"/>
  <c r="F2726" i="1"/>
  <c r="K2725" i="1"/>
  <c r="J2725" i="1"/>
  <c r="F2725" i="1"/>
  <c r="K2724" i="1"/>
  <c r="J2724" i="1"/>
  <c r="F2724" i="1" s="1"/>
  <c r="K2723" i="1"/>
  <c r="J2723" i="1"/>
  <c r="F2723" i="1" s="1"/>
  <c r="K2722" i="1"/>
  <c r="J2722" i="1"/>
  <c r="F2722" i="1"/>
  <c r="K2721" i="1"/>
  <c r="J2721" i="1"/>
  <c r="F2721" i="1" s="1"/>
  <c r="K2720" i="1"/>
  <c r="J2720" i="1"/>
  <c r="F2720" i="1"/>
  <c r="K2719" i="1"/>
  <c r="J2719" i="1"/>
  <c r="F2719" i="1" s="1"/>
  <c r="K2718" i="1"/>
  <c r="J2718" i="1"/>
  <c r="F2718" i="1"/>
  <c r="K2717" i="1"/>
  <c r="J2717" i="1"/>
  <c r="F2717" i="1"/>
  <c r="K2716" i="1"/>
  <c r="J2716" i="1"/>
  <c r="F2716" i="1" s="1"/>
  <c r="K2715" i="1"/>
  <c r="J2715" i="1"/>
  <c r="F2715" i="1" s="1"/>
  <c r="K2714" i="1"/>
  <c r="J2714" i="1"/>
  <c r="F2714" i="1"/>
  <c r="K2713" i="1"/>
  <c r="J2713" i="1"/>
  <c r="F2713" i="1" s="1"/>
  <c r="K2712" i="1"/>
  <c r="J2712" i="1"/>
  <c r="F2712" i="1"/>
  <c r="K2711" i="1"/>
  <c r="J2711" i="1"/>
  <c r="F2711" i="1" s="1"/>
  <c r="K2710" i="1"/>
  <c r="J2710" i="1"/>
  <c r="F2710" i="1"/>
  <c r="K2709" i="1"/>
  <c r="J2709" i="1"/>
  <c r="F2709" i="1"/>
  <c r="K2708" i="1"/>
  <c r="J2708" i="1"/>
  <c r="F2708" i="1" s="1"/>
  <c r="K2707" i="1"/>
  <c r="J2707" i="1"/>
  <c r="F2707" i="1" s="1"/>
  <c r="K2706" i="1"/>
  <c r="J2706" i="1"/>
  <c r="F2706" i="1"/>
  <c r="K2705" i="1"/>
  <c r="J2705" i="1"/>
  <c r="F2705" i="1" s="1"/>
  <c r="K2704" i="1"/>
  <c r="J2704" i="1"/>
  <c r="F2704" i="1"/>
  <c r="K2703" i="1"/>
  <c r="J2703" i="1"/>
  <c r="F2703" i="1" s="1"/>
  <c r="K2702" i="1"/>
  <c r="J2702" i="1"/>
  <c r="F2702" i="1"/>
  <c r="K2701" i="1"/>
  <c r="J2701" i="1"/>
  <c r="F2701" i="1"/>
  <c r="K2700" i="1"/>
  <c r="J2700" i="1"/>
  <c r="F2700" i="1" s="1"/>
  <c r="K2699" i="1"/>
  <c r="J2699" i="1"/>
  <c r="F2699" i="1" s="1"/>
  <c r="K2698" i="1"/>
  <c r="J2698" i="1"/>
  <c r="F2698" i="1"/>
  <c r="K2697" i="1"/>
  <c r="J2697" i="1"/>
  <c r="F2697" i="1" s="1"/>
  <c r="K2696" i="1"/>
  <c r="J2696" i="1"/>
  <c r="F2696" i="1"/>
  <c r="K2695" i="1"/>
  <c r="J2695" i="1"/>
  <c r="F2695" i="1" s="1"/>
  <c r="K2694" i="1"/>
  <c r="J2694" i="1"/>
  <c r="F2694" i="1"/>
  <c r="K2693" i="1"/>
  <c r="J2693" i="1"/>
  <c r="F2693" i="1"/>
  <c r="K2692" i="1"/>
  <c r="J2692" i="1"/>
  <c r="F2692" i="1" s="1"/>
  <c r="K2691" i="1"/>
  <c r="J2691" i="1"/>
  <c r="F2691" i="1" s="1"/>
  <c r="K2690" i="1"/>
  <c r="J2690" i="1"/>
  <c r="F2690" i="1" s="1"/>
  <c r="K2689" i="1"/>
  <c r="J2689" i="1"/>
  <c r="F2689" i="1" s="1"/>
  <c r="K2688" i="1"/>
  <c r="J2688" i="1"/>
  <c r="F2688" i="1"/>
  <c r="K2687" i="1"/>
  <c r="J2687" i="1"/>
  <c r="F2687" i="1" s="1"/>
  <c r="K2686" i="1"/>
  <c r="J2686" i="1"/>
  <c r="F2686" i="1"/>
  <c r="K2685" i="1"/>
  <c r="J2685" i="1"/>
  <c r="F2685" i="1"/>
  <c r="K2684" i="1"/>
  <c r="J2684" i="1"/>
  <c r="F2684" i="1" s="1"/>
  <c r="K2683" i="1"/>
  <c r="J2683" i="1"/>
  <c r="F2683" i="1" s="1"/>
  <c r="K2682" i="1"/>
  <c r="J2682" i="1"/>
  <c r="F2682" i="1"/>
  <c r="K2681" i="1"/>
  <c r="J2681" i="1"/>
  <c r="F2681" i="1" s="1"/>
  <c r="K2680" i="1"/>
  <c r="J2680" i="1"/>
  <c r="F2680" i="1"/>
  <c r="K2679" i="1"/>
  <c r="J2679" i="1"/>
  <c r="F2679" i="1" s="1"/>
  <c r="K2678" i="1"/>
  <c r="J2678" i="1"/>
  <c r="F2678" i="1"/>
  <c r="K2677" i="1"/>
  <c r="J2677" i="1"/>
  <c r="F2677" i="1"/>
  <c r="K2676" i="1"/>
  <c r="J2676" i="1"/>
  <c r="F2676" i="1" s="1"/>
  <c r="K2675" i="1"/>
  <c r="J2675" i="1"/>
  <c r="F2675" i="1" s="1"/>
  <c r="K2674" i="1"/>
  <c r="J2674" i="1"/>
  <c r="F2674" i="1" s="1"/>
  <c r="K2673" i="1"/>
  <c r="J2673" i="1"/>
  <c r="F2673" i="1" s="1"/>
  <c r="K2672" i="1"/>
  <c r="J2672" i="1"/>
  <c r="F2672" i="1"/>
  <c r="K2671" i="1"/>
  <c r="J2671" i="1"/>
  <c r="F2671" i="1" s="1"/>
  <c r="K2670" i="1"/>
  <c r="J2670" i="1"/>
  <c r="F2670" i="1"/>
  <c r="K2669" i="1"/>
  <c r="J2669" i="1"/>
  <c r="F2669" i="1"/>
  <c r="K2668" i="1"/>
  <c r="J2668" i="1"/>
  <c r="F2668" i="1" s="1"/>
  <c r="K2667" i="1"/>
  <c r="J2667" i="1"/>
  <c r="F2667" i="1" s="1"/>
  <c r="K2666" i="1"/>
  <c r="J2666" i="1"/>
  <c r="F2666" i="1"/>
  <c r="K2665" i="1"/>
  <c r="J2665" i="1"/>
  <c r="F2665" i="1" s="1"/>
  <c r="K2664" i="1"/>
  <c r="J2664" i="1"/>
  <c r="F2664" i="1"/>
  <c r="K2663" i="1"/>
  <c r="J2663" i="1"/>
  <c r="F2663" i="1" s="1"/>
  <c r="K2662" i="1"/>
  <c r="J2662" i="1"/>
  <c r="F2662" i="1"/>
  <c r="K2661" i="1"/>
  <c r="J2661" i="1"/>
  <c r="F2661" i="1"/>
  <c r="K2660" i="1"/>
  <c r="J2660" i="1"/>
  <c r="F2660" i="1" s="1"/>
  <c r="K2659" i="1"/>
  <c r="J2659" i="1"/>
  <c r="F2659" i="1" s="1"/>
  <c r="K2658" i="1"/>
  <c r="J2658" i="1"/>
  <c r="F2658" i="1" s="1"/>
  <c r="K2657" i="1"/>
  <c r="J2657" i="1"/>
  <c r="F2657" i="1" s="1"/>
  <c r="K2656" i="1"/>
  <c r="J2656" i="1"/>
  <c r="F2656" i="1"/>
  <c r="K2655" i="1"/>
  <c r="J2655" i="1"/>
  <c r="F2655" i="1" s="1"/>
  <c r="K2654" i="1"/>
  <c r="J2654" i="1"/>
  <c r="F2654" i="1"/>
  <c r="K2653" i="1"/>
  <c r="J2653" i="1"/>
  <c r="F2653" i="1"/>
  <c r="K2652" i="1"/>
  <c r="J2652" i="1"/>
  <c r="F2652" i="1" s="1"/>
  <c r="K2651" i="1"/>
  <c r="J2651" i="1"/>
  <c r="F2651" i="1" s="1"/>
  <c r="K2650" i="1"/>
  <c r="J2650" i="1"/>
  <c r="F2650" i="1" s="1"/>
  <c r="K2649" i="1"/>
  <c r="J2649" i="1"/>
  <c r="F2649" i="1" s="1"/>
  <c r="K2648" i="1"/>
  <c r="J2648" i="1"/>
  <c r="F2648" i="1"/>
  <c r="K2647" i="1"/>
  <c r="J2647" i="1"/>
  <c r="F2647" i="1" s="1"/>
  <c r="K2646" i="1"/>
  <c r="J2646" i="1"/>
  <c r="F2646" i="1"/>
  <c r="K2645" i="1"/>
  <c r="J2645" i="1"/>
  <c r="F2645" i="1"/>
  <c r="K2644" i="1"/>
  <c r="J2644" i="1"/>
  <c r="F2644" i="1" s="1"/>
  <c r="K2643" i="1"/>
  <c r="J2643" i="1"/>
  <c r="F2643" i="1" s="1"/>
  <c r="K2642" i="1"/>
  <c r="J2642" i="1"/>
  <c r="F2642" i="1" s="1"/>
  <c r="K2641" i="1"/>
  <c r="J2641" i="1"/>
  <c r="F2641" i="1" s="1"/>
  <c r="K2640" i="1"/>
  <c r="J2640" i="1"/>
  <c r="F2640" i="1"/>
  <c r="K2639" i="1"/>
  <c r="J2639" i="1"/>
  <c r="F2639" i="1" s="1"/>
  <c r="K2638" i="1"/>
  <c r="J2638" i="1"/>
  <c r="F2638" i="1"/>
  <c r="K2637" i="1"/>
  <c r="J2637" i="1"/>
  <c r="F2637" i="1"/>
  <c r="K2636" i="1"/>
  <c r="J2636" i="1"/>
  <c r="F2636" i="1" s="1"/>
  <c r="K2635" i="1"/>
  <c r="J2635" i="1"/>
  <c r="F2635" i="1" s="1"/>
  <c r="K2634" i="1"/>
  <c r="J2634" i="1"/>
  <c r="F2634" i="1" s="1"/>
  <c r="K2633" i="1"/>
  <c r="J2633" i="1"/>
  <c r="F2633" i="1" s="1"/>
  <c r="K2632" i="1"/>
  <c r="J2632" i="1"/>
  <c r="F2632" i="1"/>
  <c r="K2631" i="1"/>
  <c r="J2631" i="1"/>
  <c r="F2631" i="1" s="1"/>
  <c r="K2630" i="1"/>
  <c r="J2630" i="1"/>
  <c r="F2630" i="1"/>
  <c r="K2629" i="1"/>
  <c r="J2629" i="1"/>
  <c r="F2629" i="1"/>
  <c r="K2628" i="1"/>
  <c r="J2628" i="1"/>
  <c r="F2628" i="1" s="1"/>
  <c r="K2627" i="1"/>
  <c r="J2627" i="1"/>
  <c r="F2627" i="1" s="1"/>
  <c r="K2626" i="1"/>
  <c r="J2626" i="1"/>
  <c r="F2626" i="1" s="1"/>
  <c r="K2625" i="1"/>
  <c r="J2625" i="1"/>
  <c r="F2625" i="1" s="1"/>
  <c r="K2624" i="1"/>
  <c r="J2624" i="1"/>
  <c r="F2624" i="1"/>
  <c r="K2623" i="1"/>
  <c r="J2623" i="1"/>
  <c r="F2623" i="1" s="1"/>
  <c r="K2622" i="1"/>
  <c r="J2622" i="1"/>
  <c r="F2622" i="1"/>
  <c r="K2621" i="1"/>
  <c r="J2621" i="1"/>
  <c r="F2621" i="1"/>
  <c r="K2620" i="1"/>
  <c r="J2620" i="1"/>
  <c r="F2620" i="1" s="1"/>
  <c r="K2619" i="1"/>
  <c r="J2619" i="1"/>
  <c r="F2619" i="1" s="1"/>
  <c r="K2618" i="1"/>
  <c r="J2618" i="1"/>
  <c r="F2618" i="1" s="1"/>
  <c r="K2617" i="1"/>
  <c r="J2617" i="1"/>
  <c r="F2617" i="1" s="1"/>
  <c r="K2616" i="1"/>
  <c r="J2616" i="1"/>
  <c r="F2616" i="1"/>
  <c r="K2615" i="1"/>
  <c r="J2615" i="1"/>
  <c r="F2615" i="1" s="1"/>
  <c r="K2614" i="1"/>
  <c r="J2614" i="1"/>
  <c r="F2614" i="1"/>
  <c r="K2613" i="1"/>
  <c r="J2613" i="1"/>
  <c r="F2613" i="1"/>
  <c r="K2612" i="1"/>
  <c r="J2612" i="1"/>
  <c r="F2612" i="1" s="1"/>
  <c r="K2611" i="1"/>
  <c r="J2611" i="1"/>
  <c r="F2611" i="1" s="1"/>
  <c r="K2610" i="1"/>
  <c r="J2610" i="1"/>
  <c r="F2610" i="1" s="1"/>
  <c r="K2609" i="1"/>
  <c r="J2609" i="1"/>
  <c r="F2609" i="1" s="1"/>
  <c r="K2608" i="1"/>
  <c r="J2608" i="1"/>
  <c r="F2608" i="1"/>
  <c r="K2607" i="1"/>
  <c r="J2607" i="1"/>
  <c r="F2607" i="1" s="1"/>
  <c r="K2606" i="1"/>
  <c r="J2606" i="1"/>
  <c r="F2606" i="1"/>
  <c r="K2605" i="1"/>
  <c r="J2605" i="1"/>
  <c r="F2605" i="1"/>
  <c r="K2604" i="1"/>
  <c r="J2604" i="1"/>
  <c r="F2604" i="1" s="1"/>
  <c r="K2603" i="1"/>
  <c r="J2603" i="1"/>
  <c r="F2603" i="1" s="1"/>
  <c r="K2602" i="1"/>
  <c r="J2602" i="1"/>
  <c r="F2602" i="1" s="1"/>
  <c r="K2601" i="1"/>
  <c r="J2601" i="1"/>
  <c r="F2601" i="1" s="1"/>
  <c r="K2600" i="1"/>
  <c r="J2600" i="1"/>
  <c r="F2600" i="1"/>
  <c r="K2599" i="1"/>
  <c r="J2599" i="1"/>
  <c r="F2599" i="1" s="1"/>
  <c r="K2598" i="1"/>
  <c r="J2598" i="1"/>
  <c r="F2598" i="1"/>
  <c r="K2597" i="1"/>
  <c r="J2597" i="1"/>
  <c r="F2597" i="1"/>
  <c r="K2596" i="1"/>
  <c r="J2596" i="1"/>
  <c r="F2596" i="1" s="1"/>
  <c r="K2595" i="1"/>
  <c r="J2595" i="1"/>
  <c r="F2595" i="1" s="1"/>
  <c r="K2594" i="1"/>
  <c r="J2594" i="1"/>
  <c r="F2594" i="1" s="1"/>
  <c r="K2593" i="1"/>
  <c r="J2593" i="1"/>
  <c r="F2593" i="1" s="1"/>
  <c r="K2592" i="1"/>
  <c r="J2592" i="1"/>
  <c r="F2592" i="1"/>
  <c r="K2591" i="1"/>
  <c r="J2591" i="1"/>
  <c r="F2591" i="1" s="1"/>
  <c r="K2590" i="1"/>
  <c r="J2590" i="1"/>
  <c r="F2590" i="1"/>
  <c r="K2589" i="1"/>
  <c r="J2589" i="1"/>
  <c r="F2589" i="1"/>
  <c r="K2588" i="1"/>
  <c r="J2588" i="1"/>
  <c r="F2588" i="1" s="1"/>
  <c r="K2587" i="1"/>
  <c r="J2587" i="1"/>
  <c r="F2587" i="1" s="1"/>
  <c r="K2586" i="1"/>
  <c r="J2586" i="1"/>
  <c r="F2586" i="1" s="1"/>
  <c r="K2585" i="1"/>
  <c r="J2585" i="1"/>
  <c r="F2585" i="1" s="1"/>
  <c r="K2584" i="1"/>
  <c r="J2584" i="1"/>
  <c r="F2584" i="1"/>
  <c r="K2583" i="1"/>
  <c r="J2583" i="1"/>
  <c r="F2583" i="1" s="1"/>
  <c r="K2582" i="1"/>
  <c r="J2582" i="1"/>
  <c r="F2582" i="1"/>
  <c r="K2581" i="1"/>
  <c r="J2581" i="1"/>
  <c r="F2581" i="1"/>
  <c r="K2580" i="1"/>
  <c r="J2580" i="1"/>
  <c r="F2580" i="1" s="1"/>
  <c r="K2579" i="1"/>
  <c r="J2579" i="1"/>
  <c r="F2579" i="1" s="1"/>
  <c r="K2578" i="1"/>
  <c r="J2578" i="1"/>
  <c r="F2578" i="1" s="1"/>
  <c r="K2577" i="1"/>
  <c r="J2577" i="1"/>
  <c r="F2577" i="1" s="1"/>
  <c r="K2576" i="1"/>
  <c r="J2576" i="1"/>
  <c r="F2576" i="1"/>
  <c r="K2575" i="1"/>
  <c r="J2575" i="1"/>
  <c r="F2575" i="1" s="1"/>
  <c r="K2574" i="1"/>
  <c r="J2574" i="1"/>
  <c r="F2574" i="1"/>
  <c r="K2573" i="1"/>
  <c r="J2573" i="1"/>
  <c r="F2573" i="1"/>
  <c r="K2572" i="1"/>
  <c r="J2572" i="1"/>
  <c r="F2572" i="1" s="1"/>
  <c r="K2571" i="1"/>
  <c r="J2571" i="1"/>
  <c r="F2571" i="1" s="1"/>
  <c r="K2570" i="1"/>
  <c r="J2570" i="1"/>
  <c r="F2570" i="1" s="1"/>
  <c r="K2569" i="1"/>
  <c r="J2569" i="1"/>
  <c r="F2569" i="1" s="1"/>
  <c r="K2568" i="1"/>
  <c r="J2568" i="1"/>
  <c r="F2568" i="1"/>
  <c r="K2567" i="1"/>
  <c r="J2567" i="1"/>
  <c r="F2567" i="1" s="1"/>
  <c r="K2566" i="1"/>
  <c r="J2566" i="1"/>
  <c r="F2566" i="1"/>
  <c r="K2565" i="1"/>
  <c r="J2565" i="1"/>
  <c r="F2565" i="1"/>
  <c r="K2564" i="1"/>
  <c r="J2564" i="1"/>
  <c r="F2564" i="1" s="1"/>
  <c r="K2563" i="1"/>
  <c r="J2563" i="1"/>
  <c r="F2563" i="1" s="1"/>
  <c r="K2562" i="1"/>
  <c r="J2562" i="1"/>
  <c r="F2562" i="1" s="1"/>
  <c r="K2561" i="1"/>
  <c r="J2561" i="1"/>
  <c r="F2561" i="1" s="1"/>
  <c r="K2560" i="1"/>
  <c r="J2560" i="1"/>
  <c r="F2560" i="1"/>
  <c r="K2559" i="1"/>
  <c r="J2559" i="1"/>
  <c r="F2559" i="1" s="1"/>
  <c r="K2558" i="1"/>
  <c r="J2558" i="1"/>
  <c r="F2558" i="1"/>
  <c r="K2557" i="1"/>
  <c r="J2557" i="1"/>
  <c r="F2557" i="1"/>
  <c r="K2556" i="1"/>
  <c r="J2556" i="1"/>
  <c r="F2556" i="1" s="1"/>
  <c r="K2555" i="1"/>
  <c r="J2555" i="1"/>
  <c r="F2555" i="1" s="1"/>
  <c r="K2554" i="1"/>
  <c r="J2554" i="1"/>
  <c r="F2554" i="1" s="1"/>
  <c r="K2553" i="1"/>
  <c r="J2553" i="1"/>
  <c r="F2553" i="1" s="1"/>
  <c r="K2552" i="1"/>
  <c r="J2552" i="1"/>
  <c r="F2552" i="1"/>
  <c r="K2551" i="1"/>
  <c r="J2551" i="1"/>
  <c r="F2551" i="1" s="1"/>
  <c r="K2550" i="1"/>
  <c r="J2550" i="1"/>
  <c r="F2550" i="1"/>
  <c r="K2549" i="1"/>
  <c r="J2549" i="1"/>
  <c r="F2549" i="1"/>
  <c r="K2548" i="1"/>
  <c r="J2548" i="1"/>
  <c r="F2548" i="1" s="1"/>
  <c r="K2547" i="1"/>
  <c r="J2547" i="1"/>
  <c r="F2547" i="1" s="1"/>
  <c r="K2546" i="1"/>
  <c r="J2546" i="1"/>
  <c r="F2546" i="1" s="1"/>
  <c r="K2545" i="1"/>
  <c r="J2545" i="1"/>
  <c r="F2545" i="1" s="1"/>
  <c r="K2544" i="1"/>
  <c r="J2544" i="1"/>
  <c r="F2544" i="1"/>
  <c r="K2543" i="1"/>
  <c r="J2543" i="1"/>
  <c r="F2543" i="1" s="1"/>
  <c r="K2542" i="1"/>
  <c r="J2542" i="1"/>
  <c r="F2542" i="1"/>
  <c r="K2541" i="1"/>
  <c r="J2541" i="1"/>
  <c r="F2541" i="1"/>
  <c r="K2540" i="1"/>
  <c r="J2540" i="1"/>
  <c r="F2540" i="1" s="1"/>
  <c r="K2539" i="1"/>
  <c r="J2539" i="1"/>
  <c r="F2539" i="1" s="1"/>
  <c r="K2538" i="1"/>
  <c r="J2538" i="1"/>
  <c r="F2538" i="1"/>
  <c r="K2537" i="1"/>
  <c r="J2537" i="1"/>
  <c r="F2537" i="1" s="1"/>
  <c r="K2536" i="1"/>
  <c r="J2536" i="1"/>
  <c r="F2536" i="1" s="1"/>
  <c r="K2535" i="1"/>
  <c r="J2535" i="1"/>
  <c r="F2535" i="1"/>
  <c r="K2534" i="1"/>
  <c r="J2534" i="1"/>
  <c r="F2534" i="1"/>
  <c r="K2533" i="1"/>
  <c r="J2533" i="1"/>
  <c r="F2533" i="1" s="1"/>
  <c r="K2532" i="1"/>
  <c r="J2532" i="1"/>
  <c r="F2532" i="1" s="1"/>
  <c r="K2531" i="1"/>
  <c r="J2531" i="1"/>
  <c r="F2531" i="1"/>
  <c r="K2530" i="1"/>
  <c r="J2530" i="1"/>
  <c r="F2530" i="1" s="1"/>
  <c r="K2529" i="1"/>
  <c r="J2529" i="1"/>
  <c r="F2529" i="1" s="1"/>
  <c r="K2528" i="1"/>
  <c r="J2528" i="1"/>
  <c r="F2528" i="1"/>
  <c r="K2527" i="1"/>
  <c r="J2527" i="1"/>
  <c r="F2527" i="1" s="1"/>
  <c r="K2526" i="1"/>
  <c r="J2526" i="1"/>
  <c r="F2526" i="1"/>
  <c r="K2525" i="1"/>
  <c r="J2525" i="1"/>
  <c r="F2525" i="1"/>
  <c r="K2524" i="1"/>
  <c r="J2524" i="1"/>
  <c r="F2524" i="1" s="1"/>
  <c r="K2523" i="1"/>
  <c r="J2523" i="1"/>
  <c r="F2523" i="1" s="1"/>
  <c r="K2522" i="1"/>
  <c r="J2522" i="1"/>
  <c r="F2522" i="1"/>
  <c r="K2521" i="1"/>
  <c r="J2521" i="1"/>
  <c r="F2521" i="1" s="1"/>
  <c r="K2520" i="1"/>
  <c r="J2520" i="1"/>
  <c r="F2520" i="1" s="1"/>
  <c r="K2519" i="1"/>
  <c r="J2519" i="1"/>
  <c r="F2519" i="1"/>
  <c r="K2518" i="1"/>
  <c r="J2518" i="1"/>
  <c r="F2518" i="1"/>
  <c r="K2517" i="1"/>
  <c r="J2517" i="1"/>
  <c r="F2517" i="1" s="1"/>
  <c r="K2516" i="1"/>
  <c r="J2516" i="1"/>
  <c r="F2516" i="1" s="1"/>
  <c r="K2515" i="1"/>
  <c r="J2515" i="1"/>
  <c r="F2515" i="1"/>
  <c r="K2514" i="1"/>
  <c r="J2514" i="1"/>
  <c r="F2514" i="1" s="1"/>
  <c r="K2513" i="1"/>
  <c r="J2513" i="1"/>
  <c r="F2513" i="1" s="1"/>
  <c r="K2512" i="1"/>
  <c r="J2512" i="1"/>
  <c r="F2512" i="1"/>
  <c r="K2511" i="1"/>
  <c r="J2511" i="1"/>
  <c r="F2511" i="1" s="1"/>
  <c r="K2510" i="1"/>
  <c r="J2510" i="1"/>
  <c r="F2510" i="1" s="1"/>
  <c r="K2509" i="1"/>
  <c r="J2509" i="1"/>
  <c r="F2509" i="1"/>
  <c r="K2508" i="1"/>
  <c r="J2508" i="1"/>
  <c r="F2508" i="1"/>
  <c r="K2507" i="1"/>
  <c r="J2507" i="1"/>
  <c r="F2507" i="1" s="1"/>
  <c r="K2506" i="1"/>
  <c r="J2506" i="1"/>
  <c r="F2506" i="1" s="1"/>
  <c r="K2505" i="1"/>
  <c r="J2505" i="1"/>
  <c r="F2505" i="1"/>
  <c r="K2504" i="1"/>
  <c r="J2504" i="1"/>
  <c r="F2504" i="1"/>
  <c r="K2503" i="1"/>
  <c r="J2503" i="1"/>
  <c r="F2503" i="1" s="1"/>
  <c r="K2502" i="1"/>
  <c r="J2502" i="1"/>
  <c r="F2502" i="1" s="1"/>
  <c r="K2501" i="1"/>
  <c r="J2501" i="1"/>
  <c r="F2501" i="1"/>
  <c r="K2500" i="1"/>
  <c r="J2500" i="1"/>
  <c r="F2500" i="1"/>
  <c r="K2499" i="1"/>
  <c r="J2499" i="1"/>
  <c r="F2499" i="1" s="1"/>
  <c r="K2498" i="1"/>
  <c r="J2498" i="1"/>
  <c r="F2498" i="1" s="1"/>
  <c r="K2497" i="1"/>
  <c r="J2497" i="1"/>
  <c r="F2497" i="1"/>
  <c r="K2496" i="1"/>
  <c r="J2496" i="1"/>
  <c r="F2496" i="1"/>
  <c r="K2495" i="1"/>
  <c r="J2495" i="1"/>
  <c r="F2495" i="1" s="1"/>
  <c r="K2494" i="1"/>
  <c r="J2494" i="1"/>
  <c r="F2494" i="1" s="1"/>
  <c r="K2493" i="1"/>
  <c r="J2493" i="1"/>
  <c r="F2493" i="1"/>
  <c r="K2492" i="1"/>
  <c r="J2492" i="1"/>
  <c r="F2492" i="1"/>
  <c r="K2491" i="1"/>
  <c r="J2491" i="1"/>
  <c r="F2491" i="1" s="1"/>
  <c r="K2490" i="1"/>
  <c r="J2490" i="1"/>
  <c r="F2490" i="1" s="1"/>
  <c r="K2489" i="1"/>
  <c r="J2489" i="1"/>
  <c r="F2489" i="1"/>
  <c r="K2488" i="1"/>
  <c r="J2488" i="1"/>
  <c r="F2488" i="1"/>
  <c r="K2487" i="1"/>
  <c r="J2487" i="1"/>
  <c r="F2487" i="1" s="1"/>
  <c r="K2486" i="1"/>
  <c r="J2486" i="1"/>
  <c r="F2486" i="1" s="1"/>
  <c r="K2485" i="1"/>
  <c r="J2485" i="1"/>
  <c r="F2485" i="1"/>
  <c r="K2484" i="1"/>
  <c r="J2484" i="1"/>
  <c r="F2484" i="1"/>
  <c r="K2483" i="1"/>
  <c r="J2483" i="1"/>
  <c r="F2483" i="1" s="1"/>
  <c r="K2482" i="1"/>
  <c r="J2482" i="1"/>
  <c r="F2482" i="1" s="1"/>
  <c r="K2481" i="1"/>
  <c r="J2481" i="1"/>
  <c r="F2481" i="1"/>
  <c r="K2480" i="1"/>
  <c r="J2480" i="1"/>
  <c r="F2480" i="1"/>
  <c r="K2479" i="1"/>
  <c r="J2479" i="1"/>
  <c r="F2479" i="1" s="1"/>
  <c r="K2478" i="1"/>
  <c r="J2478" i="1"/>
  <c r="F2478" i="1" s="1"/>
  <c r="K2477" i="1"/>
  <c r="J2477" i="1"/>
  <c r="F2477" i="1"/>
  <c r="K2476" i="1"/>
  <c r="J2476" i="1"/>
  <c r="F2476" i="1"/>
  <c r="K2475" i="1"/>
  <c r="J2475" i="1"/>
  <c r="F2475" i="1" s="1"/>
  <c r="K2474" i="1"/>
  <c r="J2474" i="1"/>
  <c r="F2474" i="1" s="1"/>
  <c r="K2473" i="1"/>
  <c r="J2473" i="1"/>
  <c r="F2473" i="1"/>
  <c r="K2472" i="1"/>
  <c r="J2472" i="1"/>
  <c r="F2472" i="1"/>
  <c r="K2471" i="1"/>
  <c r="J2471" i="1"/>
  <c r="F2471" i="1" s="1"/>
  <c r="K2470" i="1"/>
  <c r="J2470" i="1"/>
  <c r="F2470" i="1" s="1"/>
  <c r="K2469" i="1"/>
  <c r="J2469" i="1"/>
  <c r="F2469" i="1"/>
  <c r="K2468" i="1"/>
  <c r="J2468" i="1"/>
  <c r="F2468" i="1"/>
  <c r="K2467" i="1"/>
  <c r="J2467" i="1"/>
  <c r="F2467" i="1" s="1"/>
  <c r="K2466" i="1"/>
  <c r="J2466" i="1"/>
  <c r="F2466" i="1" s="1"/>
  <c r="K2465" i="1"/>
  <c r="J2465" i="1"/>
  <c r="F2465" i="1"/>
  <c r="K2464" i="1"/>
  <c r="J2464" i="1"/>
  <c r="F2464" i="1"/>
  <c r="K2463" i="1"/>
  <c r="J2463" i="1"/>
  <c r="F2463" i="1" s="1"/>
  <c r="K2462" i="1"/>
  <c r="J2462" i="1"/>
  <c r="F2462" i="1" s="1"/>
  <c r="K2461" i="1"/>
  <c r="J2461" i="1"/>
  <c r="F2461" i="1"/>
  <c r="K2460" i="1"/>
  <c r="J2460" i="1"/>
  <c r="F2460" i="1"/>
  <c r="K2459" i="1"/>
  <c r="J2459" i="1"/>
  <c r="F2459" i="1" s="1"/>
  <c r="K2458" i="1"/>
  <c r="J2458" i="1"/>
  <c r="F2458" i="1" s="1"/>
  <c r="K2457" i="1"/>
  <c r="J2457" i="1"/>
  <c r="F2457" i="1"/>
  <c r="K2456" i="1"/>
  <c r="J2456" i="1"/>
  <c r="F2456" i="1"/>
  <c r="K2455" i="1"/>
  <c r="J2455" i="1"/>
  <c r="F2455" i="1" s="1"/>
  <c r="K2454" i="1"/>
  <c r="J2454" i="1"/>
  <c r="F2454" i="1" s="1"/>
  <c r="K2453" i="1"/>
  <c r="J2453" i="1"/>
  <c r="F2453" i="1"/>
  <c r="K2452" i="1"/>
  <c r="J2452" i="1"/>
  <c r="F2452" i="1"/>
  <c r="K2451" i="1"/>
  <c r="J2451" i="1"/>
  <c r="F2451" i="1" s="1"/>
  <c r="K2450" i="1"/>
  <c r="J2450" i="1"/>
  <c r="F2450" i="1" s="1"/>
  <c r="K2449" i="1"/>
  <c r="J2449" i="1"/>
  <c r="F2449" i="1"/>
  <c r="K2448" i="1"/>
  <c r="J2448" i="1"/>
  <c r="F2448" i="1"/>
  <c r="K2447" i="1"/>
  <c r="J2447" i="1"/>
  <c r="F2447" i="1" s="1"/>
  <c r="K2446" i="1"/>
  <c r="J2446" i="1"/>
  <c r="F2446" i="1" s="1"/>
  <c r="K2445" i="1"/>
  <c r="J2445" i="1"/>
  <c r="F2445" i="1"/>
  <c r="K2444" i="1"/>
  <c r="J2444" i="1"/>
  <c r="F2444" i="1"/>
  <c r="K2443" i="1"/>
  <c r="J2443" i="1"/>
  <c r="F2443" i="1" s="1"/>
  <c r="K2442" i="1"/>
  <c r="J2442" i="1"/>
  <c r="F2442" i="1" s="1"/>
  <c r="K2441" i="1"/>
  <c r="J2441" i="1"/>
  <c r="F2441" i="1"/>
  <c r="K2440" i="1"/>
  <c r="J2440" i="1"/>
  <c r="F2440" i="1"/>
  <c r="K2439" i="1"/>
  <c r="J2439" i="1"/>
  <c r="F2439" i="1"/>
  <c r="K2438" i="1"/>
  <c r="J2438" i="1"/>
  <c r="F2438" i="1" s="1"/>
  <c r="K2437" i="1"/>
  <c r="J2437" i="1"/>
  <c r="F2437" i="1"/>
  <c r="K2436" i="1"/>
  <c r="J2436" i="1"/>
  <c r="F2436" i="1"/>
  <c r="K2435" i="1"/>
  <c r="J2435" i="1"/>
  <c r="F2435" i="1" s="1"/>
  <c r="K2434" i="1"/>
  <c r="J2434" i="1"/>
  <c r="F2434" i="1" s="1"/>
  <c r="K2433" i="1"/>
  <c r="J2433" i="1"/>
  <c r="F2433" i="1"/>
  <c r="K2432" i="1"/>
  <c r="J2432" i="1"/>
  <c r="F2432" i="1"/>
  <c r="K2431" i="1"/>
  <c r="J2431" i="1"/>
  <c r="F2431" i="1" s="1"/>
  <c r="K2430" i="1"/>
  <c r="J2430" i="1"/>
  <c r="F2430" i="1" s="1"/>
  <c r="K2429" i="1"/>
  <c r="J2429" i="1"/>
  <c r="F2429" i="1"/>
  <c r="K2428" i="1"/>
  <c r="J2428" i="1"/>
  <c r="F2428" i="1"/>
  <c r="K2427" i="1"/>
  <c r="J2427" i="1"/>
  <c r="F2427" i="1" s="1"/>
  <c r="K2426" i="1"/>
  <c r="J2426" i="1"/>
  <c r="F2426" i="1" s="1"/>
  <c r="K2425" i="1"/>
  <c r="J2425" i="1"/>
  <c r="F2425" i="1"/>
  <c r="K2424" i="1"/>
  <c r="J2424" i="1"/>
  <c r="F2424" i="1"/>
  <c r="K2423" i="1"/>
  <c r="J2423" i="1"/>
  <c r="F2423" i="1" s="1"/>
  <c r="K2422" i="1"/>
  <c r="J2422" i="1"/>
  <c r="F2422" i="1" s="1"/>
  <c r="K2421" i="1"/>
  <c r="J2421" i="1"/>
  <c r="F2421" i="1"/>
  <c r="K2420" i="1"/>
  <c r="J2420" i="1"/>
  <c r="F2420" i="1"/>
  <c r="K2419" i="1"/>
  <c r="J2419" i="1"/>
  <c r="F2419" i="1" s="1"/>
  <c r="K2418" i="1"/>
  <c r="J2418" i="1"/>
  <c r="F2418" i="1" s="1"/>
  <c r="K2417" i="1"/>
  <c r="J2417" i="1"/>
  <c r="F2417" i="1"/>
  <c r="K2416" i="1"/>
  <c r="J2416" i="1"/>
  <c r="F2416" i="1"/>
  <c r="K2415" i="1"/>
  <c r="J2415" i="1"/>
  <c r="F2415" i="1"/>
  <c r="K2414" i="1"/>
  <c r="J2414" i="1"/>
  <c r="F2414" i="1" s="1"/>
  <c r="K2413" i="1"/>
  <c r="J2413" i="1"/>
  <c r="F2413" i="1"/>
  <c r="K2412" i="1"/>
  <c r="J2412" i="1"/>
  <c r="F2412" i="1"/>
  <c r="K2411" i="1"/>
  <c r="J2411" i="1"/>
  <c r="F2411" i="1" s="1"/>
  <c r="K2410" i="1"/>
  <c r="J2410" i="1"/>
  <c r="F2410" i="1" s="1"/>
  <c r="K2409" i="1"/>
  <c r="J2409" i="1"/>
  <c r="F2409" i="1"/>
  <c r="K2408" i="1"/>
  <c r="J2408" i="1"/>
  <c r="F2408" i="1"/>
  <c r="K2407" i="1"/>
  <c r="J2407" i="1"/>
  <c r="F2407" i="1"/>
  <c r="K2406" i="1"/>
  <c r="J2406" i="1"/>
  <c r="F2406" i="1" s="1"/>
  <c r="K2405" i="1"/>
  <c r="J2405" i="1"/>
  <c r="F2405" i="1"/>
  <c r="K2404" i="1"/>
  <c r="J2404" i="1"/>
  <c r="F2404" i="1"/>
  <c r="K2403" i="1"/>
  <c r="J2403" i="1"/>
  <c r="F2403" i="1" s="1"/>
  <c r="K2402" i="1"/>
  <c r="J2402" i="1"/>
  <c r="F2402" i="1" s="1"/>
  <c r="K2401" i="1"/>
  <c r="J2401" i="1"/>
  <c r="F2401" i="1"/>
  <c r="K2400" i="1"/>
  <c r="J2400" i="1"/>
  <c r="F2400" i="1"/>
  <c r="K2399" i="1"/>
  <c r="J2399" i="1"/>
  <c r="F2399" i="1" s="1"/>
  <c r="K2398" i="1"/>
  <c r="J2398" i="1"/>
  <c r="F2398" i="1"/>
  <c r="K2397" i="1"/>
  <c r="J2397" i="1"/>
  <c r="F2397" i="1"/>
  <c r="K2396" i="1"/>
  <c r="J2396" i="1"/>
  <c r="F2396" i="1" s="1"/>
  <c r="K2395" i="1"/>
  <c r="J2395" i="1"/>
  <c r="F2395" i="1" s="1"/>
  <c r="K2394" i="1"/>
  <c r="J2394" i="1"/>
  <c r="F2394" i="1"/>
  <c r="K2393" i="1"/>
  <c r="J2393" i="1"/>
  <c r="F2393" i="1"/>
  <c r="K2392" i="1"/>
  <c r="J2392" i="1"/>
  <c r="F2392" i="1"/>
  <c r="K2391" i="1"/>
  <c r="J2391" i="1"/>
  <c r="F2391" i="1" s="1"/>
  <c r="K2390" i="1"/>
  <c r="J2390" i="1"/>
  <c r="F2390" i="1"/>
  <c r="K2389" i="1"/>
  <c r="J2389" i="1"/>
  <c r="F2389" i="1"/>
  <c r="K2388" i="1"/>
  <c r="J2388" i="1"/>
  <c r="F2388" i="1" s="1"/>
  <c r="K2387" i="1"/>
  <c r="J2387" i="1"/>
  <c r="F2387" i="1"/>
  <c r="K2386" i="1"/>
  <c r="J2386" i="1"/>
  <c r="F2386" i="1"/>
  <c r="K2385" i="1"/>
  <c r="J2385" i="1"/>
  <c r="F2385" i="1"/>
  <c r="K2384" i="1"/>
  <c r="J2384" i="1"/>
  <c r="F2384" i="1"/>
  <c r="K2383" i="1"/>
  <c r="J2383" i="1"/>
  <c r="F2383" i="1" s="1"/>
  <c r="K2382" i="1"/>
  <c r="J2382" i="1"/>
  <c r="F2382" i="1"/>
  <c r="K2381" i="1"/>
  <c r="J2381" i="1"/>
  <c r="F2381" i="1" s="1"/>
  <c r="K2380" i="1"/>
  <c r="J2380" i="1"/>
  <c r="F2380" i="1" s="1"/>
  <c r="K2379" i="1"/>
  <c r="J2379" i="1"/>
  <c r="F2379" i="1"/>
  <c r="K2378" i="1"/>
  <c r="J2378" i="1"/>
  <c r="F2378" i="1" s="1"/>
  <c r="K2377" i="1"/>
  <c r="J2377" i="1"/>
  <c r="F2377" i="1"/>
  <c r="K2376" i="1"/>
  <c r="J2376" i="1"/>
  <c r="F2376" i="1"/>
  <c r="K2375" i="1"/>
  <c r="J2375" i="1"/>
  <c r="F2375" i="1" s="1"/>
  <c r="K2374" i="1"/>
  <c r="J2374" i="1"/>
  <c r="F2374" i="1"/>
  <c r="K2373" i="1"/>
  <c r="J2373" i="1"/>
  <c r="F2373" i="1"/>
  <c r="K2372" i="1"/>
  <c r="J2372" i="1"/>
  <c r="F2372" i="1" s="1"/>
  <c r="K2371" i="1"/>
  <c r="J2371" i="1"/>
  <c r="F2371" i="1" s="1"/>
  <c r="K2370" i="1"/>
  <c r="J2370" i="1"/>
  <c r="F2370" i="1"/>
  <c r="K2369" i="1"/>
  <c r="J2369" i="1"/>
  <c r="F2369" i="1" s="1"/>
  <c r="K2368" i="1"/>
  <c r="J2368" i="1"/>
  <c r="F2368" i="1"/>
  <c r="K2367" i="1"/>
  <c r="J2367" i="1"/>
  <c r="F2367" i="1" s="1"/>
  <c r="K2366" i="1"/>
  <c r="J2366" i="1"/>
  <c r="F2366" i="1"/>
  <c r="K2365" i="1"/>
  <c r="J2365" i="1"/>
  <c r="F2365" i="1"/>
  <c r="K2364" i="1"/>
  <c r="J2364" i="1"/>
  <c r="F2364" i="1" s="1"/>
  <c r="K2363" i="1"/>
  <c r="J2363" i="1"/>
  <c r="F2363" i="1" s="1"/>
  <c r="K2362" i="1"/>
  <c r="J2362" i="1"/>
  <c r="F2362" i="1" s="1"/>
  <c r="K2361" i="1"/>
  <c r="J2361" i="1"/>
  <c r="F2361" i="1"/>
  <c r="K2360" i="1"/>
  <c r="J2360" i="1"/>
  <c r="F2360" i="1"/>
  <c r="K2359" i="1"/>
  <c r="J2359" i="1"/>
  <c r="F2359" i="1" s="1"/>
  <c r="K2358" i="1"/>
  <c r="J2358" i="1"/>
  <c r="F2358" i="1"/>
  <c r="K2357" i="1"/>
  <c r="J2357" i="1"/>
  <c r="F2357" i="1"/>
  <c r="K2356" i="1"/>
  <c r="J2356" i="1"/>
  <c r="F2356" i="1" s="1"/>
  <c r="K2355" i="1"/>
  <c r="J2355" i="1"/>
  <c r="F2355" i="1" s="1"/>
  <c r="K2354" i="1"/>
  <c r="J2354" i="1"/>
  <c r="F2354" i="1"/>
  <c r="K2353" i="1"/>
  <c r="J2353" i="1"/>
  <c r="F2353" i="1"/>
  <c r="K2352" i="1"/>
  <c r="J2352" i="1"/>
  <c r="F2352" i="1"/>
  <c r="K2351" i="1"/>
  <c r="J2351" i="1"/>
  <c r="F2351" i="1" s="1"/>
  <c r="K2350" i="1"/>
  <c r="J2350" i="1"/>
  <c r="F2350" i="1"/>
  <c r="K2349" i="1"/>
  <c r="J2349" i="1"/>
  <c r="F2349" i="1"/>
  <c r="K2348" i="1"/>
  <c r="J2348" i="1"/>
  <c r="F2348" i="1" s="1"/>
  <c r="K2347" i="1"/>
  <c r="J2347" i="1"/>
  <c r="F2347" i="1" s="1"/>
  <c r="K2346" i="1"/>
  <c r="J2346" i="1"/>
  <c r="F2346" i="1"/>
  <c r="K2345" i="1"/>
  <c r="J2345" i="1"/>
  <c r="F2345" i="1" s="1"/>
  <c r="K2344" i="1"/>
  <c r="J2344" i="1"/>
  <c r="F2344" i="1"/>
  <c r="K2343" i="1"/>
  <c r="J2343" i="1"/>
  <c r="F2343" i="1" s="1"/>
  <c r="K2342" i="1"/>
  <c r="J2342" i="1"/>
  <c r="F2342" i="1"/>
  <c r="K2341" i="1"/>
  <c r="J2341" i="1"/>
  <c r="F2341" i="1" s="1"/>
  <c r="K2340" i="1"/>
  <c r="J2340" i="1"/>
  <c r="F2340" i="1" s="1"/>
  <c r="K2339" i="1"/>
  <c r="J2339" i="1"/>
  <c r="F2339" i="1" s="1"/>
  <c r="K2338" i="1"/>
  <c r="J2338" i="1"/>
  <c r="F2338" i="1"/>
  <c r="K2337" i="1"/>
  <c r="J2337" i="1"/>
  <c r="F2337" i="1" s="1"/>
  <c r="K2336" i="1"/>
  <c r="J2336" i="1"/>
  <c r="F2336" i="1"/>
  <c r="K2335" i="1"/>
  <c r="J2335" i="1"/>
  <c r="F2335" i="1" s="1"/>
  <c r="K2334" i="1"/>
  <c r="J2334" i="1"/>
  <c r="F2334" i="1"/>
  <c r="K2333" i="1"/>
  <c r="J2333" i="1"/>
  <c r="F2333" i="1"/>
  <c r="K2332" i="1"/>
  <c r="J2332" i="1"/>
  <c r="F2332" i="1" s="1"/>
  <c r="K2331" i="1"/>
  <c r="J2331" i="1"/>
  <c r="F2331" i="1" s="1"/>
  <c r="K2330" i="1"/>
  <c r="J2330" i="1"/>
  <c r="F2330" i="1"/>
  <c r="K2329" i="1"/>
  <c r="J2329" i="1"/>
  <c r="F2329" i="1" s="1"/>
  <c r="K2328" i="1"/>
  <c r="J2328" i="1"/>
  <c r="F2328" i="1"/>
  <c r="K2327" i="1"/>
  <c r="J2327" i="1"/>
  <c r="F2327" i="1" s="1"/>
  <c r="K2326" i="1"/>
  <c r="J2326" i="1"/>
  <c r="F2326" i="1"/>
  <c r="K2325" i="1"/>
  <c r="J2325" i="1"/>
  <c r="F2325" i="1" s="1"/>
  <c r="K2324" i="1"/>
  <c r="J2324" i="1"/>
  <c r="F2324" i="1" s="1"/>
  <c r="K2323" i="1"/>
  <c r="J2323" i="1"/>
  <c r="F2323" i="1" s="1"/>
  <c r="K2322" i="1"/>
  <c r="J2322" i="1"/>
  <c r="F2322" i="1"/>
  <c r="K2321" i="1"/>
  <c r="J2321" i="1"/>
  <c r="F2321" i="1"/>
  <c r="K2320" i="1"/>
  <c r="J2320" i="1"/>
  <c r="F2320" i="1"/>
  <c r="K2319" i="1"/>
  <c r="J2319" i="1"/>
  <c r="F2319" i="1" s="1"/>
  <c r="K2318" i="1"/>
  <c r="J2318" i="1"/>
  <c r="F2318" i="1"/>
  <c r="K2317" i="1"/>
  <c r="J2317" i="1"/>
  <c r="F2317" i="1"/>
  <c r="K2316" i="1"/>
  <c r="J2316" i="1"/>
  <c r="F2316" i="1" s="1"/>
  <c r="K2315" i="1"/>
  <c r="J2315" i="1"/>
  <c r="F2315" i="1"/>
  <c r="K2314" i="1"/>
  <c r="J2314" i="1"/>
  <c r="F2314" i="1"/>
  <c r="K2313" i="1"/>
  <c r="J2313" i="1"/>
  <c r="F2313" i="1" s="1"/>
  <c r="K2312" i="1"/>
  <c r="J2312" i="1"/>
  <c r="F2312" i="1"/>
  <c r="K2311" i="1"/>
  <c r="J2311" i="1"/>
  <c r="F2311" i="1" s="1"/>
  <c r="K2310" i="1"/>
  <c r="J2310" i="1"/>
  <c r="F2310" i="1"/>
  <c r="K2309" i="1"/>
  <c r="J2309" i="1"/>
  <c r="F2309" i="1"/>
  <c r="K2308" i="1"/>
  <c r="J2308" i="1"/>
  <c r="F2308" i="1" s="1"/>
  <c r="K2307" i="1"/>
  <c r="J2307" i="1"/>
  <c r="F2307" i="1" s="1"/>
  <c r="K2306" i="1"/>
  <c r="J2306" i="1"/>
  <c r="F2306" i="1" s="1"/>
  <c r="K2305" i="1"/>
  <c r="J2305" i="1"/>
  <c r="F2305" i="1" s="1"/>
  <c r="K2304" i="1"/>
  <c r="J2304" i="1"/>
  <c r="F2304" i="1"/>
  <c r="K2303" i="1"/>
  <c r="J2303" i="1"/>
  <c r="F2303" i="1" s="1"/>
  <c r="K2302" i="1"/>
  <c r="J2302" i="1"/>
  <c r="F2302" i="1"/>
  <c r="K2301" i="1"/>
  <c r="J2301" i="1"/>
  <c r="F2301" i="1"/>
  <c r="K2300" i="1"/>
  <c r="J2300" i="1"/>
  <c r="F2300" i="1" s="1"/>
  <c r="K2299" i="1"/>
  <c r="J2299" i="1"/>
  <c r="F2299" i="1"/>
  <c r="K2298" i="1"/>
  <c r="J2298" i="1"/>
  <c r="F2298" i="1"/>
  <c r="K2297" i="1"/>
  <c r="J2297" i="1"/>
  <c r="F2297" i="1"/>
  <c r="K2296" i="1"/>
  <c r="J2296" i="1"/>
  <c r="F2296" i="1"/>
  <c r="K2295" i="1"/>
  <c r="J2295" i="1"/>
  <c r="F2295" i="1" s="1"/>
  <c r="K2294" i="1"/>
  <c r="J2294" i="1"/>
  <c r="F2294" i="1"/>
  <c r="K2293" i="1"/>
  <c r="J2293" i="1"/>
  <c r="F2293" i="1"/>
  <c r="K2292" i="1"/>
  <c r="J2292" i="1"/>
  <c r="F2292" i="1" s="1"/>
  <c r="K2291" i="1"/>
  <c r="J2291" i="1"/>
  <c r="F2291" i="1" s="1"/>
  <c r="K2290" i="1"/>
  <c r="J2290" i="1"/>
  <c r="F2290" i="1"/>
  <c r="K2289" i="1"/>
  <c r="J2289" i="1"/>
  <c r="F2289" i="1" s="1"/>
  <c r="K2288" i="1"/>
  <c r="J2288" i="1"/>
  <c r="F2288" i="1"/>
  <c r="K2287" i="1"/>
  <c r="J2287" i="1"/>
  <c r="F2287" i="1" s="1"/>
  <c r="K2286" i="1"/>
  <c r="J2286" i="1"/>
  <c r="F2286" i="1"/>
  <c r="K2285" i="1"/>
  <c r="J2285" i="1"/>
  <c r="F2285" i="1" s="1"/>
  <c r="K2284" i="1"/>
  <c r="J2284" i="1"/>
  <c r="F2284" i="1" s="1"/>
  <c r="K2283" i="1"/>
  <c r="J2283" i="1"/>
  <c r="F2283" i="1" s="1"/>
  <c r="K2282" i="1"/>
  <c r="J2282" i="1"/>
  <c r="F2282" i="1"/>
  <c r="K2281" i="1"/>
  <c r="J2281" i="1"/>
  <c r="F2281" i="1"/>
  <c r="K2280" i="1"/>
  <c r="J2280" i="1"/>
  <c r="F2280" i="1"/>
  <c r="K2279" i="1"/>
  <c r="J2279" i="1"/>
  <c r="F2279" i="1" s="1"/>
  <c r="K2278" i="1"/>
  <c r="J2278" i="1"/>
  <c r="F2278" i="1"/>
  <c r="K2277" i="1"/>
  <c r="J2277" i="1"/>
  <c r="F2277" i="1"/>
  <c r="K2276" i="1"/>
  <c r="J2276" i="1"/>
  <c r="F2276" i="1" s="1"/>
  <c r="K2275" i="1"/>
  <c r="J2275" i="1"/>
  <c r="F2275" i="1" s="1"/>
  <c r="K2274" i="1"/>
  <c r="J2274" i="1"/>
  <c r="F2274" i="1"/>
  <c r="K2273" i="1"/>
  <c r="J2273" i="1"/>
  <c r="F2273" i="1"/>
  <c r="K2272" i="1"/>
  <c r="J2272" i="1"/>
  <c r="F2272" i="1"/>
  <c r="K2271" i="1"/>
  <c r="J2271" i="1"/>
  <c r="F2271" i="1" s="1"/>
  <c r="K2270" i="1"/>
  <c r="J2270" i="1"/>
  <c r="F2270" i="1"/>
  <c r="K2269" i="1"/>
  <c r="J2269" i="1"/>
  <c r="F2269" i="1"/>
  <c r="K2268" i="1"/>
  <c r="J2268" i="1"/>
  <c r="F2268" i="1" s="1"/>
  <c r="K2267" i="1"/>
  <c r="J2267" i="1"/>
  <c r="F2267" i="1" s="1"/>
  <c r="K2266" i="1"/>
  <c r="J2266" i="1"/>
  <c r="F2266" i="1" s="1"/>
  <c r="K2265" i="1"/>
  <c r="J2265" i="1"/>
  <c r="F2265" i="1"/>
  <c r="K2264" i="1"/>
  <c r="J2264" i="1"/>
  <c r="F2264" i="1"/>
  <c r="K2263" i="1"/>
  <c r="J2263" i="1"/>
  <c r="F2263" i="1" s="1"/>
  <c r="K2262" i="1"/>
  <c r="J2262" i="1"/>
  <c r="F2262" i="1"/>
  <c r="K2261" i="1"/>
  <c r="J2261" i="1"/>
  <c r="F2261" i="1"/>
  <c r="K2260" i="1"/>
  <c r="J2260" i="1"/>
  <c r="F2260" i="1" s="1"/>
  <c r="K2259" i="1"/>
  <c r="J2259" i="1"/>
  <c r="F2259" i="1" s="1"/>
  <c r="K2258" i="1"/>
  <c r="J2258" i="1"/>
  <c r="F2258" i="1"/>
  <c r="K2257" i="1"/>
  <c r="J2257" i="1"/>
  <c r="F2257" i="1"/>
  <c r="K2256" i="1"/>
  <c r="J2256" i="1"/>
  <c r="F2256" i="1"/>
  <c r="K2255" i="1"/>
  <c r="J2255" i="1"/>
  <c r="F2255" i="1" s="1"/>
  <c r="K2254" i="1"/>
  <c r="J2254" i="1"/>
  <c r="F2254" i="1"/>
  <c r="K2253" i="1"/>
  <c r="J2253" i="1"/>
  <c r="F2253" i="1"/>
  <c r="K2252" i="1"/>
  <c r="J2252" i="1"/>
  <c r="F2252" i="1" s="1"/>
  <c r="K2251" i="1"/>
  <c r="J2251" i="1"/>
  <c r="F2251" i="1" s="1"/>
  <c r="K2250" i="1"/>
  <c r="J2250" i="1"/>
  <c r="F2250" i="1"/>
  <c r="K2249" i="1"/>
  <c r="J2249" i="1"/>
  <c r="F2249" i="1"/>
  <c r="K2248" i="1"/>
  <c r="J2248" i="1"/>
  <c r="F2248" i="1"/>
  <c r="K2247" i="1"/>
  <c r="J2247" i="1"/>
  <c r="F2247" i="1" s="1"/>
  <c r="K2246" i="1"/>
  <c r="J2246" i="1"/>
  <c r="F2246" i="1"/>
  <c r="K2245" i="1"/>
  <c r="J2245" i="1"/>
  <c r="F2245" i="1" s="1"/>
  <c r="K2244" i="1"/>
  <c r="J2244" i="1"/>
  <c r="F2244" i="1" s="1"/>
  <c r="K2243" i="1"/>
  <c r="J2243" i="1"/>
  <c r="F2243" i="1" s="1"/>
  <c r="K2242" i="1"/>
  <c r="J2242" i="1"/>
  <c r="F2242" i="1" s="1"/>
  <c r="K2241" i="1"/>
  <c r="J2241" i="1"/>
  <c r="F2241" i="1"/>
  <c r="K2240" i="1"/>
  <c r="J2240" i="1"/>
  <c r="F2240" i="1"/>
  <c r="K2239" i="1"/>
  <c r="J2239" i="1"/>
  <c r="F2239" i="1" s="1"/>
  <c r="K2238" i="1"/>
  <c r="J2238" i="1"/>
  <c r="F2238" i="1"/>
  <c r="K2237" i="1"/>
  <c r="J2237" i="1"/>
  <c r="F2237" i="1"/>
  <c r="K2236" i="1"/>
  <c r="J2236" i="1"/>
  <c r="F2236" i="1" s="1"/>
  <c r="K2235" i="1"/>
  <c r="J2235" i="1"/>
  <c r="F2235" i="1" s="1"/>
  <c r="K2234" i="1"/>
  <c r="J2234" i="1"/>
  <c r="F2234" i="1"/>
  <c r="K2233" i="1"/>
  <c r="J2233" i="1"/>
  <c r="F2233" i="1"/>
  <c r="K2232" i="1"/>
  <c r="J2232" i="1"/>
  <c r="F2232" i="1"/>
  <c r="K2231" i="1"/>
  <c r="J2231" i="1"/>
  <c r="F2231" i="1" s="1"/>
  <c r="K2230" i="1"/>
  <c r="J2230" i="1"/>
  <c r="F2230" i="1"/>
  <c r="K2229" i="1"/>
  <c r="J2229" i="1"/>
  <c r="F2229" i="1"/>
  <c r="K2228" i="1"/>
  <c r="J2228" i="1"/>
  <c r="F2228" i="1" s="1"/>
  <c r="K2227" i="1"/>
  <c r="J2227" i="1"/>
  <c r="F2227" i="1" s="1"/>
  <c r="K2226" i="1"/>
  <c r="J2226" i="1"/>
  <c r="F2226" i="1"/>
  <c r="K2225" i="1"/>
  <c r="J2225" i="1"/>
  <c r="F2225" i="1"/>
  <c r="K2224" i="1"/>
  <c r="J2224" i="1"/>
  <c r="F2224" i="1"/>
  <c r="K2223" i="1"/>
  <c r="J2223" i="1"/>
  <c r="F2223" i="1" s="1"/>
  <c r="K2222" i="1"/>
  <c r="J2222" i="1"/>
  <c r="F2222" i="1"/>
  <c r="K2221" i="1"/>
  <c r="J2221" i="1"/>
  <c r="F2221" i="1" s="1"/>
  <c r="K2220" i="1"/>
  <c r="J2220" i="1"/>
  <c r="F2220" i="1" s="1"/>
  <c r="K2219" i="1"/>
  <c r="J2219" i="1"/>
  <c r="F2219" i="1" s="1"/>
  <c r="K2218" i="1"/>
  <c r="J2218" i="1"/>
  <c r="F2218" i="1"/>
  <c r="K2217" i="1"/>
  <c r="J2217" i="1"/>
  <c r="F2217" i="1"/>
  <c r="K2216" i="1"/>
  <c r="J2216" i="1"/>
  <c r="F2216" i="1"/>
  <c r="K2215" i="1"/>
  <c r="J2215" i="1"/>
  <c r="F2215" i="1" s="1"/>
  <c r="K2214" i="1"/>
  <c r="J2214" i="1"/>
  <c r="F2214" i="1"/>
  <c r="K2213" i="1"/>
  <c r="J2213" i="1"/>
  <c r="F2213" i="1"/>
  <c r="K2212" i="1"/>
  <c r="J2212" i="1"/>
  <c r="F2212" i="1" s="1"/>
  <c r="K2211" i="1"/>
  <c r="J2211" i="1"/>
  <c r="F2211" i="1" s="1"/>
  <c r="K2210" i="1"/>
  <c r="J2210" i="1"/>
  <c r="F2210" i="1"/>
  <c r="K2209" i="1"/>
  <c r="J2209" i="1"/>
  <c r="F2209" i="1"/>
  <c r="K2208" i="1"/>
  <c r="J2208" i="1"/>
  <c r="F2208" i="1"/>
  <c r="K2207" i="1"/>
  <c r="J2207" i="1"/>
  <c r="F2207" i="1" s="1"/>
  <c r="K2206" i="1"/>
  <c r="J2206" i="1"/>
  <c r="F2206" i="1"/>
  <c r="K2205" i="1"/>
  <c r="J2205" i="1"/>
  <c r="F2205" i="1"/>
  <c r="K2204" i="1"/>
  <c r="J2204" i="1"/>
  <c r="F2204" i="1" s="1"/>
  <c r="K2203" i="1"/>
  <c r="J2203" i="1"/>
  <c r="F2203" i="1" s="1"/>
  <c r="K2202" i="1"/>
  <c r="J2202" i="1"/>
  <c r="F2202" i="1" s="1"/>
  <c r="K2201" i="1"/>
  <c r="J2201" i="1"/>
  <c r="F2201" i="1"/>
  <c r="K2200" i="1"/>
  <c r="J2200" i="1"/>
  <c r="F2200" i="1"/>
  <c r="K2199" i="1"/>
  <c r="J2199" i="1"/>
  <c r="F2199" i="1" s="1"/>
  <c r="K2198" i="1"/>
  <c r="J2198" i="1"/>
  <c r="F2198" i="1"/>
  <c r="K2197" i="1"/>
  <c r="J2197" i="1"/>
  <c r="F2197" i="1"/>
  <c r="K2196" i="1"/>
  <c r="J2196" i="1"/>
  <c r="F2196" i="1" s="1"/>
  <c r="K2195" i="1"/>
  <c r="J2195" i="1"/>
  <c r="F2195" i="1" s="1"/>
  <c r="K2194" i="1"/>
  <c r="J2194" i="1"/>
  <c r="F2194" i="1"/>
  <c r="K2193" i="1"/>
  <c r="J2193" i="1"/>
  <c r="F2193" i="1"/>
  <c r="K2192" i="1"/>
  <c r="J2192" i="1"/>
  <c r="F2192" i="1"/>
  <c r="K2191" i="1"/>
  <c r="J2191" i="1"/>
  <c r="F2191" i="1" s="1"/>
  <c r="K2190" i="1"/>
  <c r="J2190" i="1"/>
  <c r="F2190" i="1"/>
  <c r="K2189" i="1"/>
  <c r="J2189" i="1"/>
  <c r="F2189" i="1"/>
  <c r="K2188" i="1"/>
  <c r="J2188" i="1"/>
  <c r="F2188" i="1" s="1"/>
  <c r="K2187" i="1"/>
  <c r="J2187" i="1"/>
  <c r="F2187" i="1" s="1"/>
  <c r="K2186" i="1"/>
  <c r="J2186" i="1"/>
  <c r="F2186" i="1"/>
  <c r="K2185" i="1"/>
  <c r="J2185" i="1"/>
  <c r="F2185" i="1"/>
  <c r="K2184" i="1"/>
  <c r="J2184" i="1"/>
  <c r="F2184" i="1"/>
  <c r="K2183" i="1"/>
  <c r="J2183" i="1"/>
  <c r="F2183" i="1" s="1"/>
  <c r="K2182" i="1"/>
  <c r="J2182" i="1"/>
  <c r="F2182" i="1"/>
  <c r="K2181" i="1"/>
  <c r="J2181" i="1"/>
  <c r="F2181" i="1" s="1"/>
  <c r="K2180" i="1"/>
  <c r="J2180" i="1"/>
  <c r="F2180" i="1" s="1"/>
  <c r="K2179" i="1"/>
  <c r="J2179" i="1"/>
  <c r="F2179" i="1" s="1"/>
  <c r="K2178" i="1"/>
  <c r="J2178" i="1"/>
  <c r="F2178" i="1" s="1"/>
  <c r="K2177" i="1"/>
  <c r="J2177" i="1"/>
  <c r="F2177" i="1"/>
  <c r="K2176" i="1"/>
  <c r="J2176" i="1"/>
  <c r="F2176" i="1"/>
  <c r="K2175" i="1"/>
  <c r="J2175" i="1"/>
  <c r="F2175" i="1" s="1"/>
  <c r="K2174" i="1"/>
  <c r="J2174" i="1"/>
  <c r="F2174" i="1"/>
  <c r="K2173" i="1"/>
  <c r="J2173" i="1"/>
  <c r="F2173" i="1"/>
  <c r="K2172" i="1"/>
  <c r="J2172" i="1"/>
  <c r="F2172" i="1" s="1"/>
  <c r="K2171" i="1"/>
  <c r="J2171" i="1"/>
  <c r="F2171" i="1" s="1"/>
  <c r="K2170" i="1"/>
  <c r="J2170" i="1"/>
  <c r="F2170" i="1"/>
  <c r="K2169" i="1"/>
  <c r="J2169" i="1"/>
  <c r="F2169" i="1"/>
  <c r="K2168" i="1"/>
  <c r="J2168" i="1"/>
  <c r="F2168" i="1"/>
  <c r="K2167" i="1"/>
  <c r="J2167" i="1"/>
  <c r="F2167" i="1" s="1"/>
  <c r="K2166" i="1"/>
  <c r="J2166" i="1"/>
  <c r="F2166" i="1"/>
  <c r="K2165" i="1"/>
  <c r="J2165" i="1"/>
  <c r="F2165" i="1"/>
  <c r="K2164" i="1"/>
  <c r="J2164" i="1"/>
  <c r="F2164" i="1" s="1"/>
  <c r="K2163" i="1"/>
  <c r="J2163" i="1"/>
  <c r="F2163" i="1" s="1"/>
  <c r="K2162" i="1"/>
  <c r="J2162" i="1"/>
  <c r="F2162" i="1"/>
  <c r="K2161" i="1"/>
  <c r="J2161" i="1"/>
  <c r="F2161" i="1"/>
  <c r="K2160" i="1"/>
  <c r="J2160" i="1"/>
  <c r="F2160" i="1"/>
  <c r="K2159" i="1"/>
  <c r="J2159" i="1"/>
  <c r="F2159" i="1" s="1"/>
  <c r="K2158" i="1"/>
  <c r="J2158" i="1"/>
  <c r="F2158" i="1"/>
  <c r="K2157" i="1"/>
  <c r="J2157" i="1"/>
  <c r="F2157" i="1" s="1"/>
  <c r="K2156" i="1"/>
  <c r="J2156" i="1"/>
  <c r="F2156" i="1" s="1"/>
  <c r="K2155" i="1"/>
  <c r="J2155" i="1"/>
  <c r="F2155" i="1" s="1"/>
  <c r="K2154" i="1"/>
  <c r="J2154" i="1"/>
  <c r="F2154" i="1"/>
  <c r="K2153" i="1"/>
  <c r="J2153" i="1"/>
  <c r="F2153" i="1"/>
  <c r="K2152" i="1"/>
  <c r="J2152" i="1"/>
  <c r="F2152" i="1"/>
  <c r="K2151" i="1"/>
  <c r="J2151" i="1"/>
  <c r="F2151" i="1" s="1"/>
  <c r="K2150" i="1"/>
  <c r="J2150" i="1"/>
  <c r="F2150" i="1"/>
  <c r="K2149" i="1"/>
  <c r="J2149" i="1"/>
  <c r="F2149" i="1"/>
  <c r="K2148" i="1"/>
  <c r="J2148" i="1"/>
  <c r="F2148" i="1" s="1"/>
  <c r="K2147" i="1"/>
  <c r="J2147" i="1"/>
  <c r="F2147" i="1" s="1"/>
  <c r="K2146" i="1"/>
  <c r="J2146" i="1"/>
  <c r="F2146" i="1"/>
  <c r="K2145" i="1"/>
  <c r="J2145" i="1"/>
  <c r="F2145" i="1"/>
  <c r="K2144" i="1"/>
  <c r="J2144" i="1"/>
  <c r="F2144" i="1"/>
  <c r="K2143" i="1"/>
  <c r="J2143" i="1"/>
  <c r="F2143" i="1" s="1"/>
  <c r="K2142" i="1"/>
  <c r="J2142" i="1"/>
  <c r="F2142" i="1" s="1"/>
  <c r="K2141" i="1"/>
  <c r="J2141" i="1"/>
  <c r="F2141" i="1" s="1"/>
  <c r="K2140" i="1"/>
  <c r="J2140" i="1"/>
  <c r="F2140" i="1" s="1"/>
  <c r="K2139" i="1"/>
  <c r="J2139" i="1"/>
  <c r="F2139" i="1" s="1"/>
  <c r="K2138" i="1"/>
  <c r="J2138" i="1"/>
  <c r="F2138" i="1" s="1"/>
  <c r="K2137" i="1"/>
  <c r="J2137" i="1"/>
  <c r="F2137" i="1"/>
  <c r="K2136" i="1"/>
  <c r="J2136" i="1"/>
  <c r="F2136" i="1"/>
  <c r="K2135" i="1"/>
  <c r="J2135" i="1"/>
  <c r="F2135" i="1" s="1"/>
  <c r="K2134" i="1"/>
  <c r="J2134" i="1"/>
  <c r="F2134" i="1" s="1"/>
  <c r="K2133" i="1"/>
  <c r="J2133" i="1"/>
  <c r="F2133" i="1"/>
  <c r="K2132" i="1"/>
  <c r="J2132" i="1"/>
  <c r="F2132" i="1" s="1"/>
  <c r="K2131" i="1"/>
  <c r="J2131" i="1"/>
  <c r="F2131" i="1" s="1"/>
  <c r="K2130" i="1"/>
  <c r="J2130" i="1"/>
  <c r="F2130" i="1"/>
  <c r="K2129" i="1"/>
  <c r="J2129" i="1"/>
  <c r="F2129" i="1"/>
  <c r="K2128" i="1"/>
  <c r="J2128" i="1"/>
  <c r="F2128" i="1"/>
  <c r="K2127" i="1"/>
  <c r="J2127" i="1"/>
  <c r="F2127" i="1" s="1"/>
  <c r="K2126" i="1"/>
  <c r="J2126" i="1"/>
  <c r="F2126" i="1" s="1"/>
  <c r="K2125" i="1"/>
  <c r="J2125" i="1"/>
  <c r="F2125" i="1" s="1"/>
  <c r="K2124" i="1"/>
  <c r="J2124" i="1"/>
  <c r="F2124" i="1" s="1"/>
  <c r="K2123" i="1"/>
  <c r="J2123" i="1"/>
  <c r="F2123" i="1" s="1"/>
  <c r="K2122" i="1"/>
  <c r="J2122" i="1"/>
  <c r="F2122" i="1" s="1"/>
  <c r="K2121" i="1"/>
  <c r="J2121" i="1"/>
  <c r="F2121" i="1"/>
  <c r="K2120" i="1"/>
  <c r="J2120" i="1"/>
  <c r="F2120" i="1"/>
  <c r="K2119" i="1"/>
  <c r="J2119" i="1"/>
  <c r="F2119" i="1" s="1"/>
  <c r="K2118" i="1"/>
  <c r="J2118" i="1"/>
  <c r="F2118" i="1" s="1"/>
  <c r="K2117" i="1"/>
  <c r="J2117" i="1"/>
  <c r="F2117" i="1"/>
  <c r="K2116" i="1"/>
  <c r="J2116" i="1"/>
  <c r="F2116" i="1" s="1"/>
  <c r="K2115" i="1"/>
  <c r="J2115" i="1"/>
  <c r="F2115" i="1" s="1"/>
  <c r="K2114" i="1"/>
  <c r="J2114" i="1"/>
  <c r="F2114" i="1"/>
  <c r="K2113" i="1"/>
  <c r="J2113" i="1"/>
  <c r="F2113" i="1"/>
  <c r="K2112" i="1"/>
  <c r="J2112" i="1"/>
  <c r="F2112" i="1"/>
  <c r="K2111" i="1"/>
  <c r="J2111" i="1"/>
  <c r="F2111" i="1" s="1"/>
  <c r="K2110" i="1"/>
  <c r="J2110" i="1"/>
  <c r="F2110" i="1" s="1"/>
  <c r="K2109" i="1"/>
  <c r="J2109" i="1"/>
  <c r="F2109" i="1" s="1"/>
  <c r="K2108" i="1"/>
  <c r="J2108" i="1"/>
  <c r="F2108" i="1" s="1"/>
  <c r="K2107" i="1"/>
  <c r="J2107" i="1"/>
  <c r="F2107" i="1" s="1"/>
  <c r="K2106" i="1"/>
  <c r="J2106" i="1"/>
  <c r="F2106" i="1" s="1"/>
  <c r="K2105" i="1"/>
  <c r="J2105" i="1"/>
  <c r="F2105" i="1"/>
  <c r="K2104" i="1"/>
  <c r="J2104" i="1"/>
  <c r="F2104" i="1"/>
  <c r="K2103" i="1"/>
  <c r="J2103" i="1"/>
  <c r="F2103" i="1" s="1"/>
  <c r="K2102" i="1"/>
  <c r="J2102" i="1"/>
  <c r="F2102" i="1" s="1"/>
  <c r="K2101" i="1"/>
  <c r="J2101" i="1"/>
  <c r="F2101" i="1"/>
  <c r="K2100" i="1"/>
  <c r="J2100" i="1"/>
  <c r="F2100" i="1" s="1"/>
  <c r="K2099" i="1"/>
  <c r="J2099" i="1"/>
  <c r="F2099" i="1" s="1"/>
  <c r="K2098" i="1"/>
  <c r="J2098" i="1"/>
  <c r="F2098" i="1"/>
  <c r="K2097" i="1"/>
  <c r="J2097" i="1"/>
  <c r="F2097" i="1"/>
  <c r="K2096" i="1"/>
  <c r="J2096" i="1"/>
  <c r="F2096" i="1"/>
  <c r="K2095" i="1"/>
  <c r="J2095" i="1"/>
  <c r="F2095" i="1" s="1"/>
  <c r="K2094" i="1"/>
  <c r="J2094" i="1"/>
  <c r="F2094" i="1" s="1"/>
  <c r="K2093" i="1"/>
  <c r="J2093" i="1"/>
  <c r="F2093" i="1" s="1"/>
  <c r="K2092" i="1"/>
  <c r="J2092" i="1"/>
  <c r="F2092" i="1" s="1"/>
  <c r="K2091" i="1"/>
  <c r="J2091" i="1"/>
  <c r="F2091" i="1" s="1"/>
  <c r="K2090" i="1"/>
  <c r="J2090" i="1"/>
  <c r="F2090" i="1" s="1"/>
  <c r="K2089" i="1"/>
  <c r="J2089" i="1"/>
  <c r="F2089" i="1"/>
  <c r="K2088" i="1"/>
  <c r="J2088" i="1"/>
  <c r="F2088" i="1"/>
  <c r="K2087" i="1"/>
  <c r="J2087" i="1"/>
  <c r="F2087" i="1" s="1"/>
  <c r="K2086" i="1"/>
  <c r="J2086" i="1"/>
  <c r="F2086" i="1" s="1"/>
  <c r="K2085" i="1"/>
  <c r="J2085" i="1"/>
  <c r="F2085" i="1"/>
  <c r="K2084" i="1"/>
  <c r="J2084" i="1"/>
  <c r="F2084" i="1" s="1"/>
  <c r="K2083" i="1"/>
  <c r="J2083" i="1"/>
  <c r="F2083" i="1" s="1"/>
  <c r="K2082" i="1"/>
  <c r="J2082" i="1"/>
  <c r="F2082" i="1"/>
  <c r="K2081" i="1"/>
  <c r="J2081" i="1"/>
  <c r="F2081" i="1"/>
  <c r="K2080" i="1"/>
  <c r="J2080" i="1"/>
  <c r="F2080" i="1"/>
  <c r="K2079" i="1"/>
  <c r="J2079" i="1"/>
  <c r="F2079" i="1" s="1"/>
  <c r="K2078" i="1"/>
  <c r="J2078" i="1"/>
  <c r="F2078" i="1" s="1"/>
  <c r="K2077" i="1"/>
  <c r="J2077" i="1"/>
  <c r="F2077" i="1" s="1"/>
  <c r="K2076" i="1"/>
  <c r="J2076" i="1"/>
  <c r="F2076" i="1" s="1"/>
  <c r="K2075" i="1"/>
  <c r="J2075" i="1"/>
  <c r="F2075" i="1" s="1"/>
  <c r="K2074" i="1"/>
  <c r="J2074" i="1"/>
  <c r="F2074" i="1" s="1"/>
  <c r="K2073" i="1"/>
  <c r="J2073" i="1"/>
  <c r="F2073" i="1"/>
  <c r="K2072" i="1"/>
  <c r="J2072" i="1"/>
  <c r="F2072" i="1"/>
  <c r="K2071" i="1"/>
  <c r="J2071" i="1"/>
  <c r="F2071" i="1" s="1"/>
  <c r="K2070" i="1"/>
  <c r="J2070" i="1"/>
  <c r="F2070" i="1" s="1"/>
  <c r="K2069" i="1"/>
  <c r="J2069" i="1"/>
  <c r="F2069" i="1"/>
  <c r="K2068" i="1"/>
  <c r="J2068" i="1"/>
  <c r="F2068" i="1" s="1"/>
  <c r="K2067" i="1"/>
  <c r="J2067" i="1"/>
  <c r="F2067" i="1" s="1"/>
  <c r="K2066" i="1"/>
  <c r="J2066" i="1"/>
  <c r="F2066" i="1"/>
  <c r="K2065" i="1"/>
  <c r="J2065" i="1"/>
  <c r="F2065" i="1"/>
  <c r="K2064" i="1"/>
  <c r="J2064" i="1"/>
  <c r="F2064" i="1"/>
  <c r="K2063" i="1"/>
  <c r="J2063" i="1"/>
  <c r="F2063" i="1" s="1"/>
  <c r="K2062" i="1"/>
  <c r="J2062" i="1"/>
  <c r="F2062" i="1" s="1"/>
  <c r="K2061" i="1"/>
  <c r="J2061" i="1"/>
  <c r="F2061" i="1" s="1"/>
  <c r="K2060" i="1"/>
  <c r="J2060" i="1"/>
  <c r="F2060" i="1" s="1"/>
  <c r="K2059" i="1"/>
  <c r="J2059" i="1"/>
  <c r="F2059" i="1" s="1"/>
  <c r="K2058" i="1"/>
  <c r="J2058" i="1"/>
  <c r="F2058" i="1" s="1"/>
  <c r="K2057" i="1"/>
  <c r="J2057" i="1"/>
  <c r="F2057" i="1"/>
  <c r="K2056" i="1"/>
  <c r="J2056" i="1"/>
  <c r="F2056" i="1"/>
  <c r="K2055" i="1"/>
  <c r="J2055" i="1"/>
  <c r="F2055" i="1" s="1"/>
  <c r="K2054" i="1"/>
  <c r="J2054" i="1"/>
  <c r="F2054" i="1" s="1"/>
  <c r="K2053" i="1"/>
  <c r="J2053" i="1"/>
  <c r="F2053" i="1"/>
  <c r="K2052" i="1"/>
  <c r="J2052" i="1"/>
  <c r="F2052" i="1" s="1"/>
  <c r="K2051" i="1"/>
  <c r="J2051" i="1"/>
  <c r="F2051" i="1" s="1"/>
  <c r="K2050" i="1"/>
  <c r="J2050" i="1"/>
  <c r="F2050" i="1"/>
  <c r="K2049" i="1"/>
  <c r="J2049" i="1"/>
  <c r="F2049" i="1"/>
  <c r="K2048" i="1"/>
  <c r="J2048" i="1"/>
  <c r="F2048" i="1"/>
  <c r="K2047" i="1"/>
  <c r="J2047" i="1"/>
  <c r="F2047" i="1" s="1"/>
  <c r="K2046" i="1"/>
  <c r="J2046" i="1"/>
  <c r="F2046" i="1" s="1"/>
  <c r="K2045" i="1"/>
  <c r="J2045" i="1"/>
  <c r="F2045" i="1" s="1"/>
  <c r="K2044" i="1"/>
  <c r="J2044" i="1"/>
  <c r="F2044" i="1" s="1"/>
  <c r="K2043" i="1"/>
  <c r="J2043" i="1"/>
  <c r="F2043" i="1"/>
  <c r="K2042" i="1"/>
  <c r="J2042" i="1"/>
  <c r="F2042" i="1" s="1"/>
  <c r="K2041" i="1"/>
  <c r="J2041" i="1"/>
  <c r="F2041" i="1"/>
  <c r="K2040" i="1"/>
  <c r="J2040" i="1"/>
  <c r="F2040" i="1"/>
  <c r="K2039" i="1"/>
  <c r="J2039" i="1"/>
  <c r="F2039" i="1" s="1"/>
  <c r="K2038" i="1"/>
  <c r="J2038" i="1"/>
  <c r="F2038" i="1" s="1"/>
  <c r="K2037" i="1"/>
  <c r="J2037" i="1"/>
  <c r="F2037" i="1"/>
  <c r="K2036" i="1"/>
  <c r="J2036" i="1"/>
  <c r="F2036" i="1" s="1"/>
  <c r="K2035" i="1"/>
  <c r="J2035" i="1"/>
  <c r="F2035" i="1"/>
  <c r="K2034" i="1"/>
  <c r="J2034" i="1"/>
  <c r="F2034" i="1"/>
  <c r="K2033" i="1"/>
  <c r="J2033" i="1"/>
  <c r="F2033" i="1"/>
  <c r="K2032" i="1"/>
  <c r="J2032" i="1"/>
  <c r="F2032" i="1"/>
  <c r="K2031" i="1"/>
  <c r="J2031" i="1"/>
  <c r="F2031" i="1" s="1"/>
  <c r="K2030" i="1"/>
  <c r="J2030" i="1"/>
  <c r="F2030" i="1" s="1"/>
  <c r="K2029" i="1"/>
  <c r="J2029" i="1"/>
  <c r="F2029" i="1" s="1"/>
  <c r="K2028" i="1"/>
  <c r="J2028" i="1"/>
  <c r="F2028" i="1" s="1"/>
  <c r="K2027" i="1"/>
  <c r="J2027" i="1"/>
  <c r="F2027" i="1"/>
  <c r="K2026" i="1"/>
  <c r="J2026" i="1"/>
  <c r="F2026" i="1" s="1"/>
  <c r="K2025" i="1"/>
  <c r="J2025" i="1"/>
  <c r="F2025" i="1"/>
  <c r="K2024" i="1"/>
  <c r="J2024" i="1"/>
  <c r="F2024" i="1"/>
  <c r="K2023" i="1"/>
  <c r="J2023" i="1"/>
  <c r="F2023" i="1" s="1"/>
  <c r="K2022" i="1"/>
  <c r="J2022" i="1"/>
  <c r="F2022" i="1" s="1"/>
  <c r="K2021" i="1"/>
  <c r="J2021" i="1"/>
  <c r="F2021" i="1" s="1"/>
  <c r="K2020" i="1"/>
  <c r="J2020" i="1"/>
  <c r="F2020" i="1" s="1"/>
  <c r="K2019" i="1"/>
  <c r="J2019" i="1"/>
  <c r="F2019" i="1"/>
  <c r="K2018" i="1"/>
  <c r="J2018" i="1"/>
  <c r="F2018" i="1" s="1"/>
  <c r="K2017" i="1"/>
  <c r="J2017" i="1"/>
  <c r="F2017" i="1"/>
  <c r="K2016" i="1"/>
  <c r="J2016" i="1"/>
  <c r="F2016" i="1"/>
  <c r="K2015" i="1"/>
  <c r="J2015" i="1"/>
  <c r="F2015" i="1" s="1"/>
  <c r="K2014" i="1"/>
  <c r="J2014" i="1"/>
  <c r="F2014" i="1" s="1"/>
  <c r="K2013" i="1"/>
  <c r="J2013" i="1"/>
  <c r="F2013" i="1"/>
  <c r="K2012" i="1"/>
  <c r="J2012" i="1"/>
  <c r="F2012" i="1" s="1"/>
  <c r="K2011" i="1"/>
  <c r="J2011" i="1"/>
  <c r="F2011" i="1"/>
  <c r="K2010" i="1"/>
  <c r="J2010" i="1"/>
  <c r="F2010" i="1"/>
  <c r="K2009" i="1"/>
  <c r="J2009" i="1"/>
  <c r="F2009" i="1"/>
  <c r="K2008" i="1"/>
  <c r="J2008" i="1"/>
  <c r="F2008" i="1"/>
  <c r="K2007" i="1"/>
  <c r="J2007" i="1"/>
  <c r="F2007" i="1" s="1"/>
  <c r="K2006" i="1"/>
  <c r="J2006" i="1"/>
  <c r="F2006" i="1" s="1"/>
  <c r="K2005" i="1"/>
  <c r="J2005" i="1"/>
  <c r="F2005" i="1"/>
  <c r="K2004" i="1"/>
  <c r="J2004" i="1"/>
  <c r="F2004" i="1" s="1"/>
  <c r="K2003" i="1"/>
  <c r="J2003" i="1"/>
  <c r="F2003" i="1"/>
  <c r="K2002" i="1"/>
  <c r="J2002" i="1"/>
  <c r="F2002" i="1"/>
  <c r="K2001" i="1"/>
  <c r="J2001" i="1"/>
  <c r="F2001" i="1"/>
  <c r="K2000" i="1"/>
  <c r="J2000" i="1"/>
  <c r="F2000" i="1"/>
  <c r="K1999" i="1"/>
  <c r="J1999" i="1"/>
  <c r="F1999" i="1" s="1"/>
  <c r="K1998" i="1"/>
  <c r="J1998" i="1"/>
  <c r="F1998" i="1" s="1"/>
  <c r="K1997" i="1"/>
  <c r="J1997" i="1"/>
  <c r="F1997" i="1"/>
  <c r="K1996" i="1"/>
  <c r="J1996" i="1"/>
  <c r="F1996" i="1" s="1"/>
  <c r="K1995" i="1"/>
  <c r="J1995" i="1"/>
  <c r="F1995" i="1"/>
  <c r="K1994" i="1"/>
  <c r="J1994" i="1"/>
  <c r="F1994" i="1"/>
  <c r="K1993" i="1"/>
  <c r="J1993" i="1"/>
  <c r="F1993" i="1"/>
  <c r="K1992" i="1"/>
  <c r="J1992" i="1"/>
  <c r="F1992" i="1"/>
  <c r="K1991" i="1"/>
  <c r="J1991" i="1"/>
  <c r="F1991" i="1" s="1"/>
  <c r="K1990" i="1"/>
  <c r="J1990" i="1"/>
  <c r="F1990" i="1" s="1"/>
  <c r="K1989" i="1"/>
  <c r="J1989" i="1"/>
  <c r="F1989" i="1"/>
  <c r="K1988" i="1"/>
  <c r="J1988" i="1"/>
  <c r="F1988" i="1" s="1"/>
  <c r="K1987" i="1"/>
  <c r="J1987" i="1"/>
  <c r="F1987" i="1"/>
  <c r="K1986" i="1"/>
  <c r="J1986" i="1"/>
  <c r="F1986" i="1"/>
  <c r="K1985" i="1"/>
  <c r="J1985" i="1"/>
  <c r="F1985" i="1"/>
  <c r="K1984" i="1"/>
  <c r="J1984" i="1"/>
  <c r="F1984" i="1"/>
  <c r="K1983" i="1"/>
  <c r="J1983" i="1"/>
  <c r="F1983" i="1" s="1"/>
  <c r="K1982" i="1"/>
  <c r="J1982" i="1"/>
  <c r="F1982" i="1" s="1"/>
  <c r="K1981" i="1"/>
  <c r="J1981" i="1"/>
  <c r="F1981" i="1" s="1"/>
  <c r="K1980" i="1"/>
  <c r="J1980" i="1"/>
  <c r="F1980" i="1" s="1"/>
  <c r="K1979" i="1"/>
  <c r="J1979" i="1"/>
  <c r="F1979" i="1"/>
  <c r="K1978" i="1"/>
  <c r="J1978" i="1"/>
  <c r="F1978" i="1" s="1"/>
  <c r="K1977" i="1"/>
  <c r="J1977" i="1"/>
  <c r="F1977" i="1"/>
  <c r="K1976" i="1"/>
  <c r="J1976" i="1"/>
  <c r="F1976" i="1"/>
  <c r="K1975" i="1"/>
  <c r="J1975" i="1"/>
  <c r="F1975" i="1" s="1"/>
  <c r="K1974" i="1"/>
  <c r="J1974" i="1"/>
  <c r="F1974" i="1" s="1"/>
  <c r="K1973" i="1"/>
  <c r="J1973" i="1"/>
  <c r="F1973" i="1"/>
  <c r="K1972" i="1"/>
  <c r="J1972" i="1"/>
  <c r="F1972" i="1" s="1"/>
  <c r="K1971" i="1"/>
  <c r="J1971" i="1"/>
  <c r="F1971" i="1"/>
  <c r="K1970" i="1"/>
  <c r="J1970" i="1"/>
  <c r="F1970" i="1"/>
  <c r="K1969" i="1"/>
  <c r="J1969" i="1"/>
  <c r="F1969" i="1"/>
  <c r="K1968" i="1"/>
  <c r="J1968" i="1"/>
  <c r="F1968" i="1"/>
  <c r="K1967" i="1"/>
  <c r="J1967" i="1"/>
  <c r="F1967" i="1" s="1"/>
  <c r="K1966" i="1"/>
  <c r="J1966" i="1"/>
  <c r="F1966" i="1" s="1"/>
  <c r="K1965" i="1"/>
  <c r="J1965" i="1"/>
  <c r="F1965" i="1" s="1"/>
  <c r="K1964" i="1"/>
  <c r="J1964" i="1"/>
  <c r="F1964" i="1" s="1"/>
  <c r="K1963" i="1"/>
  <c r="J1963" i="1"/>
  <c r="F1963" i="1" s="1"/>
  <c r="K1962" i="1"/>
  <c r="J1962" i="1"/>
  <c r="F1962" i="1"/>
  <c r="K1961" i="1"/>
  <c r="J1961" i="1"/>
  <c r="F1961" i="1"/>
  <c r="K1960" i="1"/>
  <c r="J1960" i="1"/>
  <c r="F1960" i="1"/>
  <c r="K1959" i="1"/>
  <c r="J1959" i="1"/>
  <c r="F1959" i="1" s="1"/>
  <c r="K1958" i="1"/>
  <c r="J1958" i="1"/>
  <c r="F1958" i="1" s="1"/>
  <c r="K1957" i="1"/>
  <c r="J1957" i="1"/>
  <c r="F1957" i="1"/>
  <c r="K1956" i="1"/>
  <c r="J1956" i="1"/>
  <c r="F1956" i="1" s="1"/>
  <c r="K1955" i="1"/>
  <c r="J1955" i="1"/>
  <c r="F1955" i="1" s="1"/>
  <c r="K1954" i="1"/>
  <c r="J1954" i="1"/>
  <c r="F1954" i="1"/>
  <c r="K1953" i="1"/>
  <c r="J1953" i="1"/>
  <c r="F1953" i="1"/>
  <c r="K1952" i="1"/>
  <c r="J1952" i="1"/>
  <c r="F1952" i="1"/>
  <c r="K1951" i="1"/>
  <c r="J1951" i="1"/>
  <c r="F1951" i="1" s="1"/>
  <c r="K1950" i="1"/>
  <c r="J1950" i="1"/>
  <c r="F1950" i="1" s="1"/>
  <c r="K1949" i="1"/>
  <c r="J1949" i="1"/>
  <c r="F1949" i="1" s="1"/>
  <c r="K1948" i="1"/>
  <c r="J1948" i="1"/>
  <c r="F1948" i="1" s="1"/>
  <c r="K1947" i="1"/>
  <c r="J1947" i="1"/>
  <c r="F1947" i="1"/>
  <c r="K1946" i="1"/>
  <c r="J1946" i="1"/>
  <c r="F1946" i="1" s="1"/>
  <c r="K1945" i="1"/>
  <c r="J1945" i="1"/>
  <c r="F1945" i="1"/>
  <c r="K1944" i="1"/>
  <c r="J1944" i="1"/>
  <c r="F1944" i="1"/>
  <c r="K1943" i="1"/>
  <c r="J1943" i="1"/>
  <c r="F1943" i="1" s="1"/>
  <c r="K1942" i="1"/>
  <c r="J1942" i="1"/>
  <c r="F1942" i="1" s="1"/>
  <c r="K1941" i="1"/>
  <c r="J1941" i="1"/>
  <c r="F1941" i="1" s="1"/>
  <c r="K1940" i="1"/>
  <c r="J1940" i="1"/>
  <c r="F1940" i="1" s="1"/>
  <c r="K1939" i="1"/>
  <c r="J1939" i="1"/>
  <c r="F1939" i="1"/>
  <c r="K1938" i="1"/>
  <c r="J1938" i="1"/>
  <c r="F1938" i="1" s="1"/>
  <c r="K1937" i="1"/>
  <c r="J1937" i="1"/>
  <c r="F1937" i="1"/>
  <c r="K1936" i="1"/>
  <c r="J1936" i="1"/>
  <c r="F1936" i="1"/>
  <c r="K1935" i="1"/>
  <c r="J1935" i="1"/>
  <c r="F1935" i="1" s="1"/>
  <c r="K1934" i="1"/>
  <c r="J1934" i="1"/>
  <c r="F1934" i="1" s="1"/>
  <c r="K1933" i="1"/>
  <c r="J1933" i="1"/>
  <c r="F1933" i="1"/>
  <c r="K1932" i="1"/>
  <c r="J1932" i="1"/>
  <c r="F1932" i="1" s="1"/>
  <c r="K1931" i="1"/>
  <c r="J1931" i="1"/>
  <c r="F1931" i="1" s="1"/>
  <c r="K1930" i="1"/>
  <c r="J1930" i="1"/>
  <c r="F1930" i="1"/>
  <c r="K1929" i="1"/>
  <c r="J1929" i="1"/>
  <c r="F1929" i="1"/>
  <c r="K1928" i="1"/>
  <c r="J1928" i="1"/>
  <c r="F1928" i="1"/>
  <c r="K1927" i="1"/>
  <c r="J1927" i="1"/>
  <c r="F1927" i="1" s="1"/>
  <c r="K1926" i="1"/>
  <c r="J1926" i="1"/>
  <c r="F1926" i="1" s="1"/>
  <c r="K1925" i="1"/>
  <c r="J1925" i="1"/>
  <c r="F1925" i="1" s="1"/>
  <c r="K1924" i="1"/>
  <c r="J1924" i="1"/>
  <c r="F1924" i="1" s="1"/>
  <c r="K1923" i="1"/>
  <c r="J1923" i="1"/>
  <c r="F1923" i="1"/>
  <c r="K1922" i="1"/>
  <c r="J1922" i="1"/>
  <c r="F1922" i="1" s="1"/>
  <c r="K1921" i="1"/>
  <c r="J1921" i="1"/>
  <c r="F1921" i="1"/>
  <c r="K1920" i="1"/>
  <c r="J1920" i="1"/>
  <c r="F1920" i="1"/>
  <c r="K1919" i="1"/>
  <c r="J1919" i="1"/>
  <c r="F1919" i="1" s="1"/>
  <c r="K1918" i="1"/>
  <c r="J1918" i="1"/>
  <c r="F1918" i="1" s="1"/>
  <c r="K1917" i="1"/>
  <c r="J1917" i="1"/>
  <c r="F1917" i="1"/>
  <c r="K1916" i="1"/>
  <c r="J1916" i="1"/>
  <c r="F1916" i="1" s="1"/>
  <c r="K1915" i="1"/>
  <c r="J1915" i="1"/>
  <c r="F1915" i="1"/>
  <c r="K1914" i="1"/>
  <c r="J1914" i="1"/>
  <c r="F1914" i="1"/>
  <c r="K1913" i="1"/>
  <c r="J1913" i="1"/>
  <c r="F1913" i="1"/>
  <c r="K1912" i="1"/>
  <c r="J1912" i="1"/>
  <c r="F1912" i="1"/>
  <c r="K1911" i="1"/>
  <c r="J1911" i="1"/>
  <c r="F1911" i="1" s="1"/>
  <c r="K1910" i="1"/>
  <c r="J1910" i="1"/>
  <c r="F1910" i="1" s="1"/>
  <c r="K1909" i="1"/>
  <c r="J1909" i="1"/>
  <c r="F1909" i="1" s="1"/>
  <c r="K1908" i="1"/>
  <c r="J1908" i="1"/>
  <c r="F1908" i="1" s="1"/>
  <c r="K1907" i="1"/>
  <c r="J1907" i="1"/>
  <c r="F1907" i="1"/>
  <c r="K1906" i="1"/>
  <c r="J1906" i="1"/>
  <c r="F1906" i="1" s="1"/>
  <c r="K1905" i="1"/>
  <c r="J1905" i="1"/>
  <c r="F1905" i="1"/>
  <c r="K1904" i="1"/>
  <c r="J1904" i="1"/>
  <c r="F1904" i="1"/>
  <c r="K1903" i="1"/>
  <c r="J1903" i="1"/>
  <c r="F1903" i="1" s="1"/>
  <c r="K1902" i="1"/>
  <c r="J1902" i="1"/>
  <c r="F1902" i="1" s="1"/>
  <c r="K1901" i="1"/>
  <c r="J1901" i="1"/>
  <c r="F1901" i="1" s="1"/>
  <c r="K1900" i="1"/>
  <c r="J1900" i="1"/>
  <c r="F1900" i="1" s="1"/>
  <c r="K1899" i="1"/>
  <c r="J1899" i="1"/>
  <c r="F1899" i="1"/>
  <c r="K1898" i="1"/>
  <c r="J1898" i="1"/>
  <c r="F1898" i="1" s="1"/>
  <c r="K1897" i="1"/>
  <c r="J1897" i="1"/>
  <c r="F1897" i="1"/>
  <c r="K1896" i="1"/>
  <c r="J1896" i="1"/>
  <c r="F1896" i="1"/>
  <c r="K1895" i="1"/>
  <c r="J1895" i="1"/>
  <c r="F1895" i="1" s="1"/>
  <c r="K1894" i="1"/>
  <c r="J1894" i="1"/>
  <c r="F1894" i="1" s="1"/>
  <c r="K1893" i="1"/>
  <c r="J1893" i="1"/>
  <c r="F1893" i="1"/>
  <c r="K1892" i="1"/>
  <c r="J1892" i="1"/>
  <c r="F1892" i="1" s="1"/>
  <c r="K1891" i="1"/>
  <c r="J1891" i="1"/>
  <c r="F1891" i="1"/>
  <c r="K1890" i="1"/>
  <c r="J1890" i="1"/>
  <c r="F1890" i="1"/>
  <c r="K1889" i="1"/>
  <c r="J1889" i="1"/>
  <c r="F1889" i="1"/>
  <c r="K1888" i="1"/>
  <c r="J1888" i="1"/>
  <c r="F1888" i="1"/>
  <c r="K1887" i="1"/>
  <c r="J1887" i="1"/>
  <c r="F1887" i="1" s="1"/>
  <c r="K1886" i="1"/>
  <c r="J1886" i="1"/>
  <c r="F1886" i="1" s="1"/>
  <c r="K1885" i="1"/>
  <c r="J1885" i="1"/>
  <c r="F1885" i="1"/>
  <c r="K1884" i="1"/>
  <c r="J1884" i="1"/>
  <c r="F1884" i="1" s="1"/>
  <c r="K1883" i="1"/>
  <c r="J1883" i="1"/>
  <c r="F1883" i="1" s="1"/>
  <c r="K1882" i="1"/>
  <c r="J1882" i="1"/>
  <c r="F1882" i="1" s="1"/>
  <c r="K1881" i="1"/>
  <c r="J1881" i="1"/>
  <c r="F1881" i="1"/>
  <c r="K1880" i="1"/>
  <c r="J1880" i="1"/>
  <c r="F1880" i="1"/>
  <c r="K1879" i="1"/>
  <c r="J1879" i="1"/>
  <c r="F1879" i="1" s="1"/>
  <c r="K1878" i="1"/>
  <c r="J1878" i="1"/>
  <c r="F1878" i="1" s="1"/>
  <c r="K1877" i="1"/>
  <c r="J1877" i="1"/>
  <c r="F1877" i="1"/>
  <c r="K1876" i="1"/>
  <c r="J1876" i="1"/>
  <c r="F1876" i="1" s="1"/>
  <c r="K1875" i="1"/>
  <c r="J1875" i="1"/>
  <c r="F1875" i="1" s="1"/>
  <c r="K1874" i="1"/>
  <c r="J1874" i="1"/>
  <c r="F1874" i="1"/>
  <c r="K1873" i="1"/>
  <c r="J1873" i="1"/>
  <c r="F1873" i="1"/>
  <c r="K1872" i="1"/>
  <c r="J1872" i="1"/>
  <c r="F1872" i="1"/>
  <c r="K1871" i="1"/>
  <c r="J1871" i="1"/>
  <c r="F1871" i="1" s="1"/>
  <c r="K1870" i="1"/>
  <c r="J1870" i="1"/>
  <c r="F1870" i="1" s="1"/>
  <c r="K1869" i="1"/>
  <c r="J1869" i="1"/>
  <c r="F1869" i="1"/>
  <c r="K1868" i="1"/>
  <c r="J1868" i="1"/>
  <c r="F1868" i="1" s="1"/>
  <c r="K1867" i="1"/>
  <c r="J1867" i="1"/>
  <c r="F1867" i="1" s="1"/>
  <c r="K1866" i="1"/>
  <c r="J1866" i="1"/>
  <c r="F1866" i="1" s="1"/>
  <c r="K1865" i="1"/>
  <c r="J1865" i="1"/>
  <c r="F1865" i="1"/>
  <c r="K1864" i="1"/>
  <c r="J1864" i="1"/>
  <c r="F1864" i="1"/>
  <c r="K1863" i="1"/>
  <c r="J1863" i="1"/>
  <c r="F1863" i="1" s="1"/>
  <c r="K1862" i="1"/>
  <c r="J1862" i="1"/>
  <c r="F1862" i="1" s="1"/>
  <c r="K1861" i="1"/>
  <c r="J1861" i="1"/>
  <c r="F1861" i="1"/>
  <c r="K1860" i="1"/>
  <c r="J1860" i="1"/>
  <c r="F1860" i="1" s="1"/>
  <c r="K1859" i="1"/>
  <c r="J1859" i="1"/>
  <c r="F1859" i="1" s="1"/>
  <c r="K1858" i="1"/>
  <c r="J1858" i="1"/>
  <c r="F1858" i="1"/>
  <c r="K1857" i="1"/>
  <c r="J1857" i="1"/>
  <c r="F1857" i="1"/>
  <c r="K1856" i="1"/>
  <c r="J1856" i="1"/>
  <c r="F1856" i="1"/>
  <c r="K1855" i="1"/>
  <c r="J1855" i="1"/>
  <c r="F1855" i="1" s="1"/>
  <c r="K1854" i="1"/>
  <c r="J1854" i="1"/>
  <c r="F1854" i="1" s="1"/>
  <c r="K1853" i="1"/>
  <c r="J1853" i="1"/>
  <c r="F1853" i="1"/>
  <c r="K1852" i="1"/>
  <c r="J1852" i="1"/>
  <c r="F1852" i="1" s="1"/>
  <c r="K1851" i="1"/>
  <c r="J1851" i="1"/>
  <c r="F1851" i="1" s="1"/>
  <c r="K1850" i="1"/>
  <c r="J1850" i="1"/>
  <c r="F1850" i="1" s="1"/>
  <c r="K1849" i="1"/>
  <c r="J1849" i="1"/>
  <c r="F1849" i="1"/>
  <c r="K1848" i="1"/>
  <c r="J1848" i="1"/>
  <c r="F1848" i="1"/>
  <c r="K1847" i="1"/>
  <c r="J1847" i="1"/>
  <c r="F1847" i="1" s="1"/>
  <c r="K1846" i="1"/>
  <c r="J1846" i="1"/>
  <c r="F1846" i="1" s="1"/>
  <c r="K1845" i="1"/>
  <c r="J1845" i="1"/>
  <c r="F1845" i="1"/>
  <c r="K1844" i="1"/>
  <c r="J1844" i="1"/>
  <c r="F1844" i="1" s="1"/>
  <c r="K1843" i="1"/>
  <c r="J1843" i="1"/>
  <c r="F1843" i="1" s="1"/>
  <c r="K1842" i="1"/>
  <c r="J1842" i="1"/>
  <c r="F1842" i="1"/>
  <c r="K1841" i="1"/>
  <c r="J1841" i="1"/>
  <c r="F1841" i="1"/>
  <c r="K1840" i="1"/>
  <c r="J1840" i="1"/>
  <c r="F1840" i="1"/>
  <c r="K1839" i="1"/>
  <c r="J1839" i="1"/>
  <c r="F1839" i="1" s="1"/>
  <c r="K1838" i="1"/>
  <c r="J1838" i="1"/>
  <c r="F1838" i="1" s="1"/>
  <c r="K1837" i="1"/>
  <c r="J1837" i="1"/>
  <c r="F1837" i="1"/>
  <c r="K1836" i="1"/>
  <c r="J1836" i="1"/>
  <c r="F1836" i="1" s="1"/>
  <c r="K1835" i="1"/>
  <c r="J1835" i="1"/>
  <c r="F1835" i="1"/>
  <c r="K1834" i="1"/>
  <c r="J1834" i="1"/>
  <c r="F1834" i="1"/>
  <c r="K1833" i="1"/>
  <c r="J1833" i="1"/>
  <c r="F1833" i="1"/>
  <c r="K1832" i="1"/>
  <c r="J1832" i="1"/>
  <c r="F1832" i="1"/>
  <c r="K1831" i="1"/>
  <c r="J1831" i="1"/>
  <c r="F1831" i="1" s="1"/>
  <c r="K1830" i="1"/>
  <c r="J1830" i="1"/>
  <c r="F1830" i="1" s="1"/>
  <c r="K1829" i="1"/>
  <c r="J1829" i="1"/>
  <c r="F1829" i="1"/>
  <c r="K1828" i="1"/>
  <c r="J1828" i="1"/>
  <c r="F1828" i="1" s="1"/>
  <c r="K1827" i="1"/>
  <c r="J1827" i="1"/>
  <c r="F1827" i="1" s="1"/>
  <c r="K1826" i="1"/>
  <c r="J1826" i="1"/>
  <c r="F1826" i="1"/>
  <c r="K1825" i="1"/>
  <c r="J1825" i="1"/>
  <c r="F1825" i="1"/>
  <c r="K1824" i="1"/>
  <c r="J1824" i="1"/>
  <c r="F1824" i="1"/>
  <c r="K1823" i="1"/>
  <c r="J1823" i="1"/>
  <c r="F1823" i="1" s="1"/>
  <c r="K1822" i="1"/>
  <c r="J1822" i="1"/>
  <c r="F1822" i="1" s="1"/>
  <c r="K1821" i="1"/>
  <c r="J1821" i="1"/>
  <c r="F1821" i="1" s="1"/>
  <c r="K1820" i="1"/>
  <c r="J1820" i="1"/>
  <c r="F1820" i="1" s="1"/>
  <c r="K1819" i="1"/>
  <c r="J1819" i="1"/>
  <c r="F1819" i="1" s="1"/>
  <c r="K1818" i="1"/>
  <c r="J1818" i="1"/>
  <c r="F1818" i="1"/>
  <c r="K1817" i="1"/>
  <c r="J1817" i="1"/>
  <c r="F1817" i="1"/>
  <c r="K1816" i="1"/>
  <c r="J1816" i="1"/>
  <c r="F1816" i="1"/>
  <c r="K1815" i="1"/>
  <c r="J1815" i="1"/>
  <c r="F1815" i="1" s="1"/>
  <c r="K1814" i="1"/>
  <c r="J1814" i="1"/>
  <c r="F1814" i="1" s="1"/>
  <c r="K1813" i="1"/>
  <c r="J1813" i="1"/>
  <c r="F1813" i="1"/>
  <c r="K1812" i="1"/>
  <c r="J1812" i="1"/>
  <c r="F1812" i="1" s="1"/>
  <c r="K1811" i="1"/>
  <c r="J1811" i="1"/>
  <c r="F1811" i="1"/>
  <c r="K1810" i="1"/>
  <c r="J1810" i="1"/>
  <c r="F1810" i="1"/>
  <c r="K1809" i="1"/>
  <c r="J1809" i="1"/>
  <c r="F1809" i="1"/>
  <c r="K1808" i="1"/>
  <c r="J1808" i="1"/>
  <c r="F1808" i="1"/>
  <c r="K1807" i="1"/>
  <c r="J1807" i="1"/>
  <c r="F1807" i="1" s="1"/>
  <c r="K1806" i="1"/>
  <c r="J1806" i="1"/>
  <c r="F1806" i="1" s="1"/>
  <c r="K1805" i="1"/>
  <c r="J1805" i="1"/>
  <c r="F1805" i="1"/>
  <c r="K1804" i="1"/>
  <c r="J1804" i="1"/>
  <c r="F1804" i="1" s="1"/>
  <c r="K1803" i="1"/>
  <c r="J1803" i="1"/>
  <c r="F1803" i="1" s="1"/>
  <c r="K1802" i="1"/>
  <c r="J1802" i="1"/>
  <c r="F1802" i="1" s="1"/>
  <c r="K1801" i="1"/>
  <c r="J1801" i="1"/>
  <c r="F1801" i="1"/>
  <c r="K1800" i="1"/>
  <c r="J1800" i="1"/>
  <c r="F1800" i="1"/>
  <c r="K1799" i="1"/>
  <c r="J1799" i="1"/>
  <c r="F1799" i="1" s="1"/>
  <c r="K1798" i="1"/>
  <c r="J1798" i="1"/>
  <c r="F1798" i="1" s="1"/>
  <c r="K1797" i="1"/>
  <c r="J1797" i="1"/>
  <c r="F1797" i="1" s="1"/>
  <c r="K1796" i="1"/>
  <c r="J1796" i="1"/>
  <c r="F1796" i="1" s="1"/>
  <c r="K1795" i="1"/>
  <c r="J1795" i="1"/>
  <c r="F1795" i="1" s="1"/>
  <c r="K1794" i="1"/>
  <c r="J1794" i="1"/>
  <c r="F1794" i="1"/>
  <c r="K1793" i="1"/>
  <c r="J1793" i="1"/>
  <c r="F1793" i="1"/>
  <c r="K1792" i="1"/>
  <c r="J1792" i="1"/>
  <c r="F1792" i="1"/>
  <c r="K1791" i="1"/>
  <c r="J1791" i="1"/>
  <c r="F1791" i="1" s="1"/>
  <c r="K1790" i="1"/>
  <c r="J1790" i="1"/>
  <c r="F1790" i="1" s="1"/>
  <c r="K1789" i="1"/>
  <c r="J1789" i="1"/>
  <c r="F1789" i="1"/>
  <c r="K1788" i="1"/>
  <c r="J1788" i="1"/>
  <c r="F1788" i="1" s="1"/>
  <c r="K1787" i="1"/>
  <c r="J1787" i="1"/>
  <c r="F1787" i="1" s="1"/>
  <c r="K1786" i="1"/>
  <c r="J1786" i="1"/>
  <c r="F1786" i="1" s="1"/>
  <c r="K1785" i="1"/>
  <c r="J1785" i="1"/>
  <c r="F1785" i="1"/>
  <c r="K1784" i="1"/>
  <c r="J1784" i="1"/>
  <c r="F1784" i="1"/>
  <c r="K1783" i="1"/>
  <c r="J1783" i="1"/>
  <c r="F1783" i="1" s="1"/>
  <c r="K1782" i="1"/>
  <c r="J1782" i="1"/>
  <c r="F1782" i="1" s="1"/>
  <c r="K1781" i="1"/>
  <c r="J1781" i="1"/>
  <c r="F1781" i="1" s="1"/>
  <c r="K1780" i="1"/>
  <c r="J1780" i="1"/>
  <c r="F1780" i="1" s="1"/>
  <c r="K1779" i="1"/>
  <c r="J1779" i="1"/>
  <c r="F1779" i="1" s="1"/>
  <c r="K1778" i="1"/>
  <c r="J1778" i="1"/>
  <c r="F1778" i="1"/>
  <c r="K1777" i="1"/>
  <c r="J1777" i="1"/>
  <c r="F1777" i="1"/>
  <c r="K1776" i="1"/>
  <c r="J1776" i="1"/>
  <c r="F1776" i="1"/>
  <c r="K1775" i="1"/>
  <c r="J1775" i="1"/>
  <c r="F1775" i="1" s="1"/>
  <c r="K1774" i="1"/>
  <c r="J1774" i="1"/>
  <c r="F1774" i="1" s="1"/>
  <c r="K1773" i="1"/>
  <c r="J1773" i="1"/>
  <c r="F1773" i="1"/>
  <c r="K1772" i="1"/>
  <c r="J1772" i="1"/>
  <c r="F1772" i="1" s="1"/>
  <c r="K1771" i="1"/>
  <c r="J1771" i="1"/>
  <c r="F1771" i="1"/>
  <c r="K1770" i="1"/>
  <c r="J1770" i="1"/>
  <c r="F1770" i="1"/>
  <c r="K1769" i="1"/>
  <c r="J1769" i="1"/>
  <c r="F1769" i="1"/>
  <c r="K1768" i="1"/>
  <c r="J1768" i="1"/>
  <c r="F1768" i="1"/>
  <c r="K1767" i="1"/>
  <c r="J1767" i="1"/>
  <c r="F1767" i="1" s="1"/>
  <c r="K1766" i="1"/>
  <c r="J1766" i="1"/>
  <c r="F1766" i="1" s="1"/>
  <c r="K1765" i="1"/>
  <c r="J1765" i="1"/>
  <c r="F1765" i="1" s="1"/>
  <c r="K1764" i="1"/>
  <c r="J1764" i="1"/>
  <c r="F1764" i="1" s="1"/>
  <c r="K1763" i="1"/>
  <c r="J1763" i="1"/>
  <c r="F1763" i="1" s="1"/>
  <c r="K1762" i="1"/>
  <c r="J1762" i="1"/>
  <c r="F1762" i="1" s="1"/>
  <c r="K1761" i="1"/>
  <c r="J1761" i="1"/>
  <c r="F1761" i="1"/>
  <c r="K1760" i="1"/>
  <c r="J1760" i="1"/>
  <c r="F1760" i="1"/>
  <c r="K1759" i="1"/>
  <c r="J1759" i="1"/>
  <c r="F1759" i="1" s="1"/>
  <c r="K1758" i="1"/>
  <c r="J1758" i="1"/>
  <c r="F1758" i="1" s="1"/>
  <c r="K1757" i="1"/>
  <c r="J1757" i="1"/>
  <c r="F1757" i="1"/>
  <c r="K1756" i="1"/>
  <c r="J1756" i="1"/>
  <c r="F1756" i="1" s="1"/>
  <c r="K1755" i="1"/>
  <c r="J1755" i="1"/>
  <c r="F1755" i="1" s="1"/>
  <c r="K1754" i="1"/>
  <c r="J1754" i="1"/>
  <c r="F1754" i="1"/>
  <c r="K1753" i="1"/>
  <c r="J1753" i="1"/>
  <c r="F1753" i="1"/>
  <c r="K1752" i="1"/>
  <c r="J1752" i="1"/>
  <c r="F1752" i="1"/>
  <c r="K1751" i="1"/>
  <c r="J1751" i="1"/>
  <c r="F1751" i="1" s="1"/>
  <c r="K1750" i="1"/>
  <c r="J1750" i="1"/>
  <c r="F1750" i="1" s="1"/>
  <c r="K1749" i="1"/>
  <c r="J1749" i="1"/>
  <c r="F1749" i="1" s="1"/>
  <c r="K1748" i="1"/>
  <c r="J1748" i="1"/>
  <c r="F1748" i="1" s="1"/>
  <c r="K1747" i="1"/>
  <c r="J1747" i="1"/>
  <c r="F1747" i="1" s="1"/>
  <c r="K1746" i="1"/>
  <c r="J1746" i="1"/>
  <c r="F1746" i="1" s="1"/>
  <c r="K1745" i="1"/>
  <c r="J1745" i="1"/>
  <c r="F1745" i="1"/>
  <c r="K1744" i="1"/>
  <c r="J1744" i="1"/>
  <c r="F1744" i="1"/>
  <c r="K1743" i="1"/>
  <c r="J1743" i="1"/>
  <c r="F1743" i="1" s="1"/>
  <c r="K1742" i="1"/>
  <c r="J1742" i="1"/>
  <c r="F1742" i="1" s="1"/>
  <c r="K1741" i="1"/>
  <c r="J1741" i="1"/>
  <c r="F1741" i="1"/>
  <c r="K1740" i="1"/>
  <c r="J1740" i="1"/>
  <c r="F1740" i="1" s="1"/>
  <c r="K1739" i="1"/>
  <c r="J1739" i="1"/>
  <c r="F1739" i="1" s="1"/>
  <c r="K1738" i="1"/>
  <c r="J1738" i="1"/>
  <c r="F1738" i="1"/>
  <c r="K1737" i="1"/>
  <c r="J1737" i="1"/>
  <c r="F1737" i="1"/>
  <c r="K1736" i="1"/>
  <c r="J1736" i="1"/>
  <c r="F1736" i="1"/>
  <c r="K1735" i="1"/>
  <c r="J1735" i="1"/>
  <c r="F1735" i="1" s="1"/>
  <c r="K1734" i="1"/>
  <c r="J1734" i="1"/>
  <c r="F1734" i="1" s="1"/>
  <c r="K1733" i="1"/>
  <c r="J1733" i="1"/>
  <c r="F1733" i="1" s="1"/>
  <c r="K1732" i="1"/>
  <c r="J1732" i="1"/>
  <c r="F1732" i="1" s="1"/>
  <c r="K1731" i="1"/>
  <c r="J1731" i="1"/>
  <c r="F1731" i="1" s="1"/>
  <c r="K1730" i="1"/>
  <c r="J1730" i="1"/>
  <c r="F1730" i="1" s="1"/>
  <c r="K1729" i="1"/>
  <c r="J1729" i="1"/>
  <c r="F1729" i="1"/>
  <c r="K1728" i="1"/>
  <c r="J1728" i="1"/>
  <c r="F1728" i="1"/>
  <c r="K1727" i="1"/>
  <c r="J1727" i="1"/>
  <c r="F1727" i="1" s="1"/>
  <c r="K1726" i="1"/>
  <c r="J1726" i="1"/>
  <c r="F1726" i="1" s="1"/>
  <c r="K1725" i="1"/>
  <c r="J1725" i="1"/>
  <c r="F1725" i="1"/>
  <c r="K1724" i="1"/>
  <c r="J1724" i="1"/>
  <c r="F1724" i="1" s="1"/>
  <c r="K1723" i="1"/>
  <c r="J1723" i="1"/>
  <c r="F1723" i="1" s="1"/>
  <c r="K1722" i="1"/>
  <c r="J1722" i="1"/>
  <c r="F1722" i="1"/>
  <c r="K1721" i="1"/>
  <c r="J1721" i="1"/>
  <c r="F1721" i="1" s="1"/>
  <c r="K1720" i="1"/>
  <c r="J1720" i="1"/>
  <c r="F1720" i="1" s="1"/>
  <c r="K1719" i="1"/>
  <c r="J1719" i="1"/>
  <c r="F1719" i="1"/>
  <c r="K1718" i="1"/>
  <c r="J1718" i="1"/>
  <c r="F1718" i="1" s="1"/>
  <c r="K1717" i="1"/>
  <c r="J1717" i="1"/>
  <c r="F1717" i="1"/>
  <c r="K1716" i="1"/>
  <c r="J1716" i="1"/>
  <c r="F1716" i="1"/>
  <c r="K1715" i="1"/>
  <c r="J1715" i="1"/>
  <c r="F1715" i="1"/>
  <c r="K1714" i="1"/>
  <c r="J1714" i="1"/>
  <c r="F1714" i="1"/>
  <c r="K1713" i="1"/>
  <c r="J1713" i="1"/>
  <c r="F1713" i="1" s="1"/>
  <c r="K1712" i="1"/>
  <c r="J1712" i="1"/>
  <c r="F1712" i="1" s="1"/>
  <c r="K1711" i="1"/>
  <c r="J1711" i="1"/>
  <c r="F1711" i="1"/>
  <c r="K1710" i="1"/>
  <c r="J1710" i="1"/>
  <c r="F1710" i="1" s="1"/>
  <c r="K1709" i="1"/>
  <c r="J1709" i="1"/>
  <c r="F1709" i="1"/>
  <c r="K1708" i="1"/>
  <c r="J1708" i="1"/>
  <c r="F1708" i="1"/>
  <c r="K1707" i="1"/>
  <c r="J1707" i="1"/>
  <c r="F1707" i="1"/>
  <c r="K1706" i="1"/>
  <c r="J1706" i="1"/>
  <c r="F1706" i="1"/>
  <c r="K1705" i="1"/>
  <c r="J1705" i="1"/>
  <c r="F1705" i="1" s="1"/>
  <c r="K1704" i="1"/>
  <c r="J1704" i="1"/>
  <c r="F1704" i="1" s="1"/>
  <c r="K1703" i="1"/>
  <c r="J1703" i="1"/>
  <c r="F1703" i="1"/>
  <c r="K1702" i="1"/>
  <c r="J1702" i="1"/>
  <c r="F1702" i="1" s="1"/>
  <c r="K1701" i="1"/>
  <c r="J1701" i="1"/>
  <c r="F1701" i="1"/>
  <c r="K1700" i="1"/>
  <c r="J1700" i="1"/>
  <c r="F1700" i="1"/>
  <c r="K1699" i="1"/>
  <c r="J1699" i="1"/>
  <c r="F1699" i="1"/>
  <c r="K1698" i="1"/>
  <c r="J1698" i="1"/>
  <c r="F1698" i="1"/>
  <c r="K1697" i="1"/>
  <c r="J1697" i="1"/>
  <c r="F1697" i="1" s="1"/>
  <c r="K1696" i="1"/>
  <c r="J1696" i="1"/>
  <c r="F1696" i="1" s="1"/>
  <c r="K1695" i="1"/>
  <c r="J1695" i="1"/>
  <c r="F1695" i="1"/>
  <c r="K1694" i="1"/>
  <c r="J1694" i="1"/>
  <c r="F1694" i="1" s="1"/>
  <c r="K1693" i="1"/>
  <c r="J1693" i="1"/>
  <c r="F1693" i="1"/>
  <c r="K1692" i="1"/>
  <c r="J1692" i="1"/>
  <c r="F1692" i="1"/>
  <c r="K1691" i="1"/>
  <c r="J1691" i="1"/>
  <c r="F1691" i="1"/>
  <c r="K1690" i="1"/>
  <c r="J1690" i="1"/>
  <c r="F1690" i="1"/>
  <c r="K1689" i="1"/>
  <c r="J1689" i="1"/>
  <c r="F1689" i="1" s="1"/>
  <c r="K1688" i="1"/>
  <c r="J1688" i="1"/>
  <c r="F1688" i="1" s="1"/>
  <c r="K1687" i="1"/>
  <c r="J1687" i="1"/>
  <c r="F1687" i="1"/>
  <c r="K1686" i="1"/>
  <c r="J1686" i="1"/>
  <c r="F1686" i="1" s="1"/>
  <c r="K1685" i="1"/>
  <c r="J1685" i="1"/>
  <c r="F1685" i="1"/>
  <c r="K1684" i="1"/>
  <c r="J1684" i="1"/>
  <c r="F1684" i="1"/>
  <c r="K1683" i="1"/>
  <c r="J1683" i="1"/>
  <c r="F1683" i="1"/>
  <c r="K1682" i="1"/>
  <c r="J1682" i="1"/>
  <c r="F1682" i="1"/>
  <c r="K1681" i="1"/>
  <c r="J1681" i="1"/>
  <c r="F1681" i="1" s="1"/>
  <c r="K1680" i="1"/>
  <c r="J1680" i="1"/>
  <c r="F1680" i="1" s="1"/>
  <c r="K1679" i="1"/>
  <c r="J1679" i="1"/>
  <c r="F1679" i="1"/>
  <c r="K1678" i="1"/>
  <c r="J1678" i="1"/>
  <c r="F1678" i="1" s="1"/>
  <c r="K1677" i="1"/>
  <c r="J1677" i="1"/>
  <c r="F1677" i="1"/>
  <c r="K1676" i="1"/>
  <c r="J1676" i="1"/>
  <c r="F1676" i="1"/>
  <c r="K1675" i="1"/>
  <c r="J1675" i="1"/>
  <c r="F1675" i="1"/>
  <c r="K1674" i="1"/>
  <c r="J1674" i="1"/>
  <c r="F1674" i="1"/>
  <c r="K1673" i="1"/>
  <c r="J1673" i="1"/>
  <c r="F1673" i="1" s="1"/>
  <c r="K1672" i="1"/>
  <c r="J1672" i="1"/>
  <c r="F1672" i="1" s="1"/>
  <c r="K1671" i="1"/>
  <c r="J1671" i="1"/>
  <c r="F1671" i="1"/>
  <c r="K1670" i="1"/>
  <c r="J1670" i="1"/>
  <c r="F1670" i="1" s="1"/>
  <c r="K1669" i="1"/>
  <c r="J1669" i="1"/>
  <c r="F1669" i="1"/>
  <c r="K1668" i="1"/>
  <c r="J1668" i="1"/>
  <c r="F1668" i="1"/>
  <c r="K1667" i="1"/>
  <c r="J1667" i="1"/>
  <c r="F1667" i="1"/>
  <c r="K1666" i="1"/>
  <c r="J1666" i="1"/>
  <c r="F1666" i="1"/>
  <c r="K1665" i="1"/>
  <c r="J1665" i="1"/>
  <c r="F1665" i="1" s="1"/>
  <c r="K1664" i="1"/>
  <c r="J1664" i="1"/>
  <c r="F1664" i="1" s="1"/>
  <c r="K1663" i="1"/>
  <c r="J1663" i="1"/>
  <c r="F1663" i="1"/>
  <c r="K1662" i="1"/>
  <c r="J1662" i="1"/>
  <c r="F1662" i="1" s="1"/>
  <c r="K1661" i="1"/>
  <c r="J1661" i="1"/>
  <c r="F1661" i="1"/>
  <c r="K1660" i="1"/>
  <c r="J1660" i="1"/>
  <c r="F1660" i="1"/>
  <c r="K1659" i="1"/>
  <c r="J1659" i="1"/>
  <c r="F1659" i="1"/>
  <c r="K1658" i="1"/>
  <c r="J1658" i="1"/>
  <c r="F1658" i="1"/>
  <c r="K1657" i="1"/>
  <c r="J1657" i="1"/>
  <c r="F1657" i="1" s="1"/>
  <c r="K1656" i="1"/>
  <c r="J1656" i="1"/>
  <c r="F1656" i="1" s="1"/>
  <c r="K1655" i="1"/>
  <c r="J1655" i="1"/>
  <c r="F1655" i="1"/>
  <c r="K1654" i="1"/>
  <c r="J1654" i="1"/>
  <c r="F1654" i="1" s="1"/>
  <c r="K1653" i="1"/>
  <c r="J1653" i="1"/>
  <c r="F1653" i="1"/>
  <c r="K1652" i="1"/>
  <c r="J1652" i="1"/>
  <c r="F1652" i="1"/>
  <c r="K1651" i="1"/>
  <c r="J1651" i="1"/>
  <c r="F1651" i="1"/>
  <c r="K1650" i="1"/>
  <c r="J1650" i="1"/>
  <c r="F1650" i="1"/>
  <c r="K1649" i="1"/>
  <c r="J1649" i="1"/>
  <c r="F1649" i="1" s="1"/>
  <c r="K1648" i="1"/>
  <c r="J1648" i="1"/>
  <c r="F1648" i="1" s="1"/>
  <c r="K1647" i="1"/>
  <c r="J1647" i="1"/>
  <c r="F1647" i="1"/>
  <c r="K1646" i="1"/>
  <c r="J1646" i="1"/>
  <c r="F1646" i="1" s="1"/>
  <c r="K1645" i="1"/>
  <c r="J1645" i="1"/>
  <c r="F1645" i="1"/>
  <c r="K1644" i="1"/>
  <c r="J1644" i="1"/>
  <c r="F1644" i="1"/>
  <c r="K1643" i="1"/>
  <c r="J1643" i="1"/>
  <c r="F1643" i="1"/>
  <c r="K1642" i="1"/>
  <c r="J1642" i="1"/>
  <c r="F1642" i="1"/>
  <c r="K1641" i="1"/>
  <c r="J1641" i="1"/>
  <c r="F1641" i="1" s="1"/>
  <c r="K1640" i="1"/>
  <c r="J1640" i="1"/>
  <c r="F1640" i="1" s="1"/>
  <c r="K1639" i="1"/>
  <c r="J1639" i="1"/>
  <c r="F1639" i="1"/>
  <c r="K1638" i="1"/>
  <c r="J1638" i="1"/>
  <c r="F1638" i="1" s="1"/>
  <c r="K1637" i="1"/>
  <c r="J1637" i="1"/>
  <c r="F1637" i="1"/>
  <c r="K1636" i="1"/>
  <c r="J1636" i="1"/>
  <c r="F1636" i="1"/>
  <c r="K1635" i="1"/>
  <c r="J1635" i="1"/>
  <c r="F1635" i="1"/>
  <c r="K1634" i="1"/>
  <c r="J1634" i="1"/>
  <c r="F1634" i="1"/>
  <c r="K1633" i="1"/>
  <c r="J1633" i="1"/>
  <c r="F1633" i="1" s="1"/>
  <c r="K1632" i="1"/>
  <c r="J1632" i="1"/>
  <c r="F1632" i="1" s="1"/>
  <c r="K1631" i="1"/>
  <c r="J1631" i="1"/>
  <c r="F1631" i="1"/>
  <c r="K1630" i="1"/>
  <c r="J1630" i="1"/>
  <c r="F1630" i="1" s="1"/>
  <c r="K1629" i="1"/>
  <c r="J1629" i="1"/>
  <c r="F1629" i="1"/>
  <c r="K1628" i="1"/>
  <c r="J1628" i="1"/>
  <c r="F1628" i="1"/>
  <c r="K1627" i="1"/>
  <c r="J1627" i="1"/>
  <c r="F1627" i="1"/>
  <c r="K1626" i="1"/>
  <c r="J1626" i="1"/>
  <c r="F1626" i="1"/>
  <c r="K1625" i="1"/>
  <c r="J1625" i="1"/>
  <c r="F1625" i="1" s="1"/>
  <c r="K1624" i="1"/>
  <c r="J1624" i="1"/>
  <c r="F1624" i="1" s="1"/>
  <c r="K1623" i="1"/>
  <c r="J1623" i="1"/>
  <c r="F1623" i="1"/>
  <c r="K1622" i="1"/>
  <c r="J1622" i="1"/>
  <c r="F1622" i="1" s="1"/>
  <c r="K1621" i="1"/>
  <c r="J1621" i="1"/>
  <c r="F1621" i="1"/>
  <c r="K1620" i="1"/>
  <c r="J1620" i="1"/>
  <c r="F1620" i="1"/>
  <c r="K1619" i="1"/>
  <c r="J1619" i="1"/>
  <c r="F1619" i="1"/>
  <c r="K1618" i="1"/>
  <c r="J1618" i="1"/>
  <c r="F1618" i="1"/>
  <c r="K1617" i="1"/>
  <c r="J1617" i="1"/>
  <c r="F1617" i="1" s="1"/>
  <c r="K1616" i="1"/>
  <c r="J1616" i="1"/>
  <c r="F1616" i="1" s="1"/>
  <c r="K1615" i="1"/>
  <c r="J1615" i="1"/>
  <c r="F1615" i="1"/>
  <c r="K1614" i="1"/>
  <c r="J1614" i="1"/>
  <c r="F1614" i="1" s="1"/>
  <c r="K1613" i="1"/>
  <c r="J1613" i="1"/>
  <c r="F1613" i="1"/>
  <c r="K1612" i="1"/>
  <c r="J1612" i="1"/>
  <c r="F1612" i="1"/>
  <c r="K1611" i="1"/>
  <c r="J1611" i="1"/>
  <c r="F1611" i="1"/>
  <c r="K1610" i="1"/>
  <c r="J1610" i="1"/>
  <c r="F1610" i="1"/>
  <c r="K1609" i="1"/>
  <c r="J1609" i="1"/>
  <c r="F1609" i="1" s="1"/>
  <c r="K1608" i="1"/>
  <c r="J1608" i="1"/>
  <c r="F1608" i="1" s="1"/>
  <c r="K1607" i="1"/>
  <c r="J1607" i="1"/>
  <c r="F1607" i="1"/>
  <c r="K1606" i="1"/>
  <c r="J1606" i="1"/>
  <c r="F1606" i="1" s="1"/>
  <c r="K1605" i="1"/>
  <c r="J1605" i="1"/>
  <c r="F1605" i="1"/>
  <c r="K1604" i="1"/>
  <c r="J1604" i="1"/>
  <c r="F1604" i="1"/>
  <c r="K1603" i="1"/>
  <c r="J1603" i="1"/>
  <c r="F1603" i="1"/>
  <c r="K1602" i="1"/>
  <c r="J1602" i="1"/>
  <c r="F1602" i="1"/>
  <c r="K1601" i="1"/>
  <c r="J1601" i="1"/>
  <c r="F1601" i="1" s="1"/>
  <c r="K1600" i="1"/>
  <c r="J1600" i="1"/>
  <c r="F1600" i="1" s="1"/>
  <c r="K1599" i="1"/>
  <c r="J1599" i="1"/>
  <c r="F1599" i="1" s="1"/>
  <c r="K1598" i="1"/>
  <c r="J1598" i="1"/>
  <c r="F1598" i="1" s="1"/>
  <c r="K1597" i="1"/>
  <c r="J1597" i="1"/>
  <c r="F1597" i="1" s="1"/>
  <c r="K1596" i="1"/>
  <c r="J1596" i="1"/>
  <c r="F1596" i="1" s="1"/>
  <c r="K1595" i="1"/>
  <c r="J1595" i="1"/>
  <c r="F1595" i="1" s="1"/>
  <c r="K1594" i="1"/>
  <c r="J1594" i="1"/>
  <c r="F1594" i="1" s="1"/>
  <c r="K1593" i="1"/>
  <c r="J1593" i="1"/>
  <c r="F1593" i="1" s="1"/>
  <c r="K1592" i="1"/>
  <c r="J1592" i="1"/>
  <c r="F1592" i="1"/>
  <c r="K1591" i="1"/>
  <c r="J1591" i="1"/>
  <c r="F1591" i="1" s="1"/>
  <c r="K1590" i="1"/>
  <c r="J1590" i="1"/>
  <c r="F1590" i="1"/>
  <c r="K1589" i="1"/>
  <c r="J1589" i="1"/>
  <c r="F1589" i="1" s="1"/>
  <c r="K1588" i="1"/>
  <c r="J1588" i="1"/>
  <c r="F1588" i="1"/>
  <c r="K1587" i="1"/>
  <c r="J1587" i="1"/>
  <c r="F1587" i="1" s="1"/>
  <c r="K1586" i="1"/>
  <c r="J1586" i="1"/>
  <c r="F1586" i="1" s="1"/>
  <c r="K1585" i="1"/>
  <c r="J1585" i="1"/>
  <c r="F1585" i="1" s="1"/>
  <c r="K1584" i="1"/>
  <c r="J1584" i="1"/>
  <c r="F1584" i="1"/>
  <c r="K1583" i="1"/>
  <c r="J1583" i="1"/>
  <c r="F1583" i="1" s="1"/>
  <c r="K1582" i="1"/>
  <c r="J1582" i="1"/>
  <c r="F1582" i="1"/>
  <c r="K1581" i="1"/>
  <c r="J1581" i="1"/>
  <c r="F1581" i="1" s="1"/>
  <c r="K1580" i="1"/>
  <c r="J1580" i="1"/>
  <c r="F1580" i="1"/>
  <c r="K1579" i="1"/>
  <c r="J1579" i="1"/>
  <c r="F1579" i="1" s="1"/>
  <c r="K1578" i="1"/>
  <c r="J1578" i="1"/>
  <c r="F1578" i="1" s="1"/>
  <c r="K1577" i="1"/>
  <c r="J1577" i="1"/>
  <c r="F1577" i="1" s="1"/>
  <c r="K1576" i="1"/>
  <c r="J1576" i="1"/>
  <c r="F1576" i="1"/>
  <c r="K1575" i="1"/>
  <c r="J1575" i="1"/>
  <c r="F1575" i="1" s="1"/>
  <c r="K1574" i="1"/>
  <c r="J1574" i="1"/>
  <c r="F1574" i="1"/>
  <c r="K1573" i="1"/>
  <c r="J1573" i="1"/>
  <c r="F1573" i="1" s="1"/>
  <c r="K1572" i="1"/>
  <c r="J1572" i="1"/>
  <c r="F1572" i="1"/>
  <c r="K1571" i="1"/>
  <c r="J1571" i="1"/>
  <c r="F1571" i="1" s="1"/>
  <c r="K1570" i="1"/>
  <c r="J1570" i="1"/>
  <c r="F1570" i="1" s="1"/>
  <c r="K1569" i="1"/>
  <c r="J1569" i="1"/>
  <c r="F1569" i="1" s="1"/>
  <c r="K1568" i="1"/>
  <c r="J1568" i="1"/>
  <c r="F1568" i="1"/>
  <c r="K1567" i="1"/>
  <c r="J1567" i="1"/>
  <c r="F1567" i="1" s="1"/>
  <c r="K1566" i="1"/>
  <c r="J1566" i="1"/>
  <c r="F1566" i="1"/>
  <c r="K1565" i="1"/>
  <c r="J1565" i="1"/>
  <c r="F1565" i="1" s="1"/>
  <c r="K1564" i="1"/>
  <c r="J1564" i="1"/>
  <c r="F1564" i="1"/>
  <c r="K1563" i="1"/>
  <c r="J1563" i="1"/>
  <c r="F1563" i="1" s="1"/>
  <c r="K1562" i="1"/>
  <c r="J1562" i="1"/>
  <c r="F1562" i="1" s="1"/>
  <c r="K1561" i="1"/>
  <c r="J1561" i="1"/>
  <c r="F1561" i="1" s="1"/>
  <c r="K1560" i="1"/>
  <c r="J1560" i="1"/>
  <c r="F1560" i="1"/>
  <c r="K1559" i="1"/>
  <c r="J1559" i="1"/>
  <c r="F1559" i="1" s="1"/>
  <c r="K1558" i="1"/>
  <c r="J1558" i="1"/>
  <c r="F1558" i="1"/>
  <c r="K1557" i="1"/>
  <c r="J1557" i="1"/>
  <c r="F1557" i="1" s="1"/>
  <c r="K1556" i="1"/>
  <c r="J1556" i="1"/>
  <c r="F1556" i="1"/>
  <c r="K1555" i="1"/>
  <c r="J1555" i="1"/>
  <c r="F1555" i="1" s="1"/>
  <c r="K1554" i="1"/>
  <c r="J1554" i="1"/>
  <c r="F1554" i="1" s="1"/>
  <c r="K1553" i="1"/>
  <c r="J1553" i="1"/>
  <c r="F1553" i="1" s="1"/>
  <c r="K1552" i="1"/>
  <c r="J1552" i="1"/>
  <c r="F1552" i="1"/>
  <c r="K1551" i="1"/>
  <c r="J1551" i="1"/>
  <c r="F1551" i="1" s="1"/>
  <c r="K1550" i="1"/>
  <c r="J1550" i="1"/>
  <c r="F1550" i="1"/>
  <c r="K1549" i="1"/>
  <c r="J1549" i="1"/>
  <c r="F1549" i="1" s="1"/>
  <c r="K1548" i="1"/>
  <c r="J1548" i="1"/>
  <c r="F1548" i="1"/>
  <c r="K1547" i="1"/>
  <c r="J1547" i="1"/>
  <c r="F1547" i="1" s="1"/>
  <c r="K1546" i="1"/>
  <c r="J1546" i="1"/>
  <c r="F1546" i="1" s="1"/>
  <c r="K1545" i="1"/>
  <c r="J1545" i="1"/>
  <c r="F1545" i="1" s="1"/>
  <c r="K1544" i="1"/>
  <c r="J1544" i="1"/>
  <c r="F1544" i="1"/>
  <c r="K1543" i="1"/>
  <c r="J1543" i="1"/>
  <c r="F1543" i="1" s="1"/>
  <c r="K1542" i="1"/>
  <c r="J1542" i="1"/>
  <c r="F1542" i="1"/>
  <c r="K1541" i="1"/>
  <c r="J1541" i="1"/>
  <c r="F1541" i="1" s="1"/>
  <c r="K1540" i="1"/>
  <c r="J1540" i="1"/>
  <c r="F1540" i="1"/>
  <c r="K1539" i="1"/>
  <c r="J1539" i="1"/>
  <c r="F1539" i="1" s="1"/>
  <c r="K1538" i="1"/>
  <c r="J1538" i="1"/>
  <c r="F1538" i="1" s="1"/>
  <c r="K1537" i="1"/>
  <c r="J1537" i="1"/>
  <c r="F1537" i="1" s="1"/>
  <c r="K1536" i="1"/>
  <c r="J1536" i="1"/>
  <c r="F1536" i="1"/>
  <c r="K1535" i="1"/>
  <c r="J1535" i="1"/>
  <c r="F1535" i="1" s="1"/>
  <c r="K1534" i="1"/>
  <c r="J1534" i="1"/>
  <c r="F1534" i="1"/>
  <c r="K1533" i="1"/>
  <c r="J1533" i="1"/>
  <c r="F1533" i="1" s="1"/>
  <c r="K1532" i="1"/>
  <c r="J1532" i="1"/>
  <c r="F1532" i="1"/>
  <c r="K1531" i="1"/>
  <c r="J1531" i="1"/>
  <c r="F1531" i="1" s="1"/>
  <c r="K1530" i="1"/>
  <c r="J1530" i="1"/>
  <c r="F1530" i="1" s="1"/>
  <c r="K1529" i="1"/>
  <c r="J1529" i="1"/>
  <c r="F1529" i="1" s="1"/>
  <c r="K1528" i="1"/>
  <c r="J1528" i="1"/>
  <c r="F1528" i="1"/>
  <c r="K1527" i="1"/>
  <c r="J1527" i="1"/>
  <c r="F1527" i="1" s="1"/>
  <c r="K1526" i="1"/>
  <c r="J1526" i="1"/>
  <c r="F1526" i="1"/>
  <c r="K1525" i="1"/>
  <c r="J1525" i="1"/>
  <c r="F1525" i="1" s="1"/>
  <c r="K1524" i="1"/>
  <c r="J1524" i="1"/>
  <c r="F1524" i="1"/>
  <c r="K1523" i="1"/>
  <c r="J1523" i="1"/>
  <c r="F1523" i="1" s="1"/>
  <c r="K1522" i="1"/>
  <c r="J1522" i="1"/>
  <c r="F1522" i="1" s="1"/>
  <c r="K1521" i="1"/>
  <c r="J1521" i="1"/>
  <c r="F1521" i="1" s="1"/>
  <c r="K1520" i="1"/>
  <c r="J1520" i="1"/>
  <c r="F1520" i="1"/>
  <c r="K1519" i="1"/>
  <c r="J1519" i="1"/>
  <c r="F1519" i="1" s="1"/>
  <c r="K1518" i="1"/>
  <c r="J1518" i="1"/>
  <c r="F1518" i="1"/>
  <c r="K1517" i="1"/>
  <c r="J1517" i="1"/>
  <c r="F1517" i="1" s="1"/>
  <c r="K1516" i="1"/>
  <c r="J1516" i="1"/>
  <c r="F1516" i="1"/>
  <c r="K1515" i="1"/>
  <c r="J1515" i="1"/>
  <c r="F1515" i="1" s="1"/>
  <c r="K1514" i="1"/>
  <c r="J1514" i="1"/>
  <c r="F1514" i="1" s="1"/>
  <c r="K1513" i="1"/>
  <c r="J1513" i="1"/>
  <c r="F1513" i="1" s="1"/>
  <c r="K1512" i="1"/>
  <c r="J1512" i="1"/>
  <c r="F1512" i="1"/>
  <c r="K1511" i="1"/>
  <c r="J1511" i="1"/>
  <c r="F1511" i="1" s="1"/>
  <c r="K1510" i="1"/>
  <c r="J1510" i="1"/>
  <c r="F1510" i="1"/>
  <c r="K1509" i="1"/>
  <c r="J1509" i="1"/>
  <c r="F1509" i="1" s="1"/>
  <c r="K1508" i="1"/>
  <c r="J1508" i="1"/>
  <c r="F1508" i="1"/>
  <c r="K1507" i="1"/>
  <c r="J1507" i="1"/>
  <c r="F1507" i="1" s="1"/>
  <c r="K1506" i="1"/>
  <c r="J1506" i="1"/>
  <c r="F1506" i="1" s="1"/>
  <c r="K1505" i="1"/>
  <c r="J1505" i="1"/>
  <c r="F1505" i="1" s="1"/>
  <c r="K1504" i="1"/>
  <c r="J1504" i="1"/>
  <c r="F1504" i="1"/>
  <c r="K1503" i="1"/>
  <c r="J1503" i="1"/>
  <c r="F1503" i="1" s="1"/>
  <c r="K1502" i="1"/>
  <c r="J1502" i="1"/>
  <c r="F1502" i="1"/>
  <c r="K1501" i="1"/>
  <c r="J1501" i="1"/>
  <c r="F1501" i="1" s="1"/>
  <c r="K1500" i="1"/>
  <c r="J1500" i="1"/>
  <c r="F1500" i="1"/>
  <c r="K1499" i="1"/>
  <c r="J1499" i="1"/>
  <c r="F1499" i="1" s="1"/>
  <c r="K1498" i="1"/>
  <c r="J1498" i="1"/>
  <c r="F1498" i="1" s="1"/>
  <c r="K1497" i="1"/>
  <c r="J1497" i="1"/>
  <c r="F1497" i="1" s="1"/>
  <c r="K1496" i="1"/>
  <c r="J1496" i="1"/>
  <c r="F1496" i="1"/>
  <c r="K1495" i="1"/>
  <c r="J1495" i="1"/>
  <c r="F1495" i="1" s="1"/>
  <c r="K1494" i="1"/>
  <c r="J1494" i="1"/>
  <c r="F1494" i="1"/>
  <c r="K1493" i="1"/>
  <c r="J1493" i="1"/>
  <c r="F1493" i="1" s="1"/>
  <c r="K1492" i="1"/>
  <c r="J1492" i="1"/>
  <c r="F1492" i="1"/>
  <c r="K1491" i="1"/>
  <c r="J1491" i="1"/>
  <c r="F1491" i="1" s="1"/>
  <c r="K1490" i="1"/>
  <c r="J1490" i="1"/>
  <c r="F1490" i="1" s="1"/>
  <c r="K1489" i="1"/>
  <c r="J1489" i="1"/>
  <c r="F1489" i="1" s="1"/>
  <c r="K1488" i="1"/>
  <c r="J1488" i="1"/>
  <c r="F1488" i="1"/>
  <c r="K1487" i="1"/>
  <c r="J1487" i="1"/>
  <c r="F1487" i="1" s="1"/>
  <c r="K1486" i="1"/>
  <c r="J1486" i="1"/>
  <c r="F1486" i="1"/>
  <c r="K1485" i="1"/>
  <c r="J1485" i="1"/>
  <c r="F1485" i="1" s="1"/>
  <c r="K1484" i="1"/>
  <c r="J1484" i="1"/>
  <c r="F1484" i="1"/>
  <c r="K1483" i="1"/>
  <c r="J1483" i="1"/>
  <c r="F1483" i="1" s="1"/>
  <c r="K1482" i="1"/>
  <c r="J1482" i="1"/>
  <c r="F1482" i="1" s="1"/>
  <c r="K1481" i="1"/>
  <c r="J1481" i="1"/>
  <c r="F1481" i="1" s="1"/>
  <c r="K1480" i="1"/>
  <c r="J1480" i="1"/>
  <c r="F1480" i="1"/>
  <c r="K1479" i="1"/>
  <c r="J1479" i="1"/>
  <c r="F1479" i="1" s="1"/>
  <c r="K1478" i="1"/>
  <c r="J1478" i="1"/>
  <c r="F1478" i="1"/>
  <c r="K1477" i="1"/>
  <c r="J1477" i="1"/>
  <c r="F1477" i="1" s="1"/>
  <c r="K1476" i="1"/>
  <c r="J1476" i="1"/>
  <c r="F1476" i="1"/>
  <c r="K1475" i="1"/>
  <c r="J1475" i="1"/>
  <c r="F1475" i="1" s="1"/>
  <c r="K1474" i="1"/>
  <c r="J1474" i="1"/>
  <c r="F1474" i="1" s="1"/>
  <c r="K1473" i="1"/>
  <c r="J1473" i="1"/>
  <c r="F1473" i="1" s="1"/>
  <c r="K1472" i="1"/>
  <c r="J1472" i="1"/>
  <c r="F1472" i="1"/>
  <c r="K1471" i="1"/>
  <c r="J1471" i="1"/>
  <c r="F1471" i="1" s="1"/>
  <c r="K1470" i="1"/>
  <c r="J1470" i="1"/>
  <c r="F1470" i="1"/>
  <c r="K1469" i="1"/>
  <c r="J1469" i="1"/>
  <c r="F1469" i="1" s="1"/>
  <c r="K1468" i="1"/>
  <c r="J1468" i="1"/>
  <c r="F1468" i="1"/>
  <c r="K1467" i="1"/>
  <c r="J1467" i="1"/>
  <c r="F1467" i="1" s="1"/>
  <c r="K1466" i="1"/>
  <c r="J1466" i="1"/>
  <c r="F1466" i="1" s="1"/>
  <c r="K1465" i="1"/>
  <c r="J1465" i="1"/>
  <c r="F1465" i="1" s="1"/>
  <c r="K1464" i="1"/>
  <c r="J1464" i="1"/>
  <c r="F1464" i="1"/>
  <c r="K1463" i="1"/>
  <c r="J1463" i="1"/>
  <c r="F1463" i="1" s="1"/>
  <c r="K1462" i="1"/>
  <c r="J1462" i="1"/>
  <c r="F1462" i="1"/>
  <c r="K1461" i="1"/>
  <c r="J1461" i="1"/>
  <c r="F1461" i="1" s="1"/>
  <c r="K1460" i="1"/>
  <c r="J1460" i="1"/>
  <c r="F1460" i="1"/>
  <c r="K1459" i="1"/>
  <c r="J1459" i="1"/>
  <c r="F1459" i="1" s="1"/>
  <c r="K1458" i="1"/>
  <c r="J1458" i="1"/>
  <c r="F1458" i="1" s="1"/>
  <c r="K1457" i="1"/>
  <c r="J1457" i="1"/>
  <c r="F1457" i="1" s="1"/>
  <c r="K1456" i="1"/>
  <c r="J1456" i="1"/>
  <c r="F1456" i="1"/>
  <c r="K1455" i="1"/>
  <c r="J1455" i="1"/>
  <c r="F1455" i="1" s="1"/>
  <c r="K1454" i="1"/>
  <c r="J1454" i="1"/>
  <c r="F1454" i="1"/>
  <c r="K1453" i="1"/>
  <c r="J1453" i="1"/>
  <c r="F1453" i="1" s="1"/>
  <c r="K1452" i="1"/>
  <c r="J1452" i="1"/>
  <c r="F1452" i="1"/>
  <c r="K1451" i="1"/>
  <c r="J1451" i="1"/>
  <c r="F1451" i="1" s="1"/>
  <c r="K1450" i="1"/>
  <c r="J1450" i="1"/>
  <c r="F1450" i="1" s="1"/>
  <c r="K1449" i="1"/>
  <c r="J1449" i="1"/>
  <c r="F1449" i="1" s="1"/>
  <c r="K1448" i="1"/>
  <c r="J1448" i="1"/>
  <c r="F1448" i="1"/>
  <c r="K1447" i="1"/>
  <c r="J1447" i="1"/>
  <c r="F1447" i="1" s="1"/>
  <c r="K1446" i="1"/>
  <c r="J1446" i="1"/>
  <c r="F1446" i="1"/>
  <c r="K1445" i="1"/>
  <c r="J1445" i="1"/>
  <c r="F1445" i="1" s="1"/>
  <c r="K1444" i="1"/>
  <c r="J1444" i="1"/>
  <c r="F1444" i="1"/>
  <c r="K1443" i="1"/>
  <c r="J1443" i="1"/>
  <c r="F1443" i="1" s="1"/>
  <c r="K1442" i="1"/>
  <c r="J1442" i="1"/>
  <c r="F1442" i="1" s="1"/>
  <c r="K1441" i="1"/>
  <c r="J1441" i="1"/>
  <c r="F1441" i="1" s="1"/>
  <c r="K1440" i="1"/>
  <c r="J1440" i="1"/>
  <c r="F1440" i="1"/>
  <c r="K1439" i="1"/>
  <c r="J1439" i="1"/>
  <c r="F1439" i="1" s="1"/>
  <c r="K1438" i="1"/>
  <c r="J1438" i="1"/>
  <c r="F1438" i="1"/>
  <c r="K1437" i="1"/>
  <c r="J1437" i="1"/>
  <c r="F1437" i="1" s="1"/>
  <c r="K1436" i="1"/>
  <c r="J1436" i="1"/>
  <c r="F1436" i="1"/>
  <c r="K1435" i="1"/>
  <c r="J1435" i="1"/>
  <c r="F1435" i="1" s="1"/>
  <c r="K1434" i="1"/>
  <c r="J1434" i="1"/>
  <c r="F1434" i="1" s="1"/>
  <c r="K1433" i="1"/>
  <c r="J1433" i="1"/>
  <c r="F1433" i="1" s="1"/>
  <c r="K1432" i="1"/>
  <c r="J1432" i="1"/>
  <c r="F1432" i="1"/>
  <c r="K1431" i="1"/>
  <c r="J1431" i="1"/>
  <c r="F1431" i="1" s="1"/>
  <c r="K1430" i="1"/>
  <c r="J1430" i="1"/>
  <c r="F1430" i="1"/>
  <c r="K1429" i="1"/>
  <c r="J1429" i="1"/>
  <c r="F1429" i="1" s="1"/>
  <c r="K1428" i="1"/>
  <c r="J1428" i="1"/>
  <c r="F1428" i="1"/>
  <c r="K1427" i="1"/>
  <c r="J1427" i="1"/>
  <c r="F1427" i="1" s="1"/>
  <c r="K1426" i="1"/>
  <c r="J1426" i="1"/>
  <c r="F1426" i="1" s="1"/>
  <c r="K1425" i="1"/>
  <c r="J1425" i="1"/>
  <c r="F1425" i="1" s="1"/>
  <c r="K1424" i="1"/>
  <c r="J1424" i="1"/>
  <c r="F1424" i="1"/>
  <c r="K1423" i="1"/>
  <c r="J1423" i="1"/>
  <c r="F1423" i="1" s="1"/>
  <c r="K1422" i="1"/>
  <c r="J1422" i="1"/>
  <c r="F1422" i="1"/>
  <c r="K1421" i="1"/>
  <c r="J1421" i="1"/>
  <c r="F1421" i="1" s="1"/>
  <c r="K1420" i="1"/>
  <c r="J1420" i="1"/>
  <c r="F1420" i="1"/>
  <c r="K1419" i="1"/>
  <c r="J1419" i="1"/>
  <c r="F1419" i="1" s="1"/>
  <c r="K1418" i="1"/>
  <c r="J1418" i="1"/>
  <c r="F1418" i="1" s="1"/>
  <c r="K1417" i="1"/>
  <c r="J1417" i="1"/>
  <c r="F1417" i="1" s="1"/>
  <c r="K1416" i="1"/>
  <c r="J1416" i="1"/>
  <c r="F1416" i="1"/>
  <c r="K1415" i="1"/>
  <c r="J1415" i="1"/>
  <c r="F1415" i="1" s="1"/>
  <c r="K1414" i="1"/>
  <c r="J1414" i="1"/>
  <c r="F1414" i="1"/>
  <c r="K1413" i="1"/>
  <c r="J1413" i="1"/>
  <c r="F1413" i="1" s="1"/>
  <c r="K1412" i="1"/>
  <c r="J1412" i="1"/>
  <c r="F1412" i="1"/>
  <c r="K1411" i="1"/>
  <c r="J1411" i="1"/>
  <c r="F1411" i="1" s="1"/>
  <c r="K1410" i="1"/>
  <c r="J1410" i="1"/>
  <c r="F1410" i="1" s="1"/>
  <c r="K1409" i="1"/>
  <c r="J1409" i="1"/>
  <c r="F1409" i="1" s="1"/>
  <c r="K1408" i="1"/>
  <c r="J1408" i="1"/>
  <c r="F1408" i="1"/>
  <c r="K1407" i="1"/>
  <c r="J1407" i="1"/>
  <c r="F1407" i="1" s="1"/>
  <c r="K1406" i="1"/>
  <c r="J1406" i="1"/>
  <c r="F1406" i="1"/>
  <c r="K1405" i="1"/>
  <c r="J1405" i="1"/>
  <c r="F1405" i="1" s="1"/>
  <c r="K1404" i="1"/>
  <c r="J1404" i="1"/>
  <c r="F1404" i="1"/>
  <c r="K1403" i="1"/>
  <c r="J1403" i="1"/>
  <c r="F1403" i="1" s="1"/>
  <c r="K1402" i="1"/>
  <c r="J1402" i="1"/>
  <c r="F1402" i="1" s="1"/>
  <c r="K1401" i="1"/>
  <c r="J1401" i="1"/>
  <c r="F1401" i="1" s="1"/>
  <c r="K1400" i="1"/>
  <c r="J1400" i="1"/>
  <c r="F1400" i="1"/>
  <c r="K1399" i="1"/>
  <c r="J1399" i="1"/>
  <c r="F1399" i="1" s="1"/>
  <c r="K1398" i="1"/>
  <c r="J1398" i="1"/>
  <c r="F1398" i="1"/>
  <c r="K1397" i="1"/>
  <c r="J1397" i="1"/>
  <c r="F1397" i="1" s="1"/>
  <c r="K1396" i="1"/>
  <c r="J1396" i="1"/>
  <c r="F1396" i="1"/>
  <c r="K1395" i="1"/>
  <c r="J1395" i="1"/>
  <c r="F1395" i="1" s="1"/>
  <c r="K1394" i="1"/>
  <c r="J1394" i="1"/>
  <c r="F1394" i="1" s="1"/>
  <c r="K1393" i="1"/>
  <c r="J1393" i="1"/>
  <c r="F1393" i="1" s="1"/>
  <c r="K1392" i="1"/>
  <c r="J1392" i="1"/>
  <c r="F1392" i="1"/>
  <c r="K1391" i="1"/>
  <c r="J1391" i="1"/>
  <c r="F1391" i="1" s="1"/>
  <c r="K1390" i="1"/>
  <c r="J1390" i="1"/>
  <c r="F1390" i="1"/>
  <c r="K1389" i="1"/>
  <c r="J1389" i="1"/>
  <c r="F1389" i="1" s="1"/>
  <c r="K1388" i="1"/>
  <c r="J1388" i="1"/>
  <c r="F1388" i="1"/>
  <c r="K1387" i="1"/>
  <c r="J1387" i="1"/>
  <c r="F1387" i="1" s="1"/>
  <c r="K1386" i="1"/>
  <c r="J1386" i="1"/>
  <c r="F1386" i="1" s="1"/>
  <c r="K1385" i="1"/>
  <c r="J1385" i="1"/>
  <c r="F1385" i="1" s="1"/>
  <c r="K1384" i="1"/>
  <c r="J1384" i="1"/>
  <c r="F1384" i="1"/>
  <c r="K1383" i="1"/>
  <c r="J1383" i="1"/>
  <c r="F1383" i="1" s="1"/>
  <c r="K1382" i="1"/>
  <c r="J1382" i="1"/>
  <c r="F1382" i="1"/>
  <c r="K1381" i="1"/>
  <c r="J1381" i="1"/>
  <c r="F1381" i="1" s="1"/>
  <c r="K1380" i="1"/>
  <c r="J1380" i="1"/>
  <c r="F1380" i="1"/>
  <c r="K1379" i="1"/>
  <c r="J1379" i="1"/>
  <c r="F1379" i="1" s="1"/>
  <c r="K1378" i="1"/>
  <c r="J1378" i="1"/>
  <c r="F1378" i="1" s="1"/>
  <c r="K1377" i="1"/>
  <c r="J1377" i="1"/>
  <c r="F1377" i="1" s="1"/>
  <c r="K1376" i="1"/>
  <c r="J1376" i="1"/>
  <c r="F1376" i="1"/>
  <c r="K1375" i="1"/>
  <c r="J1375" i="1"/>
  <c r="F1375" i="1" s="1"/>
  <c r="K1374" i="1"/>
  <c r="J1374" i="1"/>
  <c r="F1374" i="1"/>
  <c r="K1373" i="1"/>
  <c r="J1373" i="1"/>
  <c r="F1373" i="1" s="1"/>
  <c r="K1372" i="1"/>
  <c r="J1372" i="1"/>
  <c r="F1372" i="1"/>
  <c r="K1371" i="1"/>
  <c r="J1371" i="1"/>
  <c r="F1371" i="1" s="1"/>
  <c r="K1370" i="1"/>
  <c r="J1370" i="1"/>
  <c r="F1370" i="1" s="1"/>
  <c r="K1369" i="1"/>
  <c r="J1369" i="1"/>
  <c r="F1369" i="1" s="1"/>
  <c r="K1368" i="1"/>
  <c r="J1368" i="1"/>
  <c r="F1368" i="1"/>
  <c r="K1367" i="1"/>
  <c r="J1367" i="1"/>
  <c r="F1367" i="1" s="1"/>
  <c r="K1366" i="1"/>
  <c r="J1366" i="1"/>
  <c r="F1366" i="1"/>
  <c r="K1365" i="1"/>
  <c r="J1365" i="1"/>
  <c r="F1365" i="1" s="1"/>
  <c r="K1364" i="1"/>
  <c r="J1364" i="1"/>
  <c r="F1364" i="1"/>
  <c r="K1363" i="1"/>
  <c r="J1363" i="1"/>
  <c r="F1363" i="1" s="1"/>
  <c r="K1362" i="1"/>
  <c r="J1362" i="1"/>
  <c r="F1362" i="1" s="1"/>
  <c r="K1361" i="1"/>
  <c r="J1361" i="1"/>
  <c r="F1361" i="1" s="1"/>
  <c r="K1360" i="1"/>
  <c r="J1360" i="1"/>
  <c r="F1360" i="1"/>
  <c r="K1359" i="1"/>
  <c r="J1359" i="1"/>
  <c r="F1359" i="1" s="1"/>
  <c r="K1358" i="1"/>
  <c r="J1358" i="1"/>
  <c r="F1358" i="1"/>
  <c r="K1357" i="1"/>
  <c r="J1357" i="1"/>
  <c r="F1357" i="1" s="1"/>
  <c r="K1356" i="1"/>
  <c r="J1356" i="1"/>
  <c r="F1356" i="1"/>
  <c r="K1355" i="1"/>
  <c r="J1355" i="1"/>
  <c r="F1355" i="1" s="1"/>
  <c r="K1354" i="1"/>
  <c r="J1354" i="1"/>
  <c r="F1354" i="1" s="1"/>
  <c r="K1353" i="1"/>
  <c r="J1353" i="1"/>
  <c r="F1353" i="1" s="1"/>
  <c r="K1352" i="1"/>
  <c r="J1352" i="1"/>
  <c r="F1352" i="1"/>
  <c r="K1351" i="1"/>
  <c r="J1351" i="1"/>
  <c r="F1351" i="1" s="1"/>
  <c r="K1350" i="1"/>
  <c r="J1350" i="1"/>
  <c r="F1350" i="1"/>
  <c r="K1349" i="1"/>
  <c r="J1349" i="1"/>
  <c r="F1349" i="1"/>
  <c r="K1348" i="1"/>
  <c r="J1348" i="1"/>
  <c r="F1348" i="1"/>
  <c r="K1347" i="1"/>
  <c r="J1347" i="1"/>
  <c r="F1347" i="1"/>
  <c r="K1346" i="1"/>
  <c r="J1346" i="1"/>
  <c r="F1346" i="1" s="1"/>
  <c r="K1345" i="1"/>
  <c r="J1345" i="1"/>
  <c r="F1345" i="1" s="1"/>
  <c r="K1344" i="1"/>
  <c r="J1344" i="1"/>
  <c r="F1344" i="1"/>
  <c r="K1343" i="1"/>
  <c r="J1343" i="1"/>
  <c r="F1343" i="1" s="1"/>
  <c r="K1342" i="1"/>
  <c r="J1342" i="1"/>
  <c r="F1342" i="1"/>
  <c r="K1341" i="1"/>
  <c r="J1341" i="1"/>
  <c r="F1341" i="1"/>
  <c r="K1340" i="1"/>
  <c r="J1340" i="1"/>
  <c r="F1340" i="1"/>
  <c r="K1339" i="1"/>
  <c r="J1339" i="1"/>
  <c r="F1339" i="1"/>
  <c r="K1338" i="1"/>
  <c r="J1338" i="1"/>
  <c r="F1338" i="1" s="1"/>
  <c r="K1337" i="1"/>
  <c r="J1337" i="1"/>
  <c r="F1337" i="1" s="1"/>
  <c r="K1336" i="1"/>
  <c r="J1336" i="1"/>
  <c r="F1336" i="1"/>
  <c r="K1335" i="1"/>
  <c r="J1335" i="1"/>
  <c r="F1335" i="1" s="1"/>
  <c r="K1334" i="1"/>
  <c r="J1334" i="1"/>
  <c r="F1334" i="1"/>
  <c r="K1333" i="1"/>
  <c r="J1333" i="1"/>
  <c r="F1333" i="1"/>
  <c r="K1332" i="1"/>
  <c r="J1332" i="1"/>
  <c r="F1332" i="1"/>
  <c r="K1331" i="1"/>
  <c r="J1331" i="1"/>
  <c r="F1331" i="1"/>
  <c r="K1330" i="1"/>
  <c r="J1330" i="1"/>
  <c r="F1330" i="1" s="1"/>
  <c r="K1329" i="1"/>
  <c r="J1329" i="1"/>
  <c r="F1329" i="1" s="1"/>
  <c r="K1328" i="1"/>
  <c r="J1328" i="1"/>
  <c r="F1328" i="1"/>
  <c r="K1327" i="1"/>
  <c r="J1327" i="1"/>
  <c r="F1327" i="1" s="1"/>
  <c r="K1326" i="1"/>
  <c r="J1326" i="1"/>
  <c r="F1326" i="1"/>
  <c r="K1325" i="1"/>
  <c r="J1325" i="1"/>
  <c r="F1325" i="1"/>
  <c r="K1324" i="1"/>
  <c r="J1324" i="1"/>
  <c r="F1324" i="1"/>
  <c r="K1323" i="1"/>
  <c r="J1323" i="1"/>
  <c r="F1323" i="1"/>
  <c r="K1322" i="1"/>
  <c r="J1322" i="1"/>
  <c r="F1322" i="1" s="1"/>
  <c r="K1321" i="1"/>
  <c r="J1321" i="1"/>
  <c r="F1321" i="1" s="1"/>
  <c r="K1320" i="1"/>
  <c r="J1320" i="1"/>
  <c r="F1320" i="1"/>
  <c r="K1319" i="1"/>
  <c r="J1319" i="1"/>
  <c r="F1319" i="1" s="1"/>
  <c r="K1318" i="1"/>
  <c r="J1318" i="1"/>
  <c r="F1318" i="1"/>
  <c r="K1317" i="1"/>
  <c r="J1317" i="1"/>
  <c r="F1317" i="1"/>
  <c r="K1316" i="1"/>
  <c r="J1316" i="1"/>
  <c r="F1316" i="1"/>
  <c r="K1315" i="1"/>
  <c r="J1315" i="1"/>
  <c r="F1315" i="1"/>
  <c r="K1314" i="1"/>
  <c r="J1314" i="1"/>
  <c r="F1314" i="1" s="1"/>
  <c r="K1313" i="1"/>
  <c r="J1313" i="1"/>
  <c r="F1313" i="1" s="1"/>
  <c r="K1312" i="1"/>
  <c r="J1312" i="1"/>
  <c r="F1312" i="1"/>
  <c r="K1311" i="1"/>
  <c r="J1311" i="1"/>
  <c r="F1311" i="1" s="1"/>
  <c r="K1310" i="1"/>
  <c r="J1310" i="1"/>
  <c r="F1310" i="1"/>
  <c r="K1309" i="1"/>
  <c r="J1309" i="1"/>
  <c r="F1309" i="1"/>
  <c r="K1308" i="1"/>
  <c r="J1308" i="1"/>
  <c r="F1308" i="1"/>
  <c r="K1307" i="1"/>
  <c r="J1307" i="1"/>
  <c r="F1307" i="1"/>
  <c r="K1306" i="1"/>
  <c r="J1306" i="1"/>
  <c r="F1306" i="1" s="1"/>
  <c r="K1305" i="1"/>
  <c r="J1305" i="1"/>
  <c r="F1305" i="1" s="1"/>
  <c r="K1304" i="1"/>
  <c r="J1304" i="1"/>
  <c r="F1304" i="1"/>
  <c r="K1303" i="1"/>
  <c r="J1303" i="1"/>
  <c r="F1303" i="1" s="1"/>
  <c r="K1302" i="1"/>
  <c r="J1302" i="1"/>
  <c r="F1302" i="1" s="1"/>
  <c r="K1301" i="1"/>
  <c r="J1301" i="1"/>
  <c r="F1301" i="1"/>
  <c r="K1300" i="1"/>
  <c r="J1300" i="1"/>
  <c r="F1300" i="1"/>
  <c r="K1299" i="1"/>
  <c r="J1299" i="1"/>
  <c r="F1299" i="1"/>
  <c r="K1298" i="1"/>
  <c r="J1298" i="1"/>
  <c r="F1298" i="1" s="1"/>
  <c r="K1297" i="1"/>
  <c r="J1297" i="1"/>
  <c r="F1297" i="1"/>
  <c r="K1296" i="1"/>
  <c r="J1296" i="1"/>
  <c r="F1296" i="1" s="1"/>
  <c r="K1295" i="1"/>
  <c r="J1295" i="1"/>
  <c r="F1295" i="1" s="1"/>
  <c r="K1294" i="1"/>
  <c r="J1294" i="1"/>
  <c r="F1294" i="1"/>
  <c r="K1293" i="1"/>
  <c r="J1293" i="1"/>
  <c r="F1293" i="1" s="1"/>
  <c r="K1292" i="1"/>
  <c r="J1292" i="1"/>
  <c r="F1292" i="1"/>
  <c r="K1291" i="1"/>
  <c r="J1291" i="1"/>
  <c r="F1291" i="1" s="1"/>
  <c r="K1290" i="1"/>
  <c r="J1290" i="1"/>
  <c r="F1290" i="1"/>
  <c r="K1289" i="1"/>
  <c r="J1289" i="1"/>
  <c r="F1289" i="1" s="1"/>
  <c r="K1288" i="1"/>
  <c r="J1288" i="1"/>
  <c r="F1288" i="1"/>
  <c r="K1287" i="1"/>
  <c r="J1287" i="1"/>
  <c r="F1287" i="1" s="1"/>
  <c r="K1286" i="1"/>
  <c r="J1286" i="1"/>
  <c r="F1286" i="1" s="1"/>
  <c r="K1285" i="1"/>
  <c r="J1285" i="1"/>
  <c r="F1285" i="1"/>
  <c r="K1284" i="1"/>
  <c r="J1284" i="1"/>
  <c r="F1284" i="1"/>
  <c r="K1283" i="1"/>
  <c r="J1283" i="1"/>
  <c r="F1283" i="1"/>
  <c r="K1282" i="1"/>
  <c r="J1282" i="1"/>
  <c r="F1282" i="1" s="1"/>
  <c r="K1281" i="1"/>
  <c r="J1281" i="1"/>
  <c r="F1281" i="1"/>
  <c r="K1280" i="1"/>
  <c r="J1280" i="1"/>
  <c r="F1280" i="1" s="1"/>
  <c r="K1279" i="1"/>
  <c r="J1279" i="1"/>
  <c r="F1279" i="1" s="1"/>
  <c r="K1278" i="1"/>
  <c r="J1278" i="1"/>
  <c r="F1278" i="1"/>
  <c r="K1277" i="1"/>
  <c r="J1277" i="1"/>
  <c r="F1277" i="1" s="1"/>
  <c r="K1276" i="1"/>
  <c r="J1276" i="1"/>
  <c r="F1276" i="1"/>
  <c r="K1275" i="1"/>
  <c r="J1275" i="1"/>
  <c r="F1275" i="1" s="1"/>
  <c r="K1274" i="1"/>
  <c r="J1274" i="1"/>
  <c r="F1274" i="1"/>
  <c r="K1273" i="1"/>
  <c r="J1273" i="1"/>
  <c r="F1273" i="1" s="1"/>
  <c r="K1272" i="1"/>
  <c r="J1272" i="1"/>
  <c r="F1272" i="1"/>
  <c r="K1271" i="1"/>
  <c r="J1271" i="1"/>
  <c r="F1271" i="1" s="1"/>
  <c r="K1270" i="1"/>
  <c r="J1270" i="1"/>
  <c r="F1270" i="1" s="1"/>
  <c r="K1269" i="1"/>
  <c r="J1269" i="1"/>
  <c r="F1269" i="1"/>
  <c r="K1268" i="1"/>
  <c r="J1268" i="1"/>
  <c r="F1268" i="1"/>
  <c r="K1267" i="1"/>
  <c r="J1267" i="1"/>
  <c r="F1267" i="1"/>
  <c r="K1266" i="1"/>
  <c r="J1266" i="1"/>
  <c r="F1266" i="1" s="1"/>
  <c r="K1265" i="1"/>
  <c r="J1265" i="1"/>
  <c r="F1265" i="1"/>
  <c r="K1264" i="1"/>
  <c r="J1264" i="1"/>
  <c r="F1264" i="1" s="1"/>
  <c r="K1263" i="1"/>
  <c r="J1263" i="1"/>
  <c r="F1263" i="1" s="1"/>
  <c r="K1262" i="1"/>
  <c r="J1262" i="1"/>
  <c r="F1262" i="1"/>
  <c r="K1261" i="1"/>
  <c r="J1261" i="1"/>
  <c r="F1261" i="1" s="1"/>
  <c r="K1260" i="1"/>
  <c r="J1260" i="1"/>
  <c r="F1260" i="1"/>
  <c r="K1259" i="1"/>
  <c r="J1259" i="1"/>
  <c r="F1259" i="1" s="1"/>
  <c r="K1258" i="1"/>
  <c r="J1258" i="1"/>
  <c r="F1258" i="1"/>
  <c r="K1257" i="1"/>
  <c r="J1257" i="1"/>
  <c r="F1257" i="1" s="1"/>
  <c r="K1256" i="1"/>
  <c r="J1256" i="1"/>
  <c r="F1256" i="1"/>
  <c r="K1255" i="1"/>
  <c r="J1255" i="1"/>
  <c r="F1255" i="1" s="1"/>
  <c r="K1254" i="1"/>
  <c r="J1254" i="1"/>
  <c r="F1254" i="1" s="1"/>
  <c r="K1253" i="1"/>
  <c r="J1253" i="1"/>
  <c r="F1253" i="1"/>
  <c r="K1252" i="1"/>
  <c r="J1252" i="1"/>
  <c r="F1252" i="1"/>
  <c r="K1251" i="1"/>
  <c r="J1251" i="1"/>
  <c r="F1251" i="1"/>
  <c r="K1250" i="1"/>
  <c r="J1250" i="1"/>
  <c r="F1250" i="1" s="1"/>
  <c r="K1249" i="1"/>
  <c r="J1249" i="1"/>
  <c r="F1249" i="1"/>
  <c r="K1248" i="1"/>
  <c r="J1248" i="1"/>
  <c r="F1248" i="1" s="1"/>
  <c r="K1247" i="1"/>
  <c r="J1247" i="1"/>
  <c r="F1247" i="1" s="1"/>
  <c r="K1246" i="1"/>
  <c r="J1246" i="1"/>
  <c r="F1246" i="1"/>
  <c r="K1245" i="1"/>
  <c r="J1245" i="1"/>
  <c r="F1245" i="1" s="1"/>
  <c r="K1244" i="1"/>
  <c r="J1244" i="1"/>
  <c r="F1244" i="1"/>
  <c r="K1243" i="1"/>
  <c r="J1243" i="1"/>
  <c r="F1243" i="1" s="1"/>
  <c r="K1242" i="1"/>
  <c r="J1242" i="1"/>
  <c r="F1242" i="1"/>
  <c r="K1241" i="1"/>
  <c r="J1241" i="1"/>
  <c r="F1241" i="1" s="1"/>
  <c r="K1240" i="1"/>
  <c r="J1240" i="1"/>
  <c r="F1240" i="1"/>
  <c r="K1239" i="1"/>
  <c r="J1239" i="1"/>
  <c r="F1239" i="1" s="1"/>
  <c r="K1238" i="1"/>
  <c r="J1238" i="1"/>
  <c r="F1238" i="1" s="1"/>
  <c r="K1237" i="1"/>
  <c r="J1237" i="1"/>
  <c r="F1237" i="1"/>
  <c r="K1236" i="1"/>
  <c r="J1236" i="1"/>
  <c r="F1236" i="1"/>
  <c r="K1235" i="1"/>
  <c r="J1235" i="1"/>
  <c r="F1235" i="1"/>
  <c r="K1234" i="1"/>
  <c r="J1234" i="1"/>
  <c r="F1234" i="1" s="1"/>
  <c r="K1233" i="1"/>
  <c r="J1233" i="1"/>
  <c r="F1233" i="1"/>
  <c r="K1232" i="1"/>
  <c r="J1232" i="1"/>
  <c r="F1232" i="1" s="1"/>
  <c r="K1231" i="1"/>
  <c r="J1231" i="1"/>
  <c r="F1231" i="1" s="1"/>
  <c r="K1230" i="1"/>
  <c r="J1230" i="1"/>
  <c r="F1230" i="1"/>
  <c r="K1229" i="1"/>
  <c r="J1229" i="1"/>
  <c r="F1229" i="1" s="1"/>
  <c r="K1228" i="1"/>
  <c r="J1228" i="1"/>
  <c r="F1228" i="1"/>
  <c r="K1227" i="1"/>
  <c r="J1227" i="1"/>
  <c r="F1227" i="1" s="1"/>
  <c r="K1226" i="1"/>
  <c r="J1226" i="1"/>
  <c r="F1226" i="1"/>
  <c r="K1225" i="1"/>
  <c r="J1225" i="1"/>
  <c r="F1225" i="1" s="1"/>
  <c r="K1224" i="1"/>
  <c r="J1224" i="1"/>
  <c r="F1224" i="1"/>
  <c r="K1223" i="1"/>
  <c r="J1223" i="1"/>
  <c r="F1223" i="1" s="1"/>
  <c r="K1222" i="1"/>
  <c r="J1222" i="1"/>
  <c r="F1222" i="1" s="1"/>
  <c r="K1221" i="1"/>
  <c r="J1221" i="1"/>
  <c r="F1221" i="1"/>
  <c r="K1220" i="1"/>
  <c r="J1220" i="1"/>
  <c r="F1220" i="1"/>
  <c r="K1219" i="1"/>
  <c r="J1219" i="1"/>
  <c r="F1219" i="1"/>
  <c r="K1218" i="1"/>
  <c r="J1218" i="1"/>
  <c r="F1218" i="1" s="1"/>
  <c r="K1217" i="1"/>
  <c r="J1217" i="1"/>
  <c r="F1217" i="1"/>
  <c r="K1216" i="1"/>
  <c r="J1216" i="1"/>
  <c r="F1216" i="1" s="1"/>
  <c r="K1215" i="1"/>
  <c r="J1215" i="1"/>
  <c r="F1215" i="1" s="1"/>
  <c r="K1214" i="1"/>
  <c r="J1214" i="1"/>
  <c r="F1214" i="1"/>
  <c r="K1213" i="1"/>
  <c r="J1213" i="1"/>
  <c r="F1213" i="1" s="1"/>
  <c r="K1212" i="1"/>
  <c r="J1212" i="1"/>
  <c r="F1212" i="1"/>
  <c r="K1211" i="1"/>
  <c r="J1211" i="1"/>
  <c r="F1211" i="1" s="1"/>
  <c r="K1210" i="1"/>
  <c r="J1210" i="1"/>
  <c r="F1210" i="1"/>
  <c r="K1209" i="1"/>
  <c r="J1209" i="1"/>
  <c r="F1209" i="1" s="1"/>
  <c r="K1208" i="1"/>
  <c r="J1208" i="1"/>
  <c r="F1208" i="1"/>
  <c r="K1207" i="1"/>
  <c r="J1207" i="1"/>
  <c r="F1207" i="1" s="1"/>
  <c r="K1206" i="1"/>
  <c r="J1206" i="1"/>
  <c r="F1206" i="1" s="1"/>
  <c r="K1205" i="1"/>
  <c r="J1205" i="1"/>
  <c r="F1205" i="1"/>
  <c r="K1204" i="1"/>
  <c r="J1204" i="1"/>
  <c r="F1204" i="1"/>
  <c r="K1203" i="1"/>
  <c r="J1203" i="1"/>
  <c r="F1203" i="1"/>
  <c r="K1202" i="1"/>
  <c r="J1202" i="1"/>
  <c r="F1202" i="1" s="1"/>
  <c r="K1201" i="1"/>
  <c r="J1201" i="1"/>
  <c r="F1201" i="1"/>
  <c r="K1200" i="1"/>
  <c r="J1200" i="1"/>
  <c r="F1200" i="1" s="1"/>
  <c r="K1199" i="1"/>
  <c r="J1199" i="1"/>
  <c r="F1199" i="1" s="1"/>
  <c r="K1198" i="1"/>
  <c r="J1198" i="1"/>
  <c r="F1198" i="1"/>
  <c r="K1197" i="1"/>
  <c r="J1197" i="1"/>
  <c r="F1197" i="1" s="1"/>
  <c r="K1196" i="1"/>
  <c r="J1196" i="1"/>
  <c r="F1196" i="1"/>
  <c r="K1195" i="1"/>
  <c r="J1195" i="1"/>
  <c r="F1195" i="1" s="1"/>
  <c r="K1194" i="1"/>
  <c r="J1194" i="1"/>
  <c r="F1194" i="1"/>
  <c r="K1193" i="1"/>
  <c r="J1193" i="1"/>
  <c r="F1193" i="1" s="1"/>
  <c r="K1192" i="1"/>
  <c r="J1192" i="1"/>
  <c r="F1192" i="1"/>
  <c r="K1191" i="1"/>
  <c r="J1191" i="1"/>
  <c r="F1191" i="1" s="1"/>
  <c r="K1190" i="1"/>
  <c r="J1190" i="1"/>
  <c r="F1190" i="1" s="1"/>
  <c r="K1189" i="1"/>
  <c r="J1189" i="1"/>
  <c r="F1189" i="1"/>
  <c r="K1188" i="1"/>
  <c r="J1188" i="1"/>
  <c r="F1188" i="1"/>
  <c r="K1187" i="1"/>
  <c r="J1187" i="1"/>
  <c r="F1187" i="1"/>
  <c r="K1186" i="1"/>
  <c r="J1186" i="1"/>
  <c r="F1186" i="1" s="1"/>
  <c r="K1185" i="1"/>
  <c r="J1185" i="1"/>
  <c r="F1185" i="1"/>
  <c r="K1184" i="1"/>
  <c r="J1184" i="1"/>
  <c r="F1184" i="1" s="1"/>
  <c r="K1183" i="1"/>
  <c r="J1183" i="1"/>
  <c r="F1183" i="1" s="1"/>
  <c r="K1182" i="1"/>
  <c r="J1182" i="1"/>
  <c r="F1182" i="1"/>
  <c r="K1181" i="1"/>
  <c r="J1181" i="1"/>
  <c r="F1181" i="1" s="1"/>
  <c r="K1180" i="1"/>
  <c r="J1180" i="1"/>
  <c r="F1180" i="1"/>
  <c r="K1179" i="1"/>
  <c r="J1179" i="1"/>
  <c r="F1179" i="1" s="1"/>
  <c r="K1178" i="1"/>
  <c r="J1178" i="1"/>
  <c r="F1178" i="1"/>
  <c r="K1177" i="1"/>
  <c r="J1177" i="1"/>
  <c r="F1177" i="1" s="1"/>
  <c r="K1176" i="1"/>
  <c r="J1176" i="1"/>
  <c r="F1176" i="1"/>
  <c r="K1175" i="1"/>
  <c r="J1175" i="1"/>
  <c r="F1175" i="1" s="1"/>
  <c r="K1174" i="1"/>
  <c r="J1174" i="1"/>
  <c r="F1174" i="1" s="1"/>
  <c r="K1173" i="1"/>
  <c r="J1173" i="1"/>
  <c r="F1173" i="1"/>
  <c r="K1172" i="1"/>
  <c r="J1172" i="1"/>
  <c r="F1172" i="1"/>
  <c r="K1171" i="1"/>
  <c r="J1171" i="1"/>
  <c r="F1171" i="1"/>
  <c r="K1170" i="1"/>
  <c r="J1170" i="1"/>
  <c r="F1170" i="1" s="1"/>
  <c r="K1169" i="1"/>
  <c r="J1169" i="1"/>
  <c r="F1169" i="1"/>
  <c r="K1168" i="1"/>
  <c r="J1168" i="1"/>
  <c r="F1168" i="1" s="1"/>
  <c r="K1167" i="1"/>
  <c r="J1167" i="1"/>
  <c r="F1167" i="1" s="1"/>
  <c r="K1166" i="1"/>
  <c r="J1166" i="1"/>
  <c r="F1166" i="1"/>
  <c r="K1165" i="1"/>
  <c r="J1165" i="1"/>
  <c r="F1165" i="1" s="1"/>
  <c r="K1164" i="1"/>
  <c r="J1164" i="1"/>
  <c r="F1164" i="1"/>
  <c r="K1163" i="1"/>
  <c r="J1163" i="1"/>
  <c r="F1163" i="1" s="1"/>
  <c r="K1162" i="1"/>
  <c r="J1162" i="1"/>
  <c r="F1162" i="1"/>
  <c r="K1161" i="1"/>
  <c r="J1161" i="1"/>
  <c r="F1161" i="1" s="1"/>
  <c r="K1160" i="1"/>
  <c r="J1160" i="1"/>
  <c r="F1160" i="1"/>
  <c r="K1159" i="1"/>
  <c r="J1159" i="1"/>
  <c r="F1159" i="1" s="1"/>
  <c r="K1158" i="1"/>
  <c r="J1158" i="1"/>
  <c r="F1158" i="1" s="1"/>
  <c r="K1157" i="1"/>
  <c r="J1157" i="1"/>
  <c r="F1157" i="1"/>
  <c r="K1156" i="1"/>
  <c r="J1156" i="1"/>
  <c r="F1156" i="1"/>
  <c r="K1155" i="1"/>
  <c r="J1155" i="1"/>
  <c r="F1155" i="1"/>
  <c r="K1154" i="1"/>
  <c r="J1154" i="1"/>
  <c r="F1154" i="1" s="1"/>
  <c r="K1153" i="1"/>
  <c r="J1153" i="1"/>
  <c r="F1153" i="1"/>
  <c r="K1152" i="1"/>
  <c r="J1152" i="1"/>
  <c r="F1152" i="1" s="1"/>
  <c r="K1151" i="1"/>
  <c r="J1151" i="1"/>
  <c r="F1151" i="1" s="1"/>
  <c r="K1150" i="1"/>
  <c r="J1150" i="1"/>
  <c r="F1150" i="1"/>
  <c r="K1149" i="1"/>
  <c r="J1149" i="1"/>
  <c r="F1149" i="1" s="1"/>
  <c r="K1148" i="1"/>
  <c r="J1148" i="1"/>
  <c r="F1148" i="1"/>
  <c r="K1147" i="1"/>
  <c r="J1147" i="1"/>
  <c r="F1147" i="1" s="1"/>
  <c r="K1146" i="1"/>
  <c r="J1146" i="1"/>
  <c r="F1146" i="1"/>
  <c r="K1145" i="1"/>
  <c r="J1145" i="1"/>
  <c r="F1145" i="1" s="1"/>
  <c r="K1144" i="1"/>
  <c r="J1144" i="1"/>
  <c r="F1144" i="1"/>
  <c r="K1143" i="1"/>
  <c r="J1143" i="1"/>
  <c r="F1143" i="1" s="1"/>
  <c r="K1142" i="1"/>
  <c r="J1142" i="1"/>
  <c r="F1142" i="1" s="1"/>
  <c r="K1141" i="1"/>
  <c r="J1141" i="1"/>
  <c r="F1141" i="1"/>
  <c r="K1140" i="1"/>
  <c r="J1140" i="1"/>
  <c r="F1140" i="1"/>
  <c r="K1139" i="1"/>
  <c r="J1139" i="1"/>
  <c r="F1139" i="1"/>
  <c r="K1138" i="1"/>
  <c r="J1138" i="1"/>
  <c r="F1138" i="1" s="1"/>
  <c r="K1137" i="1"/>
  <c r="J1137" i="1"/>
  <c r="F1137" i="1"/>
  <c r="K1136" i="1"/>
  <c r="J1136" i="1"/>
  <c r="F1136" i="1" s="1"/>
  <c r="K1135" i="1"/>
  <c r="J1135" i="1"/>
  <c r="F1135" i="1" s="1"/>
  <c r="K1134" i="1"/>
  <c r="J1134" i="1"/>
  <c r="F1134" i="1"/>
  <c r="K1133" i="1"/>
  <c r="J1133" i="1"/>
  <c r="F1133" i="1" s="1"/>
  <c r="K1132" i="1"/>
  <c r="J1132" i="1"/>
  <c r="F1132" i="1"/>
  <c r="K1131" i="1"/>
  <c r="J1131" i="1"/>
  <c r="F1131" i="1" s="1"/>
  <c r="K1130" i="1"/>
  <c r="J1130" i="1"/>
  <c r="F1130" i="1"/>
  <c r="K1129" i="1"/>
  <c r="J1129" i="1"/>
  <c r="F1129" i="1" s="1"/>
  <c r="K1128" i="1"/>
  <c r="J1128" i="1"/>
  <c r="F1128" i="1"/>
  <c r="K1127" i="1"/>
  <c r="J1127" i="1"/>
  <c r="F1127" i="1" s="1"/>
  <c r="K1126" i="1"/>
  <c r="J1126" i="1"/>
  <c r="F1126" i="1" s="1"/>
  <c r="K1125" i="1"/>
  <c r="J1125" i="1"/>
  <c r="F1125" i="1"/>
  <c r="K1124" i="1"/>
  <c r="J1124" i="1"/>
  <c r="F1124" i="1"/>
  <c r="K1123" i="1"/>
  <c r="J1123" i="1"/>
  <c r="F1123" i="1"/>
  <c r="K1122" i="1"/>
  <c r="J1122" i="1"/>
  <c r="F1122" i="1" s="1"/>
  <c r="K1121" i="1"/>
  <c r="J1121" i="1"/>
  <c r="F1121" i="1"/>
  <c r="K1120" i="1"/>
  <c r="J1120" i="1"/>
  <c r="F1120" i="1" s="1"/>
  <c r="K1119" i="1"/>
  <c r="J1119" i="1"/>
  <c r="F1119" i="1" s="1"/>
  <c r="K1118" i="1"/>
  <c r="J1118" i="1"/>
  <c r="F1118" i="1"/>
  <c r="K1117" i="1"/>
  <c r="J1117" i="1"/>
  <c r="F1117" i="1" s="1"/>
  <c r="K1116" i="1"/>
  <c r="J1116" i="1"/>
  <c r="F1116" i="1"/>
  <c r="K1115" i="1"/>
  <c r="J1115" i="1"/>
  <c r="F1115" i="1" s="1"/>
  <c r="K1114" i="1"/>
  <c r="J1114" i="1"/>
  <c r="F1114" i="1"/>
  <c r="K1113" i="1"/>
  <c r="J1113" i="1"/>
  <c r="F1113" i="1" s="1"/>
  <c r="K1112" i="1"/>
  <c r="J1112" i="1"/>
  <c r="F1112" i="1"/>
  <c r="K1111" i="1"/>
  <c r="J1111" i="1"/>
  <c r="F1111" i="1" s="1"/>
  <c r="K1110" i="1"/>
  <c r="J1110" i="1"/>
  <c r="F1110" i="1" s="1"/>
  <c r="K1109" i="1"/>
  <c r="J1109" i="1"/>
  <c r="F1109" i="1"/>
  <c r="K1108" i="1"/>
  <c r="J1108" i="1"/>
  <c r="F1108" i="1"/>
  <c r="K1107" i="1"/>
  <c r="J1107" i="1"/>
  <c r="F1107" i="1"/>
  <c r="K1106" i="1"/>
  <c r="J1106" i="1"/>
  <c r="F1106" i="1" s="1"/>
  <c r="K1105" i="1"/>
  <c r="J1105" i="1"/>
  <c r="F1105" i="1"/>
  <c r="K1104" i="1"/>
  <c r="J1104" i="1"/>
  <c r="F1104" i="1" s="1"/>
  <c r="K1103" i="1"/>
  <c r="J1103" i="1"/>
  <c r="F1103" i="1" s="1"/>
  <c r="K1102" i="1"/>
  <c r="J1102" i="1"/>
  <c r="F1102" i="1"/>
  <c r="K1101" i="1"/>
  <c r="J1101" i="1"/>
  <c r="F1101" i="1" s="1"/>
  <c r="K1100" i="1"/>
  <c r="J1100" i="1"/>
  <c r="F1100" i="1"/>
  <c r="K1099" i="1"/>
  <c r="J1099" i="1"/>
  <c r="F1099" i="1" s="1"/>
  <c r="K1098" i="1"/>
  <c r="J1098" i="1"/>
  <c r="F1098" i="1"/>
  <c r="K1097" i="1"/>
  <c r="J1097" i="1"/>
  <c r="F1097" i="1" s="1"/>
  <c r="K1096" i="1"/>
  <c r="J1096" i="1"/>
  <c r="F1096" i="1"/>
  <c r="K1095" i="1"/>
  <c r="J1095" i="1"/>
  <c r="F1095" i="1" s="1"/>
  <c r="K1094" i="1"/>
  <c r="J1094" i="1"/>
  <c r="F1094" i="1" s="1"/>
  <c r="K1093" i="1"/>
  <c r="J1093" i="1"/>
  <c r="F1093" i="1"/>
  <c r="K1092" i="1"/>
  <c r="J1092" i="1"/>
  <c r="F1092" i="1"/>
  <c r="K1091" i="1"/>
  <c r="J1091" i="1"/>
  <c r="F1091" i="1"/>
  <c r="K1090" i="1"/>
  <c r="J1090" i="1"/>
  <c r="F1090" i="1" s="1"/>
  <c r="K1089" i="1"/>
  <c r="J1089" i="1"/>
  <c r="F1089" i="1"/>
  <c r="K1088" i="1"/>
  <c r="J1088" i="1"/>
  <c r="F1088" i="1" s="1"/>
  <c r="K1087" i="1"/>
  <c r="J1087" i="1"/>
  <c r="F1087" i="1" s="1"/>
  <c r="K1086" i="1"/>
  <c r="J1086" i="1"/>
  <c r="F1086" i="1"/>
  <c r="K1085" i="1"/>
  <c r="J1085" i="1"/>
  <c r="F1085" i="1" s="1"/>
  <c r="K1084" i="1"/>
  <c r="J1084" i="1"/>
  <c r="F1084" i="1"/>
  <c r="K1083" i="1"/>
  <c r="J1083" i="1"/>
  <c r="F1083" i="1" s="1"/>
  <c r="K1082" i="1"/>
  <c r="J1082" i="1"/>
  <c r="F1082" i="1"/>
  <c r="K1081" i="1"/>
  <c r="J1081" i="1"/>
  <c r="F1081" i="1" s="1"/>
  <c r="K1080" i="1"/>
  <c r="J1080" i="1"/>
  <c r="F1080" i="1"/>
  <c r="K1079" i="1"/>
  <c r="J1079" i="1"/>
  <c r="F1079" i="1" s="1"/>
  <c r="K1078" i="1"/>
  <c r="J1078" i="1"/>
  <c r="F1078" i="1" s="1"/>
  <c r="K1077" i="1"/>
  <c r="J1077" i="1"/>
  <c r="F1077" i="1"/>
  <c r="K1076" i="1"/>
  <c r="J1076" i="1"/>
  <c r="F1076" i="1"/>
  <c r="K1075" i="1"/>
  <c r="J1075" i="1"/>
  <c r="F1075" i="1"/>
  <c r="K1074" i="1"/>
  <c r="J1074" i="1"/>
  <c r="F1074" i="1" s="1"/>
  <c r="K1073" i="1"/>
  <c r="J1073" i="1"/>
  <c r="F1073" i="1"/>
  <c r="K1072" i="1"/>
  <c r="J1072" i="1"/>
  <c r="F1072" i="1" s="1"/>
  <c r="K1071" i="1"/>
  <c r="J1071" i="1"/>
  <c r="F1071" i="1" s="1"/>
  <c r="K1070" i="1"/>
  <c r="J1070" i="1"/>
  <c r="F1070" i="1"/>
  <c r="K1069" i="1"/>
  <c r="J1069" i="1"/>
  <c r="F1069" i="1" s="1"/>
  <c r="K1068" i="1"/>
  <c r="J1068" i="1"/>
  <c r="F1068" i="1"/>
  <c r="K1067" i="1"/>
  <c r="J1067" i="1"/>
  <c r="F1067" i="1" s="1"/>
  <c r="K1066" i="1"/>
  <c r="J1066" i="1"/>
  <c r="F1066" i="1"/>
  <c r="K1065" i="1"/>
  <c r="J1065" i="1"/>
  <c r="F1065" i="1" s="1"/>
  <c r="K1064" i="1"/>
  <c r="J1064" i="1"/>
  <c r="F1064" i="1"/>
  <c r="K1063" i="1"/>
  <c r="J1063" i="1"/>
  <c r="F1063" i="1" s="1"/>
  <c r="K1062" i="1"/>
  <c r="J1062" i="1"/>
  <c r="F1062" i="1" s="1"/>
  <c r="K1061" i="1"/>
  <c r="J1061" i="1"/>
  <c r="F1061" i="1"/>
  <c r="K1060" i="1"/>
  <c r="J1060" i="1"/>
  <c r="F1060" i="1"/>
  <c r="K1059" i="1"/>
  <c r="J1059" i="1"/>
  <c r="F1059" i="1"/>
  <c r="K1058" i="1"/>
  <c r="J1058" i="1"/>
  <c r="F1058" i="1" s="1"/>
  <c r="K1057" i="1"/>
  <c r="J1057" i="1"/>
  <c r="F1057" i="1"/>
  <c r="K1056" i="1"/>
  <c r="J1056" i="1"/>
  <c r="F1056" i="1" s="1"/>
  <c r="K1055" i="1"/>
  <c r="J1055" i="1"/>
  <c r="F1055" i="1" s="1"/>
  <c r="K1054" i="1"/>
  <c r="J1054" i="1"/>
  <c r="F1054" i="1"/>
  <c r="K1053" i="1"/>
  <c r="J1053" i="1"/>
  <c r="F1053" i="1" s="1"/>
  <c r="K1052" i="1"/>
  <c r="J1052" i="1"/>
  <c r="F1052" i="1"/>
  <c r="K1051" i="1"/>
  <c r="J1051" i="1"/>
  <c r="F1051" i="1" s="1"/>
  <c r="K1050" i="1"/>
  <c r="J1050" i="1"/>
  <c r="F1050" i="1"/>
  <c r="K1049" i="1"/>
  <c r="J1049" i="1"/>
  <c r="F1049" i="1" s="1"/>
  <c r="K1048" i="1"/>
  <c r="J1048" i="1"/>
  <c r="F1048" i="1"/>
  <c r="K1047" i="1"/>
  <c r="J1047" i="1"/>
  <c r="F1047" i="1" s="1"/>
  <c r="K1046" i="1"/>
  <c r="J1046" i="1"/>
  <c r="F1046" i="1" s="1"/>
  <c r="K1045" i="1"/>
  <c r="J1045" i="1"/>
  <c r="F1045" i="1"/>
  <c r="K1044" i="1"/>
  <c r="J1044" i="1"/>
  <c r="F1044" i="1"/>
  <c r="K1043" i="1"/>
  <c r="J1043" i="1"/>
  <c r="F1043" i="1"/>
  <c r="K1042" i="1"/>
  <c r="J1042" i="1"/>
  <c r="F1042" i="1" s="1"/>
  <c r="K1041" i="1"/>
  <c r="J1041" i="1"/>
  <c r="F1041" i="1"/>
  <c r="K1040" i="1"/>
  <c r="J1040" i="1"/>
  <c r="F1040" i="1" s="1"/>
  <c r="K1039" i="1"/>
  <c r="J1039" i="1"/>
  <c r="F1039" i="1" s="1"/>
  <c r="K1038" i="1"/>
  <c r="J1038" i="1"/>
  <c r="F1038" i="1"/>
  <c r="K1037" i="1"/>
  <c r="J1037" i="1"/>
  <c r="F1037" i="1" s="1"/>
  <c r="K1036" i="1"/>
  <c r="J1036" i="1"/>
  <c r="F1036" i="1"/>
  <c r="K1035" i="1"/>
  <c r="J1035" i="1"/>
  <c r="F1035" i="1" s="1"/>
  <c r="K1034" i="1"/>
  <c r="J1034" i="1"/>
  <c r="F1034" i="1"/>
  <c r="K1033" i="1"/>
  <c r="J1033" i="1"/>
  <c r="F1033" i="1" s="1"/>
  <c r="K1032" i="1"/>
  <c r="J1032" i="1"/>
  <c r="F1032" i="1"/>
  <c r="K1031" i="1"/>
  <c r="J1031" i="1"/>
  <c r="F1031" i="1" s="1"/>
  <c r="K1030" i="1"/>
  <c r="J1030" i="1"/>
  <c r="F1030" i="1" s="1"/>
  <c r="K1029" i="1"/>
  <c r="J1029" i="1"/>
  <c r="F1029" i="1"/>
  <c r="K1028" i="1"/>
  <c r="J1028" i="1"/>
  <c r="F1028" i="1"/>
  <c r="K1027" i="1"/>
  <c r="J1027" i="1"/>
  <c r="F1027" i="1"/>
  <c r="K1026" i="1"/>
  <c r="J1026" i="1"/>
  <c r="F1026" i="1" s="1"/>
  <c r="K1025" i="1"/>
  <c r="J1025" i="1"/>
  <c r="F1025" i="1"/>
  <c r="K1024" i="1"/>
  <c r="J1024" i="1"/>
  <c r="F1024" i="1" s="1"/>
  <c r="K1023" i="1"/>
  <c r="J1023" i="1"/>
  <c r="F1023" i="1" s="1"/>
  <c r="K1022" i="1"/>
  <c r="J1022" i="1"/>
  <c r="F1022" i="1"/>
  <c r="K1021" i="1"/>
  <c r="J1021" i="1"/>
  <c r="F1021" i="1" s="1"/>
  <c r="K1020" i="1"/>
  <c r="J1020" i="1"/>
  <c r="F1020" i="1"/>
  <c r="K1019" i="1"/>
  <c r="J1019" i="1"/>
  <c r="F1019" i="1" s="1"/>
  <c r="K1018" i="1"/>
  <c r="J1018" i="1"/>
  <c r="F1018" i="1"/>
  <c r="K1017" i="1"/>
  <c r="J1017" i="1"/>
  <c r="F1017" i="1" s="1"/>
  <c r="K1016" i="1"/>
  <c r="J1016" i="1"/>
  <c r="F1016" i="1"/>
  <c r="K1015" i="1"/>
  <c r="J1015" i="1"/>
  <c r="F1015" i="1" s="1"/>
  <c r="K1014" i="1"/>
  <c r="J1014" i="1"/>
  <c r="F1014" i="1" s="1"/>
  <c r="K1013" i="1"/>
  <c r="J1013" i="1"/>
  <c r="F1013" i="1"/>
  <c r="K1012" i="1"/>
  <c r="J1012" i="1"/>
  <c r="F1012" i="1"/>
  <c r="K1011" i="1"/>
  <c r="J1011" i="1"/>
  <c r="F1011" i="1"/>
  <c r="K1010" i="1"/>
  <c r="J1010" i="1"/>
  <c r="F1010" i="1" s="1"/>
  <c r="K1009" i="1"/>
  <c r="J1009" i="1"/>
  <c r="F1009" i="1"/>
  <c r="K1008" i="1"/>
  <c r="J1008" i="1"/>
  <c r="F1008" i="1" s="1"/>
  <c r="K1007" i="1"/>
  <c r="J1007" i="1"/>
  <c r="F1007" i="1" s="1"/>
  <c r="K1006" i="1"/>
  <c r="J1006" i="1"/>
  <c r="F1006" i="1"/>
  <c r="K1005" i="1"/>
  <c r="J1005" i="1"/>
  <c r="F1005" i="1" s="1"/>
  <c r="K1004" i="1"/>
  <c r="J1004" i="1"/>
  <c r="F1004" i="1"/>
  <c r="K1003" i="1"/>
  <c r="J1003" i="1"/>
  <c r="F1003" i="1" s="1"/>
  <c r="K1002" i="1"/>
  <c r="J1002" i="1"/>
  <c r="F1002" i="1"/>
  <c r="K1001" i="1"/>
  <c r="J1001" i="1"/>
  <c r="F1001" i="1" s="1"/>
  <c r="K1000" i="1"/>
  <c r="J1000" i="1"/>
  <c r="F1000" i="1"/>
  <c r="K999" i="1"/>
  <c r="J999" i="1"/>
  <c r="F999" i="1" s="1"/>
  <c r="K998" i="1"/>
  <c r="J998" i="1"/>
  <c r="F998" i="1" s="1"/>
  <c r="K997" i="1"/>
  <c r="J997" i="1"/>
  <c r="F997" i="1"/>
  <c r="K996" i="1"/>
  <c r="J996" i="1"/>
  <c r="F996" i="1"/>
  <c r="K995" i="1"/>
  <c r="J995" i="1"/>
  <c r="F995" i="1"/>
  <c r="K994" i="1"/>
  <c r="J994" i="1"/>
  <c r="F994" i="1" s="1"/>
  <c r="K993" i="1"/>
  <c r="J993" i="1"/>
  <c r="F993" i="1"/>
  <c r="K992" i="1"/>
  <c r="J992" i="1"/>
  <c r="F992" i="1" s="1"/>
  <c r="K991" i="1"/>
  <c r="J991" i="1"/>
  <c r="F991" i="1" s="1"/>
  <c r="K990" i="1"/>
  <c r="J990" i="1"/>
  <c r="F990" i="1"/>
  <c r="K989" i="1"/>
  <c r="J989" i="1"/>
  <c r="F989" i="1" s="1"/>
  <c r="K988" i="1"/>
  <c r="J988" i="1"/>
  <c r="F988" i="1"/>
  <c r="K987" i="1"/>
  <c r="J987" i="1"/>
  <c r="F987" i="1" s="1"/>
  <c r="K986" i="1"/>
  <c r="J986" i="1"/>
  <c r="F986" i="1"/>
  <c r="K985" i="1"/>
  <c r="J985" i="1"/>
  <c r="F985" i="1" s="1"/>
  <c r="K984" i="1"/>
  <c r="J984" i="1"/>
  <c r="F984" i="1"/>
  <c r="K983" i="1"/>
  <c r="J983" i="1"/>
  <c r="F983" i="1" s="1"/>
  <c r="K982" i="1"/>
  <c r="J982" i="1"/>
  <c r="F982" i="1" s="1"/>
  <c r="K981" i="1"/>
  <c r="J981" i="1"/>
  <c r="F981" i="1"/>
  <c r="K980" i="1"/>
  <c r="J980" i="1"/>
  <c r="F980" i="1"/>
  <c r="K979" i="1"/>
  <c r="J979" i="1"/>
  <c r="F979" i="1"/>
  <c r="K978" i="1"/>
  <c r="J978" i="1"/>
  <c r="F978" i="1" s="1"/>
  <c r="K977" i="1"/>
  <c r="J977" i="1"/>
  <c r="F977" i="1"/>
  <c r="K976" i="1"/>
  <c r="J976" i="1"/>
  <c r="F976" i="1" s="1"/>
  <c r="K975" i="1"/>
  <c r="J975" i="1"/>
  <c r="F975" i="1" s="1"/>
  <c r="K974" i="1"/>
  <c r="J974" i="1"/>
  <c r="F974" i="1"/>
  <c r="K973" i="1"/>
  <c r="J973" i="1"/>
  <c r="F973" i="1" s="1"/>
  <c r="K972" i="1"/>
  <c r="J972" i="1"/>
  <c r="F972" i="1"/>
  <c r="K971" i="1"/>
  <c r="J971" i="1"/>
  <c r="F971" i="1" s="1"/>
  <c r="K970" i="1"/>
  <c r="J970" i="1"/>
  <c r="F970" i="1"/>
  <c r="K969" i="1"/>
  <c r="J969" i="1"/>
  <c r="F969" i="1" s="1"/>
  <c r="K968" i="1"/>
  <c r="J968" i="1"/>
  <c r="F968" i="1"/>
  <c r="K967" i="1"/>
  <c r="J967" i="1"/>
  <c r="F967" i="1" s="1"/>
  <c r="K966" i="1"/>
  <c r="J966" i="1"/>
  <c r="F966" i="1" s="1"/>
  <c r="K965" i="1"/>
  <c r="J965" i="1"/>
  <c r="F965" i="1"/>
  <c r="K964" i="1"/>
  <c r="J964" i="1"/>
  <c r="F964" i="1"/>
  <c r="K963" i="1"/>
  <c r="J963" i="1"/>
  <c r="F963" i="1"/>
  <c r="K962" i="1"/>
  <c r="J962" i="1"/>
  <c r="F962" i="1" s="1"/>
  <c r="K961" i="1"/>
  <c r="J961" i="1"/>
  <c r="F961" i="1"/>
  <c r="K960" i="1"/>
  <c r="J960" i="1"/>
  <c r="F960" i="1" s="1"/>
  <c r="K959" i="1"/>
  <c r="J959" i="1"/>
  <c r="F959" i="1" s="1"/>
  <c r="K958" i="1"/>
  <c r="J958" i="1"/>
  <c r="F958" i="1"/>
  <c r="K957" i="1"/>
  <c r="J957" i="1"/>
  <c r="F957" i="1" s="1"/>
  <c r="K956" i="1"/>
  <c r="J956" i="1"/>
  <c r="F956" i="1"/>
  <c r="K955" i="1"/>
  <c r="J955" i="1"/>
  <c r="F955" i="1" s="1"/>
  <c r="K954" i="1"/>
  <c r="J954" i="1"/>
  <c r="F954" i="1"/>
  <c r="K953" i="1"/>
  <c r="J953" i="1"/>
  <c r="F953" i="1" s="1"/>
  <c r="K952" i="1"/>
  <c r="J952" i="1"/>
  <c r="F952" i="1"/>
  <c r="K951" i="1"/>
  <c r="J951" i="1"/>
  <c r="F951" i="1" s="1"/>
  <c r="K950" i="1"/>
  <c r="J950" i="1"/>
  <c r="F950" i="1" s="1"/>
  <c r="K949" i="1"/>
  <c r="J949" i="1"/>
  <c r="F949" i="1"/>
  <c r="K948" i="1"/>
  <c r="J948" i="1"/>
  <c r="F948" i="1"/>
  <c r="K947" i="1"/>
  <c r="J947" i="1"/>
  <c r="F947" i="1"/>
  <c r="K946" i="1"/>
  <c r="J946" i="1"/>
  <c r="F946" i="1" s="1"/>
  <c r="K945" i="1"/>
  <c r="J945" i="1"/>
  <c r="F945" i="1"/>
  <c r="K944" i="1"/>
  <c r="J944" i="1"/>
  <c r="F944" i="1" s="1"/>
  <c r="K943" i="1"/>
  <c r="J943" i="1"/>
  <c r="F943" i="1" s="1"/>
  <c r="K942" i="1"/>
  <c r="J942" i="1"/>
  <c r="F942" i="1"/>
  <c r="K941" i="1"/>
  <c r="J941" i="1"/>
  <c r="F941" i="1" s="1"/>
  <c r="K940" i="1"/>
  <c r="J940" i="1"/>
  <c r="F940" i="1"/>
  <c r="K939" i="1"/>
  <c r="J939" i="1"/>
  <c r="F939" i="1" s="1"/>
  <c r="K938" i="1"/>
  <c r="J938" i="1"/>
  <c r="F938" i="1"/>
  <c r="K937" i="1"/>
  <c r="J937" i="1"/>
  <c r="F937" i="1" s="1"/>
  <c r="K936" i="1"/>
  <c r="J936" i="1"/>
  <c r="F936" i="1"/>
  <c r="K935" i="1"/>
  <c r="J935" i="1"/>
  <c r="F935" i="1" s="1"/>
  <c r="K934" i="1"/>
  <c r="J934" i="1"/>
  <c r="F934" i="1" s="1"/>
  <c r="K933" i="1"/>
  <c r="J933" i="1"/>
  <c r="F933" i="1"/>
  <c r="K932" i="1"/>
  <c r="J932" i="1"/>
  <c r="F932" i="1"/>
  <c r="K931" i="1"/>
  <c r="J931" i="1"/>
  <c r="F931" i="1"/>
  <c r="K930" i="1"/>
  <c r="J930" i="1"/>
  <c r="F930" i="1" s="1"/>
  <c r="K929" i="1"/>
  <c r="J929" i="1"/>
  <c r="F929" i="1"/>
  <c r="K928" i="1"/>
  <c r="J928" i="1"/>
  <c r="F928" i="1" s="1"/>
  <c r="K927" i="1"/>
  <c r="J927" i="1"/>
  <c r="F927" i="1" s="1"/>
  <c r="K926" i="1"/>
  <c r="J926" i="1"/>
  <c r="F926" i="1"/>
  <c r="K925" i="1"/>
  <c r="J925" i="1"/>
  <c r="F925" i="1" s="1"/>
  <c r="K924" i="1"/>
  <c r="J924" i="1"/>
  <c r="F924" i="1"/>
  <c r="K923" i="1"/>
  <c r="J923" i="1"/>
  <c r="F923" i="1" s="1"/>
  <c r="K922" i="1"/>
  <c r="J922" i="1"/>
  <c r="F922" i="1"/>
  <c r="K921" i="1"/>
  <c r="J921" i="1"/>
  <c r="F921" i="1" s="1"/>
  <c r="K920" i="1"/>
  <c r="J920" i="1"/>
  <c r="F920" i="1"/>
  <c r="K919" i="1"/>
  <c r="J919" i="1"/>
  <c r="F919" i="1" s="1"/>
  <c r="K918" i="1"/>
  <c r="J918" i="1"/>
  <c r="F918" i="1"/>
  <c r="K917" i="1"/>
  <c r="J917" i="1"/>
  <c r="F917" i="1" s="1"/>
  <c r="K916" i="1"/>
  <c r="J916" i="1"/>
  <c r="F916" i="1"/>
  <c r="K915" i="1"/>
  <c r="J915" i="1"/>
  <c r="F915" i="1" s="1"/>
  <c r="K914" i="1"/>
  <c r="J914" i="1"/>
  <c r="F914" i="1"/>
  <c r="K913" i="1"/>
  <c r="J913" i="1"/>
  <c r="F913" i="1" s="1"/>
  <c r="K912" i="1"/>
  <c r="J912" i="1"/>
  <c r="F912" i="1"/>
  <c r="K911" i="1"/>
  <c r="J911" i="1"/>
  <c r="F911" i="1" s="1"/>
  <c r="K910" i="1"/>
  <c r="J910" i="1"/>
  <c r="F910" i="1"/>
  <c r="K909" i="1"/>
  <c r="J909" i="1"/>
  <c r="F909" i="1" s="1"/>
  <c r="K908" i="1"/>
  <c r="J908" i="1"/>
  <c r="F908" i="1"/>
  <c r="K907" i="1"/>
  <c r="J907" i="1"/>
  <c r="F907" i="1" s="1"/>
  <c r="K906" i="1"/>
  <c r="J906" i="1"/>
  <c r="F906" i="1"/>
  <c r="K905" i="1"/>
  <c r="J905" i="1"/>
  <c r="F905" i="1" s="1"/>
  <c r="K904" i="1"/>
  <c r="J904" i="1"/>
  <c r="F904" i="1"/>
  <c r="K903" i="1"/>
  <c r="J903" i="1"/>
  <c r="F903" i="1" s="1"/>
  <c r="K902" i="1"/>
  <c r="J902" i="1"/>
  <c r="F902" i="1"/>
  <c r="K901" i="1"/>
  <c r="J901" i="1"/>
  <c r="F901" i="1" s="1"/>
  <c r="K900" i="1"/>
  <c r="J900" i="1"/>
  <c r="F900" i="1"/>
  <c r="K899" i="1"/>
  <c r="J899" i="1"/>
  <c r="F899" i="1" s="1"/>
  <c r="K898" i="1"/>
  <c r="J898" i="1"/>
  <c r="F898" i="1"/>
  <c r="K897" i="1"/>
  <c r="J897" i="1"/>
  <c r="F897" i="1" s="1"/>
  <c r="K896" i="1"/>
  <c r="J896" i="1"/>
  <c r="F896" i="1"/>
  <c r="K895" i="1"/>
  <c r="J895" i="1"/>
  <c r="F895" i="1" s="1"/>
  <c r="K894" i="1"/>
  <c r="J894" i="1"/>
  <c r="F894" i="1"/>
  <c r="K893" i="1"/>
  <c r="J893" i="1"/>
  <c r="F893" i="1" s="1"/>
  <c r="K892" i="1"/>
  <c r="J892" i="1"/>
  <c r="F892" i="1"/>
  <c r="K891" i="1"/>
  <c r="J891" i="1"/>
  <c r="F891" i="1" s="1"/>
  <c r="K890" i="1"/>
  <c r="J890" i="1"/>
  <c r="F890" i="1"/>
  <c r="K889" i="1"/>
  <c r="J889" i="1"/>
  <c r="F889" i="1" s="1"/>
  <c r="K888" i="1"/>
  <c r="J888" i="1"/>
  <c r="F888" i="1"/>
  <c r="K887" i="1"/>
  <c r="J887" i="1"/>
  <c r="F887" i="1" s="1"/>
  <c r="K886" i="1"/>
  <c r="J886" i="1"/>
  <c r="F886" i="1"/>
  <c r="K885" i="1"/>
  <c r="J885" i="1"/>
  <c r="F885" i="1" s="1"/>
  <c r="K884" i="1"/>
  <c r="J884" i="1"/>
  <c r="F884" i="1"/>
  <c r="K883" i="1"/>
  <c r="J883" i="1"/>
  <c r="F883" i="1" s="1"/>
  <c r="K882" i="1"/>
  <c r="J882" i="1"/>
  <c r="F882" i="1"/>
  <c r="K881" i="1"/>
  <c r="J881" i="1"/>
  <c r="F881" i="1" s="1"/>
  <c r="K880" i="1"/>
  <c r="J880" i="1"/>
  <c r="F880" i="1"/>
  <c r="K879" i="1"/>
  <c r="J879" i="1"/>
  <c r="F879" i="1" s="1"/>
  <c r="K878" i="1"/>
  <c r="J878" i="1"/>
  <c r="F878" i="1"/>
  <c r="K877" i="1"/>
  <c r="J877" i="1"/>
  <c r="F877" i="1" s="1"/>
  <c r="K876" i="1"/>
  <c r="J876" i="1"/>
  <c r="F876" i="1"/>
  <c r="K875" i="1"/>
  <c r="J875" i="1"/>
  <c r="F875" i="1" s="1"/>
  <c r="K874" i="1"/>
  <c r="J874" i="1"/>
  <c r="F874" i="1"/>
  <c r="K873" i="1"/>
  <c r="J873" i="1"/>
  <c r="F873" i="1" s="1"/>
  <c r="K872" i="1"/>
  <c r="J872" i="1"/>
  <c r="F872" i="1"/>
  <c r="K871" i="1"/>
  <c r="J871" i="1"/>
  <c r="F871" i="1" s="1"/>
  <c r="K870" i="1"/>
  <c r="J870" i="1"/>
  <c r="F870" i="1"/>
  <c r="K869" i="1"/>
  <c r="J869" i="1"/>
  <c r="F869" i="1" s="1"/>
  <c r="K868" i="1"/>
  <c r="J868" i="1"/>
  <c r="F868" i="1"/>
  <c r="K867" i="1"/>
  <c r="J867" i="1"/>
  <c r="F867" i="1" s="1"/>
  <c r="K866" i="1"/>
  <c r="J866" i="1"/>
  <c r="F866" i="1"/>
  <c r="K865" i="1"/>
  <c r="J865" i="1"/>
  <c r="F865" i="1" s="1"/>
  <c r="K864" i="1"/>
  <c r="J864" i="1"/>
  <c r="F864" i="1"/>
  <c r="K863" i="1"/>
  <c r="J863" i="1"/>
  <c r="F863" i="1" s="1"/>
  <c r="K862" i="1"/>
  <c r="J862" i="1"/>
  <c r="F862" i="1"/>
  <c r="K861" i="1"/>
  <c r="J861" i="1"/>
  <c r="F861" i="1" s="1"/>
  <c r="K860" i="1"/>
  <c r="J860" i="1"/>
  <c r="F860" i="1"/>
  <c r="K859" i="1"/>
  <c r="J859" i="1"/>
  <c r="F859" i="1" s="1"/>
  <c r="K858" i="1"/>
  <c r="J858" i="1"/>
  <c r="F858" i="1"/>
  <c r="K857" i="1"/>
  <c r="J857" i="1"/>
  <c r="F857" i="1" s="1"/>
  <c r="K856" i="1"/>
  <c r="J856" i="1"/>
  <c r="F856" i="1"/>
  <c r="K855" i="1"/>
  <c r="J855" i="1"/>
  <c r="F855" i="1" s="1"/>
  <c r="K854" i="1"/>
  <c r="J854" i="1"/>
  <c r="F854" i="1"/>
  <c r="K853" i="1"/>
  <c r="J853" i="1"/>
  <c r="F853" i="1" s="1"/>
  <c r="K852" i="1"/>
  <c r="J852" i="1"/>
  <c r="F852" i="1"/>
  <c r="K851" i="1"/>
  <c r="J851" i="1"/>
  <c r="F851" i="1" s="1"/>
  <c r="K850" i="1"/>
  <c r="J850" i="1"/>
  <c r="F850" i="1"/>
  <c r="K849" i="1"/>
  <c r="J849" i="1"/>
  <c r="F849" i="1" s="1"/>
  <c r="K848" i="1"/>
  <c r="J848" i="1"/>
  <c r="F848" i="1"/>
  <c r="K847" i="1"/>
  <c r="J847" i="1"/>
  <c r="F847" i="1" s="1"/>
  <c r="K846" i="1"/>
  <c r="J846" i="1"/>
  <c r="F846" i="1"/>
  <c r="K845" i="1"/>
  <c r="J845" i="1"/>
  <c r="F845" i="1" s="1"/>
  <c r="K844" i="1"/>
  <c r="J844" i="1"/>
  <c r="F844" i="1"/>
  <c r="K843" i="1"/>
  <c r="J843" i="1"/>
  <c r="F843" i="1" s="1"/>
  <c r="K842" i="1"/>
  <c r="J842" i="1"/>
  <c r="F842" i="1"/>
  <c r="K841" i="1"/>
  <c r="J841" i="1"/>
  <c r="F841" i="1" s="1"/>
  <c r="K840" i="1"/>
  <c r="J840" i="1"/>
  <c r="F840" i="1"/>
  <c r="K839" i="1"/>
  <c r="J839" i="1"/>
  <c r="F839" i="1" s="1"/>
  <c r="K838" i="1"/>
  <c r="J838" i="1"/>
  <c r="F838" i="1"/>
  <c r="K837" i="1"/>
  <c r="J837" i="1"/>
  <c r="F837" i="1" s="1"/>
  <c r="K836" i="1"/>
  <c r="J836" i="1"/>
  <c r="F836" i="1"/>
  <c r="K835" i="1"/>
  <c r="J835" i="1"/>
  <c r="F835" i="1" s="1"/>
  <c r="K834" i="1"/>
  <c r="J834" i="1"/>
  <c r="F834" i="1"/>
  <c r="K833" i="1"/>
  <c r="J833" i="1"/>
  <c r="F833" i="1" s="1"/>
  <c r="K832" i="1"/>
  <c r="J832" i="1"/>
  <c r="F832" i="1" s="1"/>
  <c r="K831" i="1"/>
  <c r="J831" i="1"/>
  <c r="F831" i="1"/>
  <c r="K830" i="1"/>
  <c r="J830" i="1"/>
  <c r="F830" i="1" s="1"/>
  <c r="K829" i="1"/>
  <c r="J829" i="1"/>
  <c r="F829" i="1" s="1"/>
  <c r="K828" i="1"/>
  <c r="J828" i="1"/>
  <c r="F828" i="1"/>
  <c r="K827" i="1"/>
  <c r="J827" i="1"/>
  <c r="F827" i="1" s="1"/>
  <c r="K826" i="1"/>
  <c r="J826" i="1"/>
  <c r="F826" i="1"/>
  <c r="K825" i="1"/>
  <c r="J825" i="1"/>
  <c r="F825" i="1"/>
  <c r="K824" i="1"/>
  <c r="J824" i="1"/>
  <c r="F824" i="1"/>
  <c r="K823" i="1"/>
  <c r="J823" i="1"/>
  <c r="F823" i="1"/>
  <c r="K822" i="1"/>
  <c r="J822" i="1"/>
  <c r="F822" i="1" s="1"/>
  <c r="K821" i="1"/>
  <c r="J821" i="1"/>
  <c r="F821" i="1"/>
  <c r="K820" i="1"/>
  <c r="J820" i="1"/>
  <c r="F820" i="1"/>
  <c r="K819" i="1"/>
  <c r="J819" i="1"/>
  <c r="F819" i="1" s="1"/>
  <c r="K818" i="1"/>
  <c r="J818" i="1"/>
  <c r="F818" i="1"/>
  <c r="K817" i="1"/>
  <c r="J817" i="1"/>
  <c r="F817" i="1"/>
  <c r="K816" i="1"/>
  <c r="J816" i="1"/>
  <c r="F816" i="1"/>
  <c r="K815" i="1"/>
  <c r="J815" i="1"/>
  <c r="F815" i="1"/>
  <c r="K814" i="1"/>
  <c r="J814" i="1"/>
  <c r="F814" i="1" s="1"/>
  <c r="K813" i="1"/>
  <c r="J813" i="1"/>
  <c r="F813" i="1" s="1"/>
  <c r="K812" i="1"/>
  <c r="J812" i="1"/>
  <c r="F812" i="1"/>
  <c r="K811" i="1"/>
  <c r="J811" i="1"/>
  <c r="F811" i="1" s="1"/>
  <c r="K810" i="1"/>
  <c r="J810" i="1"/>
  <c r="F810" i="1"/>
  <c r="K809" i="1"/>
  <c r="J809" i="1"/>
  <c r="F809" i="1"/>
  <c r="K808" i="1"/>
  <c r="J808" i="1"/>
  <c r="F808" i="1"/>
  <c r="K807" i="1"/>
  <c r="J807" i="1"/>
  <c r="F807" i="1"/>
  <c r="K806" i="1"/>
  <c r="J806" i="1"/>
  <c r="F806" i="1" s="1"/>
  <c r="K805" i="1"/>
  <c r="J805" i="1"/>
  <c r="F805" i="1"/>
  <c r="K804" i="1"/>
  <c r="J804" i="1"/>
  <c r="F804" i="1"/>
  <c r="K803" i="1"/>
  <c r="J803" i="1"/>
  <c r="F803" i="1" s="1"/>
  <c r="K802" i="1"/>
  <c r="J802" i="1"/>
  <c r="F802" i="1"/>
  <c r="K711" i="1" l="1"/>
  <c r="K707" i="1"/>
  <c r="K679" i="1"/>
  <c r="K540" i="1"/>
  <c r="K391" i="1"/>
  <c r="K691" i="1"/>
  <c r="K466" i="1"/>
  <c r="K312" i="1"/>
  <c r="K308" i="1"/>
  <c r="K260" i="1"/>
  <c r="K515" i="1"/>
  <c r="K471" i="1"/>
  <c r="K375" i="1"/>
  <c r="K182" i="1"/>
  <c r="K156" i="1"/>
  <c r="K139" i="1"/>
  <c r="K50" i="1"/>
  <c r="K714" i="1"/>
  <c r="K638" i="1"/>
  <c r="K612" i="1"/>
  <c r="K546" i="1"/>
  <c r="K25" i="1"/>
  <c r="K685" i="1"/>
  <c r="K650" i="1"/>
  <c r="K486" i="1"/>
  <c r="K473" i="1"/>
  <c r="K111" i="1"/>
  <c r="K570" i="1"/>
  <c r="K488" i="1"/>
  <c r="K216" i="1"/>
  <c r="K153" i="1"/>
  <c r="K128" i="1"/>
  <c r="K123" i="1"/>
  <c r="K792" i="1"/>
  <c r="K497" i="1"/>
  <c r="K360" i="1"/>
  <c r="K226" i="1"/>
  <c r="K121" i="1"/>
  <c r="K727" i="1"/>
  <c r="K616" i="1"/>
  <c r="K461" i="1"/>
  <c r="K415" i="1"/>
  <c r="K299" i="1"/>
  <c r="K481" i="1"/>
  <c r="K419" i="1"/>
  <c r="K405" i="1"/>
  <c r="K328" i="1"/>
  <c r="K218" i="1"/>
  <c r="K149" i="1"/>
  <c r="K571" i="1"/>
  <c r="K409" i="1"/>
  <c r="K331" i="1"/>
  <c r="K330" i="1"/>
  <c r="K319" i="1"/>
  <c r="K673" i="1"/>
  <c r="K663" i="1"/>
  <c r="K552" i="1"/>
  <c r="K412" i="1"/>
  <c r="K669" i="1"/>
  <c r="K587" i="1"/>
  <c r="K390" i="1"/>
  <c r="K43" i="1"/>
  <c r="K13" i="1"/>
  <c r="K596" i="1"/>
  <c r="K483" i="1"/>
  <c r="K246" i="1"/>
  <c r="K188" i="1"/>
  <c r="K769" i="1"/>
  <c r="K366" i="1"/>
  <c r="K332" i="1"/>
  <c r="K201" i="1"/>
  <c r="K715" i="1"/>
  <c r="K627" i="1"/>
  <c r="K550" i="1"/>
  <c r="K477" i="1"/>
  <c r="K255" i="1"/>
  <c r="K590" i="1"/>
  <c r="K295" i="1"/>
  <c r="K256" i="1"/>
  <c r="K225" i="1"/>
  <c r="K722" i="1"/>
  <c r="K271" i="1"/>
  <c r="K509" i="1"/>
  <c r="K208" i="1"/>
  <c r="K14" i="1"/>
  <c r="K297" i="1"/>
  <c r="K82" i="1"/>
  <c r="K735" i="1"/>
  <c r="K268" i="1"/>
  <c r="K756" i="1"/>
  <c r="K401" i="1"/>
  <c r="K106" i="1"/>
  <c r="K716" i="1"/>
  <c r="K181" i="1"/>
  <c r="K680" i="1"/>
  <c r="K259" i="1"/>
  <c r="K623" i="1"/>
  <c r="K381" i="1"/>
  <c r="K79" i="1"/>
  <c r="K321" i="1"/>
  <c r="K185" i="1"/>
  <c r="K675" i="1"/>
  <c r="K223" i="1"/>
  <c r="K771" i="1"/>
  <c r="K435" i="1"/>
  <c r="K243" i="1"/>
  <c r="K703" i="1"/>
  <c r="K174" i="1"/>
  <c r="K534" i="1"/>
  <c r="K467" i="1"/>
  <c r="K347" i="1"/>
  <c r="K566" i="1"/>
  <c r="K516" i="1"/>
  <c r="K799" i="1"/>
  <c r="K742" i="1"/>
  <c r="K77" i="1"/>
  <c r="K739" i="1"/>
  <c r="K20" i="1"/>
  <c r="K300" i="1"/>
  <c r="K24" i="1"/>
  <c r="K353" i="1"/>
  <c r="K794" i="1"/>
  <c r="K116" i="1"/>
  <c r="K94" i="1"/>
  <c r="K88" i="1"/>
  <c r="K85" i="1"/>
  <c r="K78" i="1"/>
  <c r="K72" i="1"/>
  <c r="K37" i="1"/>
  <c r="K5" i="1"/>
  <c r="K787" i="1"/>
  <c r="K775" i="1"/>
  <c r="K746" i="1"/>
  <c r="K657" i="1"/>
  <c r="K640" i="1"/>
  <c r="K621" i="1"/>
  <c r="K593" i="1"/>
  <c r="K578" i="1"/>
  <c r="K549" i="1"/>
  <c r="K544" i="1"/>
  <c r="K538" i="1"/>
  <c r="K504" i="1"/>
  <c r="K457" i="1"/>
  <c r="K449" i="1"/>
  <c r="K440" i="1"/>
  <c r="K413" i="1"/>
  <c r="K410" i="1"/>
  <c r="K348" i="1"/>
  <c r="K327" i="1"/>
  <c r="K313" i="1"/>
  <c r="K273" i="1"/>
  <c r="K262" i="1"/>
  <c r="K234" i="1"/>
  <c r="K228" i="1"/>
  <c r="K221" i="1"/>
  <c r="K217" i="1"/>
  <c r="K210" i="1"/>
  <c r="K200" i="1"/>
  <c r="K199" i="1"/>
  <c r="K187" i="1"/>
  <c r="K186" i="1"/>
  <c r="K178" i="1"/>
  <c r="K171" i="1"/>
  <c r="K144" i="1"/>
  <c r="K125" i="1"/>
  <c r="K112" i="1"/>
  <c r="K104" i="1"/>
  <c r="K98" i="1"/>
  <c r="K75" i="1"/>
  <c r="K23" i="1"/>
  <c r="K469" i="1"/>
  <c r="K359" i="1"/>
  <c r="K190" i="1"/>
  <c r="K135" i="1"/>
  <c r="K83" i="1"/>
  <c r="K39" i="1"/>
  <c r="K17" i="1"/>
  <c r="K763" i="1"/>
  <c r="K656" i="1"/>
  <c r="K338" i="1"/>
  <c r="K159" i="1"/>
  <c r="K103" i="1"/>
  <c r="K95" i="1"/>
  <c r="K84" i="1"/>
  <c r="K147" i="1"/>
  <c r="K154" i="1"/>
  <c r="K130" i="1"/>
  <c r="K120" i="1"/>
  <c r="K118" i="1"/>
  <c r="K100" i="1"/>
  <c r="K93" i="1"/>
  <c r="K86" i="1"/>
  <c r="K65" i="1"/>
  <c r="K49" i="1"/>
  <c r="K29" i="1"/>
  <c r="K28" i="1"/>
  <c r="K22" i="1"/>
  <c r="K16" i="1"/>
  <c r="K2" i="1"/>
  <c r="K765" i="1"/>
  <c r="K748" i="1"/>
  <c r="K723" i="1"/>
  <c r="K717" i="1"/>
  <c r="K682" i="1"/>
  <c r="K653" i="1"/>
  <c r="K648" i="1"/>
  <c r="K572" i="1"/>
  <c r="K562" i="1"/>
  <c r="K536" i="1"/>
  <c r="K537" i="1"/>
  <c r="K533" i="1"/>
  <c r="K525" i="1"/>
  <c r="K423" i="1"/>
  <c r="K403" i="1"/>
  <c r="K398" i="1"/>
  <c r="K397" i="1"/>
  <c r="K386" i="1"/>
  <c r="K373" i="1"/>
  <c r="K334" i="1"/>
  <c r="K333" i="1"/>
  <c r="K311" i="1"/>
  <c r="K306" i="1"/>
  <c r="K286" i="1"/>
  <c r="K285" i="1"/>
  <c r="K281" i="1"/>
  <c r="K245" i="1"/>
  <c r="K158" i="1"/>
  <c r="K155" i="1"/>
  <c r="K92" i="1"/>
  <c r="K70" i="1"/>
  <c r="K68" i="1"/>
  <c r="K59" i="1"/>
  <c r="K48" i="1"/>
  <c r="K26" i="1"/>
  <c r="K798" i="1"/>
  <c r="K793" i="1"/>
  <c r="K779" i="1"/>
  <c r="K772" i="1"/>
  <c r="K773" i="1"/>
  <c r="K759" i="1"/>
  <c r="K755" i="1"/>
  <c r="K741" i="1"/>
  <c r="K699" i="1"/>
  <c r="K692" i="1"/>
  <c r="K681" i="1"/>
  <c r="K668" i="1"/>
  <c r="K666" i="1"/>
  <c r="K661" i="1"/>
  <c r="K635" i="1"/>
  <c r="K624" i="1"/>
  <c r="K604" i="1"/>
  <c r="K598" i="1"/>
  <c r="K560" i="1"/>
  <c r="K543" i="1"/>
  <c r="K527" i="1"/>
  <c r="K523" i="1"/>
  <c r="K459" i="1"/>
  <c r="K455" i="1"/>
  <c r="K396" i="1"/>
  <c r="K345" i="1"/>
  <c r="K337" i="1"/>
  <c r="K301" i="1"/>
  <c r="K283" i="1"/>
  <c r="K276" i="1"/>
  <c r="K231" i="1"/>
  <c r="K212" i="1"/>
  <c r="K209" i="1"/>
  <c r="K195" i="1"/>
  <c r="K176" i="1"/>
  <c r="K167" i="1"/>
  <c r="K166" i="1"/>
  <c r="K143" i="1"/>
  <c r="K114" i="1"/>
  <c r="K69" i="1"/>
  <c r="K51" i="1"/>
  <c r="K19" i="1"/>
  <c r="K788" i="1"/>
  <c r="K770" i="1"/>
  <c r="K745" i="1"/>
  <c r="K744" i="1"/>
  <c r="K719" i="1"/>
  <c r="K701" i="1"/>
  <c r="K700" i="1"/>
  <c r="K658" i="1"/>
  <c r="K649" i="1"/>
  <c r="K611" i="1"/>
  <c r="K599" i="1"/>
  <c r="K595" i="1"/>
  <c r="K588" i="1"/>
  <c r="K567" i="1"/>
  <c r="K564" i="1"/>
  <c r="K532" i="1"/>
  <c r="K531" i="1"/>
  <c r="K519" i="1"/>
  <c r="K506" i="1"/>
  <c r="K490" i="1"/>
  <c r="K480" i="1"/>
  <c r="K474" i="1"/>
  <c r="K472" i="1"/>
  <c r="K468" i="1"/>
  <c r="K465" i="1"/>
  <c r="K447" i="1"/>
  <c r="K439" i="1"/>
  <c r="K432" i="1"/>
  <c r="K431" i="1"/>
  <c r="K430" i="1"/>
  <c r="K428" i="1"/>
  <c r="K417" i="1"/>
  <c r="K395" i="1"/>
  <c r="K380" i="1"/>
  <c r="K374" i="1"/>
  <c r="K352" i="1"/>
  <c r="K351" i="1"/>
  <c r="K344" i="1"/>
  <c r="K329" i="1"/>
  <c r="K324" i="1"/>
  <c r="K320" i="1"/>
  <c r="K272" i="1"/>
  <c r="K263" i="1"/>
  <c r="K242" i="1"/>
  <c r="K227" i="1"/>
  <c r="K197" i="1"/>
  <c r="K169" i="1"/>
  <c r="K157" i="1"/>
  <c r="K152" i="1"/>
  <c r="K196" i="1"/>
  <c r="K57" i="1"/>
  <c r="K56" i="1"/>
  <c r="K45" i="1"/>
  <c r="K21" i="1"/>
  <c r="K6" i="1"/>
  <c r="K797" i="1"/>
  <c r="K789" i="1"/>
  <c r="K777" i="1"/>
  <c r="K767" i="1"/>
  <c r="K754" i="1"/>
  <c r="K747" i="1"/>
  <c r="K730" i="1"/>
  <c r="K686" i="1"/>
  <c r="K671" i="1"/>
  <c r="K643" i="1"/>
  <c r="K641" i="1"/>
  <c r="K636" i="1"/>
  <c r="K632" i="1"/>
  <c r="K592" i="1"/>
  <c r="K583" i="1"/>
  <c r="K576" i="1"/>
  <c r="K574" i="1"/>
  <c r="K565" i="1"/>
  <c r="K559" i="1"/>
  <c r="K557" i="1"/>
  <c r="K556" i="1"/>
  <c r="K555" i="1"/>
  <c r="K554" i="1"/>
  <c r="K551" i="1"/>
  <c r="K547" i="1"/>
  <c r="K528" i="1"/>
  <c r="K508" i="1"/>
  <c r="K495" i="1"/>
  <c r="K493" i="1"/>
  <c r="K476" i="1"/>
  <c r="K450" i="1"/>
  <c r="K446" i="1"/>
  <c r="K434" i="1"/>
  <c r="K414" i="1"/>
  <c r="K408" i="1"/>
  <c r="K406" i="1"/>
  <c r="K393" i="1"/>
  <c r="K389" i="1"/>
  <c r="K387" i="1"/>
  <c r="K371" i="1"/>
  <c r="K355" i="1"/>
  <c r="K343" i="1"/>
  <c r="K342" i="1"/>
  <c r="K340" i="1"/>
  <c r="K323" i="1"/>
  <c r="K304" i="1"/>
  <c r="K293" i="1"/>
  <c r="K289" i="1"/>
  <c r="K277" i="1"/>
  <c r="K241" i="1"/>
  <c r="K235" i="1"/>
  <c r="K213" i="1"/>
  <c r="K211" i="1"/>
  <c r="K205" i="1"/>
  <c r="K202" i="1"/>
  <c r="K183" i="1"/>
  <c r="K179" i="1"/>
  <c r="K165" i="1"/>
  <c r="K162" i="1"/>
  <c r="K161" i="1"/>
  <c r="K150" i="1"/>
  <c r="K138" i="1"/>
  <c r="K96" i="1"/>
  <c r="K73" i="1"/>
  <c r="K62" i="1"/>
  <c r="K58" i="1"/>
  <c r="K47" i="1"/>
  <c r="K46" i="1"/>
  <c r="K44" i="1"/>
  <c r="K34" i="1"/>
  <c r="K32" i="1"/>
  <c r="K30" i="1"/>
  <c r="K785" i="1"/>
  <c r="K768" i="1"/>
  <c r="K761" i="1"/>
  <c r="K750" i="1"/>
  <c r="K678" i="1"/>
  <c r="K676" i="1"/>
  <c r="K631" i="1"/>
  <c r="K633" i="1"/>
  <c r="K630" i="1"/>
  <c r="K594" i="1"/>
  <c r="K585" i="1"/>
  <c r="K568" i="1"/>
  <c r="K545" i="1"/>
  <c r="K530" i="1"/>
  <c r="K511" i="1"/>
  <c r="K507" i="1"/>
  <c r="K503" i="1"/>
  <c r="K494" i="1"/>
  <c r="K451" i="1"/>
  <c r="K445" i="1"/>
  <c r="K433" i="1"/>
  <c r="K426" i="1"/>
  <c r="K421" i="1"/>
  <c r="K402" i="1"/>
  <c r="K376" i="1"/>
  <c r="K369" i="1"/>
  <c r="K365" i="1"/>
  <c r="K354" i="1"/>
  <c r="K339" i="1"/>
  <c r="K317" i="1"/>
  <c r="K280" i="1"/>
  <c r="K204" i="1"/>
  <c r="K198" i="1"/>
  <c r="K164" i="1"/>
  <c r="K126" i="1"/>
  <c r="K122" i="1"/>
  <c r="K53" i="1"/>
  <c r="K41" i="1"/>
  <c r="K9" i="1"/>
  <c r="K796" i="1"/>
  <c r="K781" i="1"/>
  <c r="K718" i="1"/>
  <c r="K710" i="1"/>
  <c r="K697" i="1"/>
  <c r="K694" i="1"/>
  <c r="K672" i="1"/>
  <c r="K619" i="1"/>
  <c r="K597" i="1"/>
  <c r="K541" i="1"/>
  <c r="K535" i="1"/>
  <c r="K491" i="1"/>
  <c r="K479" i="1"/>
  <c r="K464" i="1"/>
  <c r="K420" i="1"/>
  <c r="K377" i="1"/>
  <c r="K278" i="1"/>
  <c r="K250" i="1"/>
  <c r="K244" i="1"/>
  <c r="K177" i="1"/>
  <c r="K136" i="1"/>
  <c r="K132" i="1"/>
  <c r="K117" i="1"/>
  <c r="K81" i="1"/>
  <c r="K18" i="1"/>
  <c r="K15" i="1"/>
  <c r="K757" i="1"/>
  <c r="K709" i="1"/>
  <c r="K601" i="1"/>
  <c r="K586" i="1"/>
  <c r="K542" i="1"/>
  <c r="K521" i="1"/>
  <c r="K522" i="1"/>
  <c r="K517" i="1"/>
  <c r="K499" i="1"/>
  <c r="K425" i="1"/>
  <c r="K385" i="1"/>
  <c r="K368" i="1"/>
  <c r="K357" i="1"/>
  <c r="K349" i="1"/>
  <c r="K314" i="1"/>
  <c r="K264" i="1"/>
  <c r="K254" i="1"/>
  <c r="K240" i="1"/>
  <c r="K230" i="1"/>
  <c r="K189" i="1"/>
  <c r="K142" i="1"/>
  <c r="K133" i="1"/>
  <c r="K131" i="1"/>
  <c r="K113" i="1"/>
  <c r="K110" i="1"/>
  <c r="K105" i="1"/>
  <c r="K102" i="1"/>
  <c r="K66" i="1"/>
  <c r="K55" i="1"/>
  <c r="K791" i="1"/>
  <c r="K734" i="1"/>
  <c r="K645" i="1"/>
  <c r="K600" i="1"/>
  <c r="K584" i="1"/>
  <c r="K561" i="1"/>
  <c r="K452" i="1"/>
  <c r="K436" i="1"/>
  <c r="K383" i="1"/>
  <c r="K382" i="1"/>
  <c r="K379" i="1"/>
  <c r="K378" i="1"/>
  <c r="K363" i="1"/>
  <c r="K305" i="1"/>
  <c r="K296" i="1"/>
  <c r="K288" i="1"/>
  <c r="K284" i="1"/>
  <c r="K261" i="1"/>
  <c r="K238" i="1"/>
  <c r="K233" i="1"/>
  <c r="K220" i="1"/>
  <c r="K145" i="1"/>
  <c r="K134" i="1"/>
  <c r="K127" i="1"/>
  <c r="K89" i="1"/>
  <c r="K71" i="1"/>
  <c r="K64" i="1"/>
  <c r="K63" i="1"/>
  <c r="K61" i="1"/>
  <c r="K52" i="1"/>
  <c r="K801" i="1"/>
  <c r="K786" i="1"/>
  <c r="K762" i="1"/>
  <c r="K758" i="1"/>
  <c r="K738" i="1"/>
  <c r="K720" i="1"/>
  <c r="K705" i="1"/>
  <c r="K704" i="1"/>
  <c r="K702" i="1"/>
  <c r="K689" i="1"/>
  <c r="K690" i="1"/>
  <c r="K688" i="1"/>
  <c r="K654" i="1"/>
  <c r="K644" i="1"/>
  <c r="K629" i="1"/>
  <c r="K614" i="1"/>
  <c r="K607" i="1"/>
  <c r="K606" i="1"/>
  <c r="K577" i="1"/>
  <c r="K575" i="1"/>
  <c r="K569" i="1"/>
  <c r="K539" i="1"/>
  <c r="K514" i="1"/>
  <c r="K502" i="1"/>
  <c r="K492" i="1"/>
  <c r="K478" i="1"/>
  <c r="K475" i="1"/>
  <c r="K456" i="1"/>
  <c r="K454" i="1"/>
  <c r="K453" i="1"/>
  <c r="K443" i="1"/>
  <c r="K441" i="1"/>
  <c r="K429" i="1"/>
  <c r="K418" i="1"/>
  <c r="K404" i="1"/>
  <c r="K400" i="1"/>
  <c r="K388" i="1"/>
  <c r="K384" i="1"/>
  <c r="K341" i="1"/>
  <c r="K336" i="1"/>
  <c r="K335" i="1"/>
  <c r="K326" i="1"/>
  <c r="K322" i="1"/>
  <c r="K315" i="1"/>
  <c r="K307" i="1"/>
  <c r="K294" i="1"/>
  <c r="K291" i="1"/>
  <c r="K287" i="1"/>
  <c r="K282" i="1"/>
  <c r="K249" i="1"/>
  <c r="K247" i="1"/>
  <c r="K222" i="1"/>
  <c r="K80" i="1"/>
  <c r="K613" i="1"/>
  <c r="K695" i="1"/>
  <c r="K721" i="1"/>
  <c r="K173" i="1"/>
  <c r="K610" i="1"/>
  <c r="K498" i="1"/>
  <c r="K367" i="1"/>
  <c r="K442" i="1"/>
  <c r="K224" i="1"/>
  <c r="K776" i="1"/>
  <c r="K290" i="1"/>
  <c r="K172" i="1"/>
  <c r="K784" i="1"/>
  <c r="K252" i="1"/>
  <c r="K229" i="1"/>
  <c r="K573" i="1"/>
  <c r="K298" i="1"/>
  <c r="K74" i="1"/>
  <c r="K394" i="1"/>
  <c r="K101" i="1"/>
  <c r="K778" i="1"/>
  <c r="K740" i="1"/>
  <c r="K399" i="1"/>
  <c r="K140" i="1"/>
  <c r="K119" i="1"/>
  <c r="K4" i="1"/>
  <c r="K500" i="1"/>
  <c r="K270" i="1"/>
  <c r="K38" i="1"/>
  <c r="K470" i="1"/>
  <c r="K362" i="1"/>
  <c r="K214" i="1"/>
  <c r="K774" i="1"/>
  <c r="K579" i="1"/>
  <c r="K258" i="1"/>
  <c r="K639" i="1"/>
  <c r="K248" i="1"/>
  <c r="K97" i="1"/>
  <c r="K615" i="1"/>
  <c r="K489" i="1"/>
  <c r="K487" i="1"/>
  <c r="K427" i="1"/>
  <c r="K87" i="1"/>
  <c r="K496" i="1"/>
  <c r="K407" i="1"/>
  <c r="K115" i="1"/>
  <c r="K33" i="1"/>
  <c r="K482" i="1"/>
  <c r="K462" i="1"/>
  <c r="K239" i="1"/>
  <c r="K31" i="1"/>
  <c r="K7" i="1"/>
  <c r="K764" i="1"/>
  <c r="K698" i="1"/>
  <c r="K651" i="1"/>
  <c r="K292" i="1"/>
  <c r="K168" i="1"/>
  <c r="K713" i="1"/>
  <c r="K662" i="1"/>
  <c r="K642" i="1"/>
  <c r="K608" i="1"/>
  <c r="K99" i="1"/>
  <c r="K760" i="1"/>
  <c r="K582" i="1"/>
  <c r="K416" i="1"/>
  <c r="K316" i="1"/>
  <c r="K310" i="1"/>
  <c r="K660" i="1"/>
  <c r="K620" i="1"/>
  <c r="K524" i="1"/>
  <c r="K505" i="1"/>
  <c r="K251" i="1"/>
  <c r="K232" i="1"/>
  <c r="K8" i="1"/>
  <c r="K683" i="1"/>
  <c r="K664" i="1"/>
  <c r="K603" i="1"/>
  <c r="K438" i="1"/>
  <c r="K309" i="1"/>
  <c r="K743" i="1"/>
  <c r="K737" i="1"/>
  <c r="K622" i="1"/>
  <c r="K411" i="1"/>
  <c r="K274" i="1"/>
  <c r="K40" i="1"/>
  <c r="K766" i="1"/>
  <c r="K448" i="1"/>
  <c r="K361" i="1"/>
  <c r="K253" i="1"/>
  <c r="K151" i="1"/>
  <c r="K67" i="1"/>
  <c r="K736" i="1"/>
  <c r="K724" i="1"/>
  <c r="K520" i="1"/>
  <c r="K463" i="1"/>
  <c r="K265" i="1"/>
  <c r="K257" i="1"/>
  <c r="K795" i="1"/>
  <c r="K790" i="1"/>
  <c r="K782" i="1"/>
  <c r="K684" i="1"/>
  <c r="K236" i="1"/>
  <c r="K372" i="1"/>
  <c r="K325" i="1"/>
  <c r="K302" i="1"/>
  <c r="K194" i="1"/>
  <c r="K184" i="1"/>
  <c r="K124" i="1"/>
  <c r="K27" i="1"/>
  <c r="K800" i="1"/>
  <c r="K753" i="1"/>
  <c r="K526" i="1"/>
  <c r="K279" i="1"/>
  <c r="K90" i="1"/>
  <c r="K548" i="1"/>
  <c r="K529" i="1"/>
  <c r="K266" i="1"/>
  <c r="K163" i="1"/>
  <c r="K36" i="1"/>
  <c r="K10" i="1"/>
  <c r="K726" i="1"/>
  <c r="K667" i="1"/>
  <c r="K652" i="1"/>
  <c r="K237" i="1"/>
  <c r="K60" i="1"/>
  <c r="K3" i="1"/>
  <c r="K655" i="1"/>
  <c r="K617" i="1"/>
  <c r="K553" i="1"/>
  <c r="K444" i="1"/>
  <c r="K356" i="1"/>
  <c r="K35" i="1"/>
  <c r="K733" i="1"/>
  <c r="K634" i="1"/>
  <c r="K364" i="1"/>
  <c r="K141" i="1"/>
  <c r="K42" i="1"/>
  <c r="K731" i="1"/>
  <c r="K729" i="1"/>
  <c r="K708" i="1"/>
  <c r="K706" i="1"/>
  <c r="K696" i="1"/>
  <c r="K659" i="1"/>
  <c r="K54" i="1"/>
  <c r="K625" i="1"/>
  <c r="K626" i="1"/>
  <c r="K437" i="1"/>
  <c r="K146" i="1"/>
  <c r="K12" i="1"/>
  <c r="K783" i="1"/>
  <c r="K780" i="1"/>
  <c r="K751" i="1"/>
  <c r="K712" i="1"/>
  <c r="K693" i="1"/>
  <c r="K677" i="1"/>
  <c r="K674" i="1"/>
  <c r="K618" i="1"/>
  <c r="K589" i="1"/>
  <c r="K580" i="1"/>
  <c r="K513" i="1"/>
  <c r="K512" i="1"/>
  <c r="K422" i="1"/>
  <c r="K358" i="1"/>
  <c r="K346" i="1"/>
  <c r="K318" i="1"/>
  <c r="K303" i="1"/>
  <c r="K269" i="1"/>
  <c r="K267" i="1"/>
  <c r="K219" i="1"/>
  <c r="K215" i="1"/>
  <c r="K207" i="1"/>
  <c r="K206" i="1"/>
  <c r="K203" i="1"/>
  <c r="K193" i="1"/>
  <c r="K191" i="1"/>
  <c r="K129" i="1"/>
  <c r="K108" i="1"/>
  <c r="K76" i="1"/>
  <c r="K11" i="1"/>
  <c r="K752" i="1"/>
  <c r="K749" i="1"/>
  <c r="K732" i="1"/>
  <c r="K728" i="1"/>
  <c r="K725" i="1"/>
  <c r="K687" i="1"/>
  <c r="K670" i="1"/>
  <c r="K665" i="1"/>
  <c r="K647" i="1"/>
  <c r="K646" i="1"/>
  <c r="K637" i="1"/>
  <c r="K628" i="1"/>
  <c r="K605" i="1"/>
  <c r="K602" i="1"/>
  <c r="K591" i="1"/>
  <c r="K581" i="1"/>
  <c r="K563" i="1"/>
  <c r="K558" i="1"/>
  <c r="K518" i="1"/>
  <c r="K510" i="1"/>
  <c r="K501" i="1"/>
  <c r="K485" i="1"/>
  <c r="K484" i="1"/>
  <c r="K460" i="1"/>
  <c r="K458" i="1"/>
  <c r="K424" i="1"/>
  <c r="K392" i="1"/>
  <c r="K370" i="1"/>
  <c r="K350" i="1"/>
  <c r="K275" i="1"/>
  <c r="K192" i="1"/>
  <c r="K180" i="1"/>
  <c r="K175" i="1"/>
  <c r="K170" i="1"/>
  <c r="K160" i="1"/>
  <c r="K148" i="1"/>
  <c r="K137" i="1"/>
  <c r="K109" i="1"/>
  <c r="K107" i="1"/>
  <c r="K91" i="1"/>
  <c r="K609" i="1"/>
  <c r="J801" i="1"/>
  <c r="F801" i="1" s="1"/>
  <c r="J800" i="1"/>
  <c r="F800" i="1" s="1"/>
  <c r="J798" i="1"/>
  <c r="F798" i="1" s="1"/>
  <c r="J799" i="1"/>
  <c r="F799" i="1" s="1"/>
  <c r="J797" i="1"/>
  <c r="F797" i="1" s="1"/>
  <c r="J795" i="1"/>
  <c r="F795" i="1" s="1"/>
  <c r="J796" i="1"/>
  <c r="F796" i="1" s="1"/>
  <c r="J794" i="1"/>
  <c r="F794" i="1" s="1"/>
  <c r="J792" i="1"/>
  <c r="F792" i="1" s="1"/>
  <c r="J793" i="1"/>
  <c r="F793" i="1" s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F785" i="1" s="1"/>
  <c r="J784" i="1"/>
  <c r="F784" i="1" s="1"/>
  <c r="J783" i="1"/>
  <c r="F783" i="1" s="1"/>
  <c r="J782" i="1"/>
  <c r="F782" i="1" s="1"/>
  <c r="J781" i="1"/>
  <c r="F781" i="1" s="1"/>
  <c r="J780" i="1"/>
  <c r="F780" i="1" s="1"/>
  <c r="J779" i="1"/>
  <c r="F779" i="1" s="1"/>
  <c r="J778" i="1"/>
  <c r="F778" i="1" s="1"/>
  <c r="J777" i="1"/>
  <c r="F777" i="1" s="1"/>
  <c r="J775" i="1"/>
  <c r="F775" i="1" s="1"/>
  <c r="J776" i="1"/>
  <c r="F776" i="1" s="1"/>
  <c r="J774" i="1"/>
  <c r="F774" i="1" s="1"/>
  <c r="J773" i="1"/>
  <c r="F773" i="1" s="1"/>
  <c r="J772" i="1"/>
  <c r="F772" i="1" s="1"/>
  <c r="J771" i="1"/>
  <c r="F771" i="1" s="1"/>
  <c r="J770" i="1"/>
  <c r="F770" i="1" s="1"/>
  <c r="J768" i="1"/>
  <c r="F768" i="1" s="1"/>
  <c r="J769" i="1"/>
  <c r="F769" i="1" s="1"/>
  <c r="J767" i="1"/>
  <c r="F767" i="1" s="1"/>
  <c r="J766" i="1"/>
  <c r="F766" i="1" s="1"/>
  <c r="J765" i="1"/>
  <c r="F765" i="1" s="1"/>
  <c r="J3" i="1" l="1"/>
  <c r="J4" i="1"/>
  <c r="F4" i="1" s="1"/>
  <c r="J5" i="1"/>
  <c r="F5" i="1" s="1"/>
  <c r="J6" i="1"/>
  <c r="J7" i="1"/>
  <c r="F7" i="1" s="1"/>
  <c r="J8" i="1"/>
  <c r="F8" i="1" s="1"/>
  <c r="J9" i="1"/>
  <c r="F9" i="1" s="1"/>
  <c r="J10" i="1"/>
  <c r="F10" i="1" s="1"/>
  <c r="J11" i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J19" i="1"/>
  <c r="F19" i="1" s="1"/>
  <c r="J20" i="1"/>
  <c r="F20" i="1" s="1"/>
  <c r="J21" i="1"/>
  <c r="F21" i="1" s="1"/>
  <c r="J22" i="1"/>
  <c r="F22" i="1" s="1"/>
  <c r="J23" i="1"/>
  <c r="J24" i="1"/>
  <c r="F24" i="1" s="1"/>
  <c r="J25" i="1"/>
  <c r="F25" i="1" s="1"/>
  <c r="J26" i="1"/>
  <c r="F26" i="1" s="1"/>
  <c r="J27" i="1"/>
  <c r="F27" i="1" s="1"/>
  <c r="J28" i="1"/>
  <c r="F28" i="1" s="1"/>
  <c r="J29" i="1"/>
  <c r="F29" i="1" s="1"/>
  <c r="J30" i="1"/>
  <c r="F30" i="1" s="1"/>
  <c r="J31" i="1"/>
  <c r="F31" i="1" s="1"/>
  <c r="J32" i="1"/>
  <c r="J33" i="1"/>
  <c r="F33" i="1" s="1"/>
  <c r="J34" i="1"/>
  <c r="J35" i="1"/>
  <c r="F35" i="1" s="1"/>
  <c r="J36" i="1"/>
  <c r="F36" i="1" s="1"/>
  <c r="J37" i="1"/>
  <c r="F37" i="1" s="1"/>
  <c r="J38" i="1"/>
  <c r="F38" i="1" s="1"/>
  <c r="J39" i="1"/>
  <c r="F39" i="1" s="1"/>
  <c r="J40" i="1"/>
  <c r="F40" i="1" s="1"/>
  <c r="J41" i="1"/>
  <c r="F41" i="1" s="1"/>
  <c r="J42" i="1"/>
  <c r="F42" i="1" s="1"/>
  <c r="J43" i="1"/>
  <c r="J44" i="1"/>
  <c r="F44" i="1" s="1"/>
  <c r="J45" i="1"/>
  <c r="F45" i="1" s="1"/>
  <c r="J46" i="1"/>
  <c r="F46" i="1" s="1"/>
  <c r="J47" i="1"/>
  <c r="F47" i="1" s="1"/>
  <c r="J48" i="1"/>
  <c r="F48" i="1" s="1"/>
  <c r="J49" i="1"/>
  <c r="F49" i="1" s="1"/>
  <c r="J50" i="1"/>
  <c r="F50" i="1" s="1"/>
  <c r="J51" i="1"/>
  <c r="F51" i="1" s="1"/>
  <c r="J52" i="1"/>
  <c r="J53" i="1"/>
  <c r="F53" i="1" s="1"/>
  <c r="J54" i="1"/>
  <c r="F54" i="1" s="1"/>
  <c r="J55" i="1"/>
  <c r="F55" i="1" s="1"/>
  <c r="J56" i="1"/>
  <c r="J57" i="1"/>
  <c r="F57" i="1" s="1"/>
  <c r="J58" i="1"/>
  <c r="F58" i="1" s="1"/>
  <c r="J59" i="1"/>
  <c r="J60" i="1"/>
  <c r="F60" i="1" s="1"/>
  <c r="J61" i="1"/>
  <c r="J62" i="1"/>
  <c r="F62" i="1" s="1"/>
  <c r="J63" i="1"/>
  <c r="J64" i="1"/>
  <c r="F64" i="1" s="1"/>
  <c r="J65" i="1"/>
  <c r="F65" i="1" s="1"/>
  <c r="J66" i="1"/>
  <c r="F66" i="1" s="1"/>
  <c r="J67" i="1"/>
  <c r="F67" i="1" s="1"/>
  <c r="J68" i="1"/>
  <c r="F68" i="1" s="1"/>
  <c r="J69" i="1"/>
  <c r="J70" i="1"/>
  <c r="F70" i="1" s="1"/>
  <c r="J71" i="1"/>
  <c r="J72" i="1"/>
  <c r="J73" i="1"/>
  <c r="F73" i="1" s="1"/>
  <c r="J74" i="1"/>
  <c r="F74" i="1" s="1"/>
  <c r="J75" i="1"/>
  <c r="J76" i="1"/>
  <c r="F76" i="1" s="1"/>
  <c r="J77" i="1"/>
  <c r="F77" i="1" s="1"/>
  <c r="J78" i="1"/>
  <c r="F78" i="1" s="1"/>
  <c r="J79" i="1"/>
  <c r="F79" i="1" s="1"/>
  <c r="J80" i="1"/>
  <c r="F80" i="1" s="1"/>
  <c r="J81" i="1"/>
  <c r="J82" i="1"/>
  <c r="F82" i="1" s="1"/>
  <c r="J83" i="1"/>
  <c r="F83" i="1" s="1"/>
  <c r="J84" i="1"/>
  <c r="F84" i="1" s="1"/>
  <c r="J85" i="1"/>
  <c r="F85" i="1" s="1"/>
  <c r="J86" i="1"/>
  <c r="J87" i="1"/>
  <c r="F87" i="1" s="1"/>
  <c r="J88" i="1"/>
  <c r="F88" i="1" s="1"/>
  <c r="J89" i="1"/>
  <c r="J90" i="1"/>
  <c r="F90" i="1" s="1"/>
  <c r="J91" i="1"/>
  <c r="F91" i="1" s="1"/>
  <c r="J92" i="1"/>
  <c r="J93" i="1"/>
  <c r="J94" i="1"/>
  <c r="F94" i="1" s="1"/>
  <c r="J95" i="1"/>
  <c r="F95" i="1" s="1"/>
  <c r="J96" i="1"/>
  <c r="F96" i="1" s="1"/>
  <c r="J97" i="1"/>
  <c r="F97" i="1" s="1"/>
  <c r="J98" i="1"/>
  <c r="J99" i="1"/>
  <c r="F99" i="1" s="1"/>
  <c r="J100" i="1"/>
  <c r="F100" i="1" s="1"/>
  <c r="J101" i="1"/>
  <c r="F101" i="1" s="1"/>
  <c r="J102" i="1"/>
  <c r="F102" i="1" s="1"/>
  <c r="J103" i="1"/>
  <c r="F103" i="1" s="1"/>
  <c r="J104" i="1"/>
  <c r="F104" i="1" s="1"/>
  <c r="J105" i="1"/>
  <c r="F105" i="1" s="1"/>
  <c r="J106" i="1"/>
  <c r="F106" i="1" s="1"/>
  <c r="J107" i="1"/>
  <c r="F107" i="1" s="1"/>
  <c r="J108" i="1"/>
  <c r="F108" i="1" s="1"/>
  <c r="J109" i="1"/>
  <c r="J110" i="1"/>
  <c r="F110" i="1" s="1"/>
  <c r="J111" i="1"/>
  <c r="F111" i="1" s="1"/>
  <c r="J112" i="1"/>
  <c r="F112" i="1" s="1"/>
  <c r="J113" i="1"/>
  <c r="J114" i="1"/>
  <c r="F114" i="1" s="1"/>
  <c r="J115" i="1"/>
  <c r="F115" i="1" s="1"/>
  <c r="J116" i="1"/>
  <c r="F116" i="1" s="1"/>
  <c r="J117" i="1"/>
  <c r="F117" i="1" s="1"/>
  <c r="J118" i="1"/>
  <c r="J119" i="1"/>
  <c r="F119" i="1" s="1"/>
  <c r="J120" i="1"/>
  <c r="F120" i="1" s="1"/>
  <c r="J121" i="1"/>
  <c r="F121" i="1" s="1"/>
  <c r="J122" i="1"/>
  <c r="F122" i="1" s="1"/>
  <c r="J123" i="1"/>
  <c r="F123" i="1" s="1"/>
  <c r="J124" i="1"/>
  <c r="F124" i="1" s="1"/>
  <c r="J125" i="1"/>
  <c r="F125" i="1" s="1"/>
  <c r="J126" i="1"/>
  <c r="F126" i="1" s="1"/>
  <c r="J127" i="1"/>
  <c r="J128" i="1"/>
  <c r="F128" i="1" s="1"/>
  <c r="J129" i="1"/>
  <c r="J130" i="1"/>
  <c r="J131" i="1"/>
  <c r="J132" i="1"/>
  <c r="J133" i="1"/>
  <c r="F133" i="1" s="1"/>
  <c r="J134" i="1"/>
  <c r="J135" i="1"/>
  <c r="F135" i="1" s="1"/>
  <c r="J136" i="1"/>
  <c r="F136" i="1" s="1"/>
  <c r="J137" i="1"/>
  <c r="J138" i="1"/>
  <c r="J139" i="1"/>
  <c r="F139" i="1" s="1"/>
  <c r="J140" i="1"/>
  <c r="F140" i="1" s="1"/>
  <c r="J141" i="1"/>
  <c r="F141" i="1" s="1"/>
  <c r="J142" i="1"/>
  <c r="J143" i="1"/>
  <c r="J144" i="1"/>
  <c r="F144" i="1" s="1"/>
  <c r="J145" i="1"/>
  <c r="F145" i="1" s="1"/>
  <c r="J146" i="1"/>
  <c r="F146" i="1" s="1"/>
  <c r="J147" i="1"/>
  <c r="F147" i="1" s="1"/>
  <c r="J148" i="1"/>
  <c r="J149" i="1"/>
  <c r="F149" i="1" s="1"/>
  <c r="J150" i="1"/>
  <c r="F150" i="1" s="1"/>
  <c r="J151" i="1"/>
  <c r="F151" i="1" s="1"/>
  <c r="J152" i="1"/>
  <c r="F152" i="1" s="1"/>
  <c r="J153" i="1"/>
  <c r="F153" i="1" s="1"/>
  <c r="J154" i="1"/>
  <c r="J155" i="1"/>
  <c r="F155" i="1" s="1"/>
  <c r="J156" i="1"/>
  <c r="F156" i="1" s="1"/>
  <c r="J157" i="1"/>
  <c r="F157" i="1" s="1"/>
  <c r="J158" i="1"/>
  <c r="J159" i="1"/>
  <c r="F159" i="1" s="1"/>
  <c r="J160" i="1"/>
  <c r="F160" i="1" s="1"/>
  <c r="J161" i="1"/>
  <c r="J162" i="1"/>
  <c r="J163" i="1"/>
  <c r="J164" i="1"/>
  <c r="F164" i="1" s="1"/>
  <c r="J165" i="1"/>
  <c r="F165" i="1" s="1"/>
  <c r="J166" i="1"/>
  <c r="F166" i="1" s="1"/>
  <c r="J167" i="1"/>
  <c r="F167" i="1" s="1"/>
  <c r="J168" i="1"/>
  <c r="J169" i="1"/>
  <c r="F169" i="1" s="1"/>
  <c r="J170" i="1"/>
  <c r="J171" i="1"/>
  <c r="F171" i="1" s="1"/>
  <c r="J172" i="1"/>
  <c r="F172" i="1" s="1"/>
  <c r="J173" i="1"/>
  <c r="F173" i="1" s="1"/>
  <c r="J174" i="1"/>
  <c r="F174" i="1" s="1"/>
  <c r="J175" i="1"/>
  <c r="J176" i="1"/>
  <c r="F176" i="1" s="1"/>
  <c r="J177" i="1"/>
  <c r="J178" i="1"/>
  <c r="F178" i="1" s="1"/>
  <c r="J179" i="1"/>
  <c r="J180" i="1"/>
  <c r="J181" i="1"/>
  <c r="F181" i="1" s="1"/>
  <c r="J182" i="1"/>
  <c r="F182" i="1" s="1"/>
  <c r="J183" i="1"/>
  <c r="F183" i="1" s="1"/>
  <c r="J184" i="1"/>
  <c r="F184" i="1" s="1"/>
  <c r="J185" i="1"/>
  <c r="F185" i="1" s="1"/>
  <c r="J186" i="1"/>
  <c r="J187" i="1"/>
  <c r="F187" i="1" s="1"/>
  <c r="J188" i="1"/>
  <c r="J189" i="1"/>
  <c r="J190" i="1"/>
  <c r="J191" i="1"/>
  <c r="F191" i="1" s="1"/>
  <c r="J192" i="1"/>
  <c r="J193" i="1"/>
  <c r="F193" i="1" s="1"/>
  <c r="J194" i="1"/>
  <c r="F194" i="1" s="1"/>
  <c r="J195" i="1"/>
  <c r="F195" i="1" s="1"/>
  <c r="J196" i="1"/>
  <c r="F196" i="1" s="1"/>
  <c r="J197" i="1"/>
  <c r="F197" i="1" s="1"/>
  <c r="J198" i="1"/>
  <c r="F198" i="1" s="1"/>
  <c r="J199" i="1"/>
  <c r="J200" i="1"/>
  <c r="J201" i="1"/>
  <c r="J202" i="1"/>
  <c r="J203" i="1"/>
  <c r="F203" i="1" s="1"/>
  <c r="J204" i="1"/>
  <c r="F204" i="1" s="1"/>
  <c r="J205" i="1"/>
  <c r="F205" i="1" s="1"/>
  <c r="J206" i="1"/>
  <c r="F206" i="1" s="1"/>
  <c r="J207" i="1"/>
  <c r="F207" i="1" s="1"/>
  <c r="J208" i="1"/>
  <c r="F208" i="1" s="1"/>
  <c r="J209" i="1"/>
  <c r="J210" i="1"/>
  <c r="F210" i="1" s="1"/>
  <c r="J211" i="1"/>
  <c r="F211" i="1" s="1"/>
  <c r="J212" i="1"/>
  <c r="J213" i="1"/>
  <c r="F213" i="1" s="1"/>
  <c r="J214" i="1"/>
  <c r="F214" i="1" s="1"/>
  <c r="J215" i="1"/>
  <c r="J216" i="1"/>
  <c r="F216" i="1" s="1"/>
  <c r="J217" i="1"/>
  <c r="F217" i="1" s="1"/>
  <c r="J218" i="1"/>
  <c r="F218" i="1" s="1"/>
  <c r="J219" i="1"/>
  <c r="F219" i="1" s="1"/>
  <c r="J220" i="1"/>
  <c r="J221" i="1"/>
  <c r="J222" i="1"/>
  <c r="J223" i="1"/>
  <c r="F223" i="1" s="1"/>
  <c r="J224" i="1"/>
  <c r="F224" i="1" s="1"/>
  <c r="J225" i="1"/>
  <c r="F225" i="1" s="1"/>
  <c r="J226" i="1"/>
  <c r="F226" i="1" s="1"/>
  <c r="J227" i="1"/>
  <c r="F227" i="1" s="1"/>
  <c r="J228" i="1"/>
  <c r="F228" i="1" s="1"/>
  <c r="J229" i="1"/>
  <c r="F229" i="1" s="1"/>
  <c r="J230" i="1"/>
  <c r="F230" i="1" s="1"/>
  <c r="J231" i="1"/>
  <c r="F231" i="1" s="1"/>
  <c r="J232" i="1"/>
  <c r="F232" i="1" s="1"/>
  <c r="J233" i="1"/>
  <c r="J234" i="1"/>
  <c r="J235" i="1"/>
  <c r="F235" i="1" s="1"/>
  <c r="J236" i="1"/>
  <c r="F236" i="1" s="1"/>
  <c r="J237" i="1"/>
  <c r="F237" i="1" s="1"/>
  <c r="J238" i="1"/>
  <c r="F238" i="1" s="1"/>
  <c r="J239" i="1"/>
  <c r="F239" i="1" s="1"/>
  <c r="J240" i="1"/>
  <c r="J241" i="1"/>
  <c r="J242" i="1"/>
  <c r="F242" i="1" s="1"/>
  <c r="J243" i="1"/>
  <c r="F243" i="1" s="1"/>
  <c r="J244" i="1"/>
  <c r="F244" i="1" s="1"/>
  <c r="J245" i="1"/>
  <c r="J246" i="1"/>
  <c r="J247" i="1"/>
  <c r="J248" i="1"/>
  <c r="F248" i="1" s="1"/>
  <c r="J249" i="1"/>
  <c r="J250" i="1"/>
  <c r="J251" i="1"/>
  <c r="F251" i="1" s="1"/>
  <c r="J252" i="1"/>
  <c r="F252" i="1" s="1"/>
  <c r="J253" i="1"/>
  <c r="F253" i="1" s="1"/>
  <c r="J254" i="1"/>
  <c r="F254" i="1" s="1"/>
  <c r="J255" i="1"/>
  <c r="J256" i="1"/>
  <c r="J257" i="1"/>
  <c r="F257" i="1" s="1"/>
  <c r="J258" i="1"/>
  <c r="F258" i="1" s="1"/>
  <c r="J259" i="1"/>
  <c r="F259" i="1" s="1"/>
  <c r="J260" i="1"/>
  <c r="F260" i="1" s="1"/>
  <c r="J261" i="1"/>
  <c r="F261" i="1" s="1"/>
  <c r="J262" i="1"/>
  <c r="J263" i="1"/>
  <c r="F263" i="1" s="1"/>
  <c r="J264" i="1"/>
  <c r="J265" i="1"/>
  <c r="F265" i="1" s="1"/>
  <c r="J266" i="1"/>
  <c r="F266" i="1" s="1"/>
  <c r="J267" i="1"/>
  <c r="F267" i="1" s="1"/>
  <c r="J268" i="1"/>
  <c r="F268" i="1" s="1"/>
  <c r="J269" i="1"/>
  <c r="J270" i="1"/>
  <c r="F270" i="1" s="1"/>
  <c r="J271" i="1"/>
  <c r="F271" i="1" s="1"/>
  <c r="J272" i="1"/>
  <c r="F272" i="1" s="1"/>
  <c r="J273" i="1"/>
  <c r="F273" i="1" s="1"/>
  <c r="J274" i="1"/>
  <c r="F274" i="1" s="1"/>
  <c r="J275" i="1"/>
  <c r="J276" i="1"/>
  <c r="F276" i="1" s="1"/>
  <c r="J277" i="1"/>
  <c r="F277" i="1" s="1"/>
  <c r="J278" i="1"/>
  <c r="J279" i="1"/>
  <c r="F279" i="1" s="1"/>
  <c r="J280" i="1"/>
  <c r="F280" i="1" s="1"/>
  <c r="J281" i="1"/>
  <c r="F281" i="1" s="1"/>
  <c r="J282" i="1"/>
  <c r="J283" i="1"/>
  <c r="F283" i="1" s="1"/>
  <c r="J284" i="1"/>
  <c r="J285" i="1"/>
  <c r="F285" i="1" s="1"/>
  <c r="J286" i="1"/>
  <c r="F286" i="1" s="1"/>
  <c r="J287" i="1"/>
  <c r="J288" i="1"/>
  <c r="F288" i="1" s="1"/>
  <c r="J289" i="1"/>
  <c r="J290" i="1"/>
  <c r="F290" i="1" s="1"/>
  <c r="J291" i="1"/>
  <c r="J292" i="1"/>
  <c r="F292" i="1" s="1"/>
  <c r="J293" i="1"/>
  <c r="F293" i="1" s="1"/>
  <c r="J294" i="1"/>
  <c r="J295" i="1"/>
  <c r="J296" i="1"/>
  <c r="F296" i="1" s="1"/>
  <c r="J297" i="1"/>
  <c r="F297" i="1" s="1"/>
  <c r="J298" i="1"/>
  <c r="F298" i="1" s="1"/>
  <c r="J299" i="1"/>
  <c r="F299" i="1" s="1"/>
  <c r="J300" i="1"/>
  <c r="F300" i="1" s="1"/>
  <c r="J301" i="1"/>
  <c r="F301" i="1" s="1"/>
  <c r="J302" i="1"/>
  <c r="F302" i="1" s="1"/>
  <c r="J303" i="1"/>
  <c r="F303" i="1" s="1"/>
  <c r="J304" i="1"/>
  <c r="F304" i="1" s="1"/>
  <c r="J305" i="1"/>
  <c r="F305" i="1" s="1"/>
  <c r="J306" i="1"/>
  <c r="J307" i="1"/>
  <c r="J308" i="1"/>
  <c r="F308" i="1" s="1"/>
  <c r="J309" i="1"/>
  <c r="F309" i="1" s="1"/>
  <c r="J310" i="1"/>
  <c r="F310" i="1" s="1"/>
  <c r="J311" i="1"/>
  <c r="J312" i="1"/>
  <c r="F312" i="1" s="1"/>
  <c r="J313" i="1"/>
  <c r="J314" i="1"/>
  <c r="J315" i="1"/>
  <c r="F315" i="1" s="1"/>
  <c r="J316" i="1"/>
  <c r="J317" i="1"/>
  <c r="J318" i="1"/>
  <c r="F318" i="1" s="1"/>
  <c r="J319" i="1"/>
  <c r="F319" i="1" s="1"/>
  <c r="J320" i="1"/>
  <c r="F320" i="1" s="1"/>
  <c r="J321" i="1"/>
  <c r="F321" i="1" s="1"/>
  <c r="J322" i="1"/>
  <c r="J323" i="1"/>
  <c r="F323" i="1" s="1"/>
  <c r="J324" i="1"/>
  <c r="F324" i="1" s="1"/>
  <c r="J325" i="1"/>
  <c r="J326" i="1"/>
  <c r="F326" i="1" s="1"/>
  <c r="J327" i="1"/>
  <c r="F327" i="1" s="1"/>
  <c r="J328" i="1"/>
  <c r="F328" i="1" s="1"/>
  <c r="J329" i="1"/>
  <c r="F329" i="1" s="1"/>
  <c r="J330" i="1"/>
  <c r="F330" i="1" s="1"/>
  <c r="J331" i="1"/>
  <c r="F331" i="1" s="1"/>
  <c r="J332" i="1"/>
  <c r="F332" i="1" s="1"/>
  <c r="J333" i="1"/>
  <c r="J334" i="1"/>
  <c r="J335" i="1"/>
  <c r="J336" i="1"/>
  <c r="J337" i="1"/>
  <c r="J338" i="1"/>
  <c r="J339" i="1"/>
  <c r="F339" i="1" s="1"/>
  <c r="J340" i="1"/>
  <c r="F340" i="1" s="1"/>
  <c r="J341" i="1"/>
  <c r="F341" i="1" s="1"/>
  <c r="J342" i="1"/>
  <c r="F342" i="1" s="1"/>
  <c r="J343" i="1"/>
  <c r="J344" i="1"/>
  <c r="F344" i="1" s="1"/>
  <c r="J345" i="1"/>
  <c r="F345" i="1" s="1"/>
  <c r="J346" i="1"/>
  <c r="F346" i="1" s="1"/>
  <c r="J347" i="1"/>
  <c r="F347" i="1" s="1"/>
  <c r="J348" i="1"/>
  <c r="F348" i="1" s="1"/>
  <c r="J349" i="1"/>
  <c r="F349" i="1" s="1"/>
  <c r="J350" i="1"/>
  <c r="F350" i="1" s="1"/>
  <c r="J351" i="1"/>
  <c r="F351" i="1" s="1"/>
  <c r="J352" i="1"/>
  <c r="F352" i="1" s="1"/>
  <c r="J353" i="1"/>
  <c r="F353" i="1" s="1"/>
  <c r="J354" i="1"/>
  <c r="F354" i="1" s="1"/>
  <c r="J355" i="1"/>
  <c r="J356" i="1"/>
  <c r="F356" i="1" s="1"/>
  <c r="J357" i="1"/>
  <c r="F357" i="1" s="1"/>
  <c r="J358" i="1"/>
  <c r="J359" i="1"/>
  <c r="F359" i="1" s="1"/>
  <c r="J360" i="1"/>
  <c r="F360" i="1" s="1"/>
  <c r="J361" i="1"/>
  <c r="F361" i="1" s="1"/>
  <c r="J362" i="1"/>
  <c r="F362" i="1" s="1"/>
  <c r="J363" i="1"/>
  <c r="J364" i="1"/>
  <c r="F364" i="1" s="1"/>
  <c r="J365" i="1"/>
  <c r="F365" i="1" s="1"/>
  <c r="J366" i="1"/>
  <c r="J367" i="1"/>
  <c r="F367" i="1" s="1"/>
  <c r="J368" i="1"/>
  <c r="F368" i="1" s="1"/>
  <c r="J369" i="1"/>
  <c r="F369" i="1" s="1"/>
  <c r="J370" i="1"/>
  <c r="F370" i="1" s="1"/>
  <c r="J371" i="1"/>
  <c r="J372" i="1"/>
  <c r="F372" i="1" s="1"/>
  <c r="J373" i="1"/>
  <c r="J374" i="1"/>
  <c r="F374" i="1" s="1"/>
  <c r="J375" i="1"/>
  <c r="F375" i="1" s="1"/>
  <c r="J376" i="1"/>
  <c r="F376" i="1" s="1"/>
  <c r="J377" i="1"/>
  <c r="J378" i="1"/>
  <c r="J379" i="1"/>
  <c r="F379" i="1" s="1"/>
  <c r="J380" i="1"/>
  <c r="F380" i="1" s="1"/>
  <c r="J381" i="1"/>
  <c r="F381" i="1" s="1"/>
  <c r="J382" i="1"/>
  <c r="F382" i="1" s="1"/>
  <c r="J383" i="1"/>
  <c r="F383" i="1" s="1"/>
  <c r="J384" i="1"/>
  <c r="F384" i="1" s="1"/>
  <c r="J385" i="1"/>
  <c r="F385" i="1" s="1"/>
  <c r="J386" i="1"/>
  <c r="F386" i="1" s="1"/>
  <c r="J387" i="1"/>
  <c r="F387" i="1" s="1"/>
  <c r="J388" i="1"/>
  <c r="F388" i="1" s="1"/>
  <c r="J389" i="1"/>
  <c r="J390" i="1"/>
  <c r="F390" i="1" s="1"/>
  <c r="J391" i="1"/>
  <c r="J392" i="1"/>
  <c r="F392" i="1" s="1"/>
  <c r="J393" i="1"/>
  <c r="F393" i="1" s="1"/>
  <c r="J394" i="1"/>
  <c r="F394" i="1" s="1"/>
  <c r="J395" i="1"/>
  <c r="F395" i="1" s="1"/>
  <c r="J396" i="1"/>
  <c r="F396" i="1" s="1"/>
  <c r="J397" i="1"/>
  <c r="J398" i="1"/>
  <c r="J399" i="1"/>
  <c r="F399" i="1" s="1"/>
  <c r="J400" i="1"/>
  <c r="J401" i="1"/>
  <c r="F401" i="1" s="1"/>
  <c r="J402" i="1"/>
  <c r="F402" i="1" s="1"/>
  <c r="J403" i="1"/>
  <c r="J404" i="1"/>
  <c r="J405" i="1"/>
  <c r="F405" i="1" s="1"/>
  <c r="J406" i="1"/>
  <c r="J407" i="1"/>
  <c r="F407" i="1" s="1"/>
  <c r="J408" i="1"/>
  <c r="F408" i="1" s="1"/>
  <c r="J409" i="1"/>
  <c r="F409" i="1" s="1"/>
  <c r="J410" i="1"/>
  <c r="J411" i="1"/>
  <c r="F411" i="1" s="1"/>
  <c r="J412" i="1"/>
  <c r="F412" i="1" s="1"/>
  <c r="J413" i="1"/>
  <c r="J414" i="1"/>
  <c r="J415" i="1"/>
  <c r="F415" i="1" s="1"/>
  <c r="J416" i="1"/>
  <c r="F416" i="1" s="1"/>
  <c r="J417" i="1"/>
  <c r="F417" i="1" s="1"/>
  <c r="J418" i="1"/>
  <c r="J419" i="1"/>
  <c r="F419" i="1" s="1"/>
  <c r="J420" i="1"/>
  <c r="J421" i="1"/>
  <c r="F421" i="1" s="1"/>
  <c r="J422" i="1"/>
  <c r="J423" i="1"/>
  <c r="J424" i="1"/>
  <c r="J425" i="1"/>
  <c r="F425" i="1" s="1"/>
  <c r="J426" i="1"/>
  <c r="J427" i="1"/>
  <c r="F427" i="1" s="1"/>
  <c r="J428" i="1"/>
  <c r="F428" i="1" s="1"/>
  <c r="J429" i="1"/>
  <c r="J430" i="1"/>
  <c r="F430" i="1" s="1"/>
  <c r="J431" i="1"/>
  <c r="F431" i="1" s="1"/>
  <c r="J432" i="1"/>
  <c r="F432" i="1" s="1"/>
  <c r="J433" i="1"/>
  <c r="F433" i="1" s="1"/>
  <c r="J434" i="1"/>
  <c r="F434" i="1" s="1"/>
  <c r="J435" i="1"/>
  <c r="F435" i="1" s="1"/>
  <c r="J436" i="1"/>
  <c r="F436" i="1" s="1"/>
  <c r="J437" i="1"/>
  <c r="F437" i="1" s="1"/>
  <c r="J438" i="1"/>
  <c r="F438" i="1" s="1"/>
  <c r="J439" i="1"/>
  <c r="F439" i="1" s="1"/>
  <c r="J440" i="1"/>
  <c r="J441" i="1"/>
  <c r="J442" i="1"/>
  <c r="F442" i="1" s="1"/>
  <c r="J443" i="1"/>
  <c r="J444" i="1"/>
  <c r="F444" i="1" s="1"/>
  <c r="J445" i="1"/>
  <c r="F445" i="1" s="1"/>
  <c r="J446" i="1"/>
  <c r="J447" i="1"/>
  <c r="F447" i="1" s="1"/>
  <c r="J448" i="1"/>
  <c r="F448" i="1" s="1"/>
  <c r="J449" i="1"/>
  <c r="F449" i="1" s="1"/>
  <c r="J450" i="1"/>
  <c r="J451" i="1"/>
  <c r="F451" i="1" s="1"/>
  <c r="J452" i="1"/>
  <c r="F452" i="1" s="1"/>
  <c r="J453" i="1"/>
  <c r="J454" i="1"/>
  <c r="F454" i="1" s="1"/>
  <c r="J455" i="1"/>
  <c r="F455" i="1" s="1"/>
  <c r="J456" i="1"/>
  <c r="F456" i="1" s="1"/>
  <c r="J457" i="1"/>
  <c r="J458" i="1"/>
  <c r="J459" i="1"/>
  <c r="J460" i="1"/>
  <c r="J461" i="1"/>
  <c r="F461" i="1" s="1"/>
  <c r="J462" i="1"/>
  <c r="J463" i="1"/>
  <c r="F463" i="1" s="1"/>
  <c r="J464" i="1"/>
  <c r="J465" i="1"/>
  <c r="F465" i="1" s="1"/>
  <c r="J466" i="1"/>
  <c r="J467" i="1"/>
  <c r="F467" i="1" s="1"/>
  <c r="J468" i="1"/>
  <c r="F468" i="1" s="1"/>
  <c r="J469" i="1"/>
  <c r="J470" i="1"/>
  <c r="F470" i="1" s="1"/>
  <c r="J471" i="1"/>
  <c r="F471" i="1" s="1"/>
  <c r="J472" i="1"/>
  <c r="F472" i="1" s="1"/>
  <c r="J473" i="1"/>
  <c r="F473" i="1" s="1"/>
  <c r="J474" i="1"/>
  <c r="F474" i="1" s="1"/>
  <c r="J475" i="1"/>
  <c r="F475" i="1" s="1"/>
  <c r="J476" i="1"/>
  <c r="F476" i="1" s="1"/>
  <c r="J477" i="1"/>
  <c r="J478" i="1"/>
  <c r="F478" i="1" s="1"/>
  <c r="J479" i="1"/>
  <c r="J480" i="1"/>
  <c r="F480" i="1" s="1"/>
  <c r="J481" i="1"/>
  <c r="F481" i="1" s="1"/>
  <c r="J482" i="1"/>
  <c r="F482" i="1" s="1"/>
  <c r="J483" i="1"/>
  <c r="F483" i="1" s="1"/>
  <c r="J484" i="1"/>
  <c r="J485" i="1"/>
  <c r="J486" i="1"/>
  <c r="F486" i="1" s="1"/>
  <c r="J487" i="1"/>
  <c r="F487" i="1" s="1"/>
  <c r="J488" i="1"/>
  <c r="F488" i="1" s="1"/>
  <c r="J489" i="1"/>
  <c r="F489" i="1" s="1"/>
  <c r="J490" i="1"/>
  <c r="F490" i="1" s="1"/>
  <c r="J491" i="1"/>
  <c r="J492" i="1"/>
  <c r="F492" i="1" s="1"/>
  <c r="J493" i="1"/>
  <c r="F493" i="1" s="1"/>
  <c r="J494" i="1"/>
  <c r="F494" i="1" s="1"/>
  <c r="J495" i="1"/>
  <c r="J496" i="1"/>
  <c r="F496" i="1" s="1"/>
  <c r="J497" i="1"/>
  <c r="F497" i="1" s="1"/>
  <c r="J498" i="1"/>
  <c r="F498" i="1" s="1"/>
  <c r="J499" i="1"/>
  <c r="F499" i="1" s="1"/>
  <c r="J500" i="1"/>
  <c r="F500" i="1" s="1"/>
  <c r="J501" i="1"/>
  <c r="F501" i="1" s="1"/>
  <c r="J502" i="1"/>
  <c r="F502" i="1" s="1"/>
  <c r="J503" i="1"/>
  <c r="F503" i="1" s="1"/>
  <c r="J504" i="1"/>
  <c r="F504" i="1" s="1"/>
  <c r="J505" i="1"/>
  <c r="F505" i="1" s="1"/>
  <c r="J506" i="1"/>
  <c r="F506" i="1" s="1"/>
  <c r="J507" i="1"/>
  <c r="F507" i="1" s="1"/>
  <c r="J508" i="1"/>
  <c r="F508" i="1" s="1"/>
  <c r="J509" i="1"/>
  <c r="J510" i="1"/>
  <c r="J511" i="1"/>
  <c r="J512" i="1"/>
  <c r="F512" i="1" s="1"/>
  <c r="J513" i="1"/>
  <c r="J514" i="1"/>
  <c r="J515" i="1"/>
  <c r="J516" i="1"/>
  <c r="F516" i="1" s="1"/>
  <c r="J517" i="1"/>
  <c r="J518" i="1"/>
  <c r="F518" i="1" s="1"/>
  <c r="J519" i="1"/>
  <c r="F519" i="1" s="1"/>
  <c r="J520" i="1"/>
  <c r="F520" i="1" s="1"/>
  <c r="J521" i="1"/>
  <c r="J522" i="1"/>
  <c r="F522" i="1" s="1"/>
  <c r="J523" i="1"/>
  <c r="F523" i="1" s="1"/>
  <c r="J524" i="1"/>
  <c r="F524" i="1" s="1"/>
  <c r="J525" i="1"/>
  <c r="J526" i="1"/>
  <c r="F526" i="1" s="1"/>
  <c r="J527" i="1"/>
  <c r="J528" i="1"/>
  <c r="J529" i="1"/>
  <c r="F529" i="1" s="1"/>
  <c r="J530" i="1"/>
  <c r="F530" i="1" s="1"/>
  <c r="J531" i="1"/>
  <c r="F531" i="1" s="1"/>
  <c r="J532" i="1"/>
  <c r="F532" i="1" s="1"/>
  <c r="J533" i="1"/>
  <c r="J534" i="1"/>
  <c r="F534" i="1" s="1"/>
  <c r="J535" i="1"/>
  <c r="F535" i="1" s="1"/>
  <c r="J536" i="1"/>
  <c r="F536" i="1" s="1"/>
  <c r="J537" i="1"/>
  <c r="F537" i="1" s="1"/>
  <c r="J538" i="1"/>
  <c r="F538" i="1" s="1"/>
  <c r="J539" i="1"/>
  <c r="J540" i="1"/>
  <c r="F540" i="1" s="1"/>
  <c r="J541" i="1"/>
  <c r="J542" i="1"/>
  <c r="F542" i="1" s="1"/>
  <c r="J543" i="1"/>
  <c r="F543" i="1" s="1"/>
  <c r="J544" i="1"/>
  <c r="F544" i="1" s="1"/>
  <c r="J545" i="1"/>
  <c r="F545" i="1" s="1"/>
  <c r="J546" i="1"/>
  <c r="J547" i="1"/>
  <c r="F547" i="1" s="1"/>
  <c r="J548" i="1"/>
  <c r="F548" i="1" s="1"/>
  <c r="J549" i="1"/>
  <c r="F549" i="1" s="1"/>
  <c r="J550" i="1"/>
  <c r="F550" i="1" s="1"/>
  <c r="J551" i="1"/>
  <c r="F551" i="1" s="1"/>
  <c r="J552" i="1"/>
  <c r="F552" i="1" s="1"/>
  <c r="J553" i="1"/>
  <c r="F553" i="1" s="1"/>
  <c r="J554" i="1"/>
  <c r="J555" i="1"/>
  <c r="J556" i="1"/>
  <c r="F556" i="1" s="1"/>
  <c r="J557" i="1"/>
  <c r="J558" i="1"/>
  <c r="J559" i="1"/>
  <c r="F559" i="1" s="1"/>
  <c r="J560" i="1"/>
  <c r="F560" i="1" s="1"/>
  <c r="J561" i="1"/>
  <c r="J562" i="1"/>
  <c r="J563" i="1"/>
  <c r="J564" i="1"/>
  <c r="F564" i="1" s="1"/>
  <c r="J565" i="1"/>
  <c r="J566" i="1"/>
  <c r="F566" i="1" s="1"/>
  <c r="J567" i="1"/>
  <c r="F567" i="1" s="1"/>
  <c r="J568" i="1"/>
  <c r="F568" i="1" s="1"/>
  <c r="J569" i="1"/>
  <c r="F569" i="1" s="1"/>
  <c r="J570" i="1"/>
  <c r="F570" i="1" s="1"/>
  <c r="J571" i="1"/>
  <c r="F571" i="1" s="1"/>
  <c r="J572" i="1"/>
  <c r="J573" i="1"/>
  <c r="F573" i="1" s="1"/>
  <c r="J574" i="1"/>
  <c r="J575" i="1"/>
  <c r="F575" i="1" s="1"/>
  <c r="J576" i="1"/>
  <c r="F576" i="1" s="1"/>
  <c r="J577" i="1"/>
  <c r="F577" i="1" s="1"/>
  <c r="J578" i="1"/>
  <c r="J579" i="1"/>
  <c r="F579" i="1" s="1"/>
  <c r="J580" i="1"/>
  <c r="J581" i="1"/>
  <c r="J582" i="1"/>
  <c r="J583" i="1"/>
  <c r="J584" i="1"/>
  <c r="F584" i="1" s="1"/>
  <c r="J585" i="1"/>
  <c r="F585" i="1" s="1"/>
  <c r="J586" i="1"/>
  <c r="J587" i="1"/>
  <c r="F587" i="1" s="1"/>
  <c r="J588" i="1"/>
  <c r="F588" i="1" s="1"/>
  <c r="J589" i="1"/>
  <c r="F589" i="1" s="1"/>
  <c r="J590" i="1"/>
  <c r="F590" i="1" s="1"/>
  <c r="J591" i="1"/>
  <c r="F591" i="1" s="1"/>
  <c r="J592" i="1"/>
  <c r="J593" i="1"/>
  <c r="F593" i="1" s="1"/>
  <c r="J594" i="1"/>
  <c r="F594" i="1" s="1"/>
  <c r="J595" i="1"/>
  <c r="J596" i="1"/>
  <c r="F596" i="1" s="1"/>
  <c r="J597" i="1"/>
  <c r="J598" i="1"/>
  <c r="F598" i="1" s="1"/>
  <c r="J599" i="1"/>
  <c r="F599" i="1" s="1"/>
  <c r="J600" i="1"/>
  <c r="F600" i="1" s="1"/>
  <c r="J601" i="1"/>
  <c r="F601" i="1" s="1"/>
  <c r="J602" i="1"/>
  <c r="J603" i="1"/>
  <c r="F603" i="1" s="1"/>
  <c r="J604" i="1"/>
  <c r="F604" i="1" s="1"/>
  <c r="J605" i="1"/>
  <c r="F605" i="1" s="1"/>
  <c r="J606" i="1"/>
  <c r="F606" i="1" s="1"/>
  <c r="J607" i="1"/>
  <c r="F607" i="1" s="1"/>
  <c r="J608" i="1"/>
  <c r="J609" i="1"/>
  <c r="J610" i="1"/>
  <c r="F610" i="1" s="1"/>
  <c r="J611" i="1"/>
  <c r="F611" i="1" s="1"/>
  <c r="J612" i="1"/>
  <c r="F612" i="1" s="1"/>
  <c r="J613" i="1"/>
  <c r="J614" i="1"/>
  <c r="J615" i="1"/>
  <c r="F615" i="1" s="1"/>
  <c r="J616" i="1"/>
  <c r="F616" i="1" s="1"/>
  <c r="J617" i="1"/>
  <c r="F617" i="1" s="1"/>
  <c r="J618" i="1"/>
  <c r="J619" i="1"/>
  <c r="J620" i="1"/>
  <c r="F620" i="1" s="1"/>
  <c r="J621" i="1"/>
  <c r="J622" i="1"/>
  <c r="F622" i="1" s="1"/>
  <c r="J623" i="1"/>
  <c r="J624" i="1"/>
  <c r="F624" i="1" s="1"/>
  <c r="J625" i="1"/>
  <c r="F625" i="1" s="1"/>
  <c r="J626" i="1"/>
  <c r="F626" i="1" s="1"/>
  <c r="J627" i="1"/>
  <c r="F627" i="1" s="1"/>
  <c r="J628" i="1"/>
  <c r="F628" i="1" s="1"/>
  <c r="J629" i="1"/>
  <c r="J630" i="1"/>
  <c r="F630" i="1" s="1"/>
  <c r="J631" i="1"/>
  <c r="F631" i="1" s="1"/>
  <c r="J632" i="1"/>
  <c r="F632" i="1" s="1"/>
  <c r="J633" i="1"/>
  <c r="F633" i="1" s="1"/>
  <c r="J634" i="1"/>
  <c r="F634" i="1" s="1"/>
  <c r="J635" i="1"/>
  <c r="J636" i="1"/>
  <c r="J637" i="1"/>
  <c r="J638" i="1"/>
  <c r="F638" i="1" s="1"/>
  <c r="J639" i="1"/>
  <c r="F639" i="1" s="1"/>
  <c r="J640" i="1"/>
  <c r="F640" i="1" s="1"/>
  <c r="J641" i="1"/>
  <c r="J642" i="1"/>
  <c r="F642" i="1" s="1"/>
  <c r="J643" i="1"/>
  <c r="F643" i="1" s="1"/>
  <c r="J644" i="1"/>
  <c r="F644" i="1" s="1"/>
  <c r="J645" i="1"/>
  <c r="F645" i="1" s="1"/>
  <c r="J646" i="1"/>
  <c r="F646" i="1" s="1"/>
  <c r="J647" i="1"/>
  <c r="J648" i="1"/>
  <c r="F648" i="1" s="1"/>
  <c r="J649" i="1"/>
  <c r="F649" i="1" s="1"/>
  <c r="J650" i="1"/>
  <c r="J651" i="1"/>
  <c r="F651" i="1" s="1"/>
  <c r="J652" i="1"/>
  <c r="F652" i="1" s="1"/>
  <c r="J653" i="1"/>
  <c r="J654" i="1"/>
  <c r="F654" i="1" s="1"/>
  <c r="J655" i="1"/>
  <c r="F655" i="1" s="1"/>
  <c r="J656" i="1"/>
  <c r="F656" i="1" s="1"/>
  <c r="J657" i="1"/>
  <c r="F657" i="1" s="1"/>
  <c r="J658" i="1"/>
  <c r="F658" i="1" s="1"/>
  <c r="J659" i="1"/>
  <c r="F659" i="1" s="1"/>
  <c r="J660" i="1"/>
  <c r="J661" i="1"/>
  <c r="J662" i="1"/>
  <c r="J663" i="1"/>
  <c r="F663" i="1" s="1"/>
  <c r="J664" i="1"/>
  <c r="J665" i="1"/>
  <c r="F665" i="1" s="1"/>
  <c r="J666" i="1"/>
  <c r="J667" i="1"/>
  <c r="F667" i="1" s="1"/>
  <c r="J668" i="1"/>
  <c r="F668" i="1" s="1"/>
  <c r="J669" i="1"/>
  <c r="F669" i="1" s="1"/>
  <c r="J670" i="1"/>
  <c r="J671" i="1"/>
  <c r="J672" i="1"/>
  <c r="J673" i="1"/>
  <c r="J674" i="1"/>
  <c r="J675" i="1"/>
  <c r="F675" i="1" s="1"/>
  <c r="J676" i="1"/>
  <c r="F676" i="1" s="1"/>
  <c r="J677" i="1"/>
  <c r="F677" i="1" s="1"/>
  <c r="J678" i="1"/>
  <c r="F678" i="1" s="1"/>
  <c r="J679" i="1"/>
  <c r="F679" i="1" s="1"/>
  <c r="J680" i="1"/>
  <c r="F680" i="1" s="1"/>
  <c r="J681" i="1"/>
  <c r="F681" i="1" s="1"/>
  <c r="J682" i="1"/>
  <c r="J683" i="1"/>
  <c r="F683" i="1" s="1"/>
  <c r="J684" i="1"/>
  <c r="J685" i="1"/>
  <c r="F685" i="1" s="1"/>
  <c r="J686" i="1"/>
  <c r="F686" i="1" s="1"/>
  <c r="J687" i="1"/>
  <c r="F687" i="1" s="1"/>
  <c r="J688" i="1"/>
  <c r="F688" i="1" s="1"/>
  <c r="J689" i="1"/>
  <c r="F689" i="1" s="1"/>
  <c r="J690" i="1"/>
  <c r="F690" i="1" s="1"/>
  <c r="J691" i="1"/>
  <c r="F691" i="1" s="1"/>
  <c r="J692" i="1"/>
  <c r="J693" i="1"/>
  <c r="J694" i="1"/>
  <c r="J695" i="1"/>
  <c r="J696" i="1"/>
  <c r="F696" i="1" s="1"/>
  <c r="J697" i="1"/>
  <c r="J698" i="1"/>
  <c r="F698" i="1" s="1"/>
  <c r="J699" i="1"/>
  <c r="J700" i="1"/>
  <c r="F700" i="1" s="1"/>
  <c r="J701" i="1"/>
  <c r="F701" i="1" s="1"/>
  <c r="J702" i="1"/>
  <c r="J703" i="1"/>
  <c r="F703" i="1" s="1"/>
  <c r="J704" i="1"/>
  <c r="J705" i="1"/>
  <c r="F705" i="1" s="1"/>
  <c r="J706" i="1"/>
  <c r="F706" i="1" s="1"/>
  <c r="J707" i="1"/>
  <c r="F707" i="1" s="1"/>
  <c r="J708" i="1"/>
  <c r="F708" i="1" s="1"/>
  <c r="J709" i="1"/>
  <c r="F709" i="1" s="1"/>
  <c r="J710" i="1"/>
  <c r="J711" i="1"/>
  <c r="F711" i="1" s="1"/>
  <c r="J712" i="1"/>
  <c r="J713" i="1"/>
  <c r="J714" i="1"/>
  <c r="F714" i="1" s="1"/>
  <c r="J715" i="1"/>
  <c r="F715" i="1" s="1"/>
  <c r="J716" i="1"/>
  <c r="F716" i="1" s="1"/>
  <c r="J717" i="1"/>
  <c r="F717" i="1" s="1"/>
  <c r="J718" i="1"/>
  <c r="J719" i="1"/>
  <c r="F719" i="1" s="1"/>
  <c r="J720" i="1"/>
  <c r="J721" i="1"/>
  <c r="J722" i="1"/>
  <c r="F722" i="1" s="1"/>
  <c r="J723" i="1"/>
  <c r="J724" i="1"/>
  <c r="F724" i="1" s="1"/>
  <c r="J725" i="1"/>
  <c r="F725" i="1" s="1"/>
  <c r="J726" i="1"/>
  <c r="F726" i="1" s="1"/>
  <c r="J727" i="1"/>
  <c r="F727" i="1" s="1"/>
  <c r="J728" i="1"/>
  <c r="F728" i="1" s="1"/>
  <c r="J729" i="1"/>
  <c r="F729" i="1" s="1"/>
  <c r="J730" i="1"/>
  <c r="J731" i="1"/>
  <c r="F731" i="1" s="1"/>
  <c r="J732" i="1"/>
  <c r="J733" i="1"/>
  <c r="F733" i="1" s="1"/>
  <c r="J734" i="1"/>
  <c r="F734" i="1" s="1"/>
  <c r="J735" i="1"/>
  <c r="J736" i="1"/>
  <c r="F736" i="1" s="1"/>
  <c r="J737" i="1"/>
  <c r="J738" i="1"/>
  <c r="J739" i="1"/>
  <c r="F739" i="1" s="1"/>
  <c r="J740" i="1"/>
  <c r="F740" i="1" s="1"/>
  <c r="J741" i="1"/>
  <c r="J742" i="1"/>
  <c r="F742" i="1" s="1"/>
  <c r="J743" i="1"/>
  <c r="F743" i="1" s="1"/>
  <c r="J744" i="1"/>
  <c r="F744" i="1" s="1"/>
  <c r="J745" i="1"/>
  <c r="F745" i="1" s="1"/>
  <c r="J746" i="1"/>
  <c r="J747" i="1"/>
  <c r="F747" i="1" s="1"/>
  <c r="J748" i="1"/>
  <c r="J749" i="1"/>
  <c r="J750" i="1"/>
  <c r="F750" i="1" s="1"/>
  <c r="J751" i="1"/>
  <c r="F751" i="1" s="1"/>
  <c r="J752" i="1"/>
  <c r="J753" i="1"/>
  <c r="F753" i="1" s="1"/>
  <c r="J754" i="1"/>
  <c r="F754" i="1" s="1"/>
  <c r="J755" i="1"/>
  <c r="F755" i="1" s="1"/>
  <c r="J756" i="1"/>
  <c r="J757" i="1"/>
  <c r="F757" i="1" s="1"/>
  <c r="J758" i="1"/>
  <c r="J759" i="1"/>
  <c r="J760" i="1"/>
  <c r="F760" i="1" s="1"/>
  <c r="J761" i="1"/>
  <c r="J762" i="1"/>
  <c r="J763" i="1"/>
  <c r="F763" i="1" s="1"/>
  <c r="J764" i="1"/>
  <c r="F764" i="1" s="1"/>
  <c r="J2" i="1"/>
  <c r="F2" i="1" s="1"/>
  <c r="F752" i="1" l="1"/>
  <c r="F661" i="1"/>
  <c r="F653" i="1"/>
  <c r="F637" i="1"/>
  <c r="F629" i="1"/>
  <c r="F621" i="1"/>
  <c r="F613" i="1"/>
  <c r="F597" i="1"/>
  <c r="F581" i="1"/>
  <c r="F565" i="1"/>
  <c r="F541" i="1"/>
  <c r="F533" i="1"/>
  <c r="F525" i="1"/>
  <c r="F517" i="1"/>
  <c r="F485" i="1"/>
  <c r="F477" i="1"/>
  <c r="F469" i="1"/>
  <c r="F453" i="1"/>
  <c r="F429" i="1"/>
  <c r="F413" i="1"/>
  <c r="F397" i="1"/>
  <c r="F389" i="1"/>
  <c r="F373" i="1"/>
  <c r="F333" i="1"/>
  <c r="F317" i="1"/>
  <c r="F245" i="1"/>
  <c r="F221" i="1"/>
  <c r="F189" i="1"/>
  <c r="F154" i="1"/>
  <c r="F138" i="1"/>
  <c r="F130" i="1"/>
  <c r="F98" i="1"/>
  <c r="F34" i="1"/>
  <c r="F18" i="1"/>
  <c r="F672" i="1"/>
  <c r="F264" i="1"/>
  <c r="F660" i="1"/>
  <c r="F572" i="1"/>
  <c r="F484" i="1"/>
  <c r="F460" i="1"/>
  <c r="F420" i="1"/>
  <c r="F404" i="1"/>
  <c r="F316" i="1"/>
  <c r="F284" i="1"/>
  <c r="F220" i="1"/>
  <c r="F212" i="1"/>
  <c r="F188" i="1"/>
  <c r="F180" i="1"/>
  <c r="F137" i="1"/>
  <c r="F129" i="1"/>
  <c r="F113" i="1"/>
  <c r="F89" i="1"/>
  <c r="F81" i="1"/>
  <c r="F240" i="1"/>
  <c r="F741" i="1"/>
  <c r="F748" i="1"/>
  <c r="F732" i="1"/>
  <c r="F699" i="1"/>
  <c r="F635" i="1"/>
  <c r="F619" i="1"/>
  <c r="F563" i="1"/>
  <c r="F539" i="1"/>
  <c r="F515" i="1"/>
  <c r="F491" i="1"/>
  <c r="F459" i="1"/>
  <c r="F443" i="1"/>
  <c r="F371" i="1"/>
  <c r="F363" i="1"/>
  <c r="F307" i="1"/>
  <c r="F291" i="1"/>
  <c r="F275" i="1"/>
  <c r="F179" i="1"/>
  <c r="F72" i="1"/>
  <c r="F56" i="1"/>
  <c r="F32" i="1"/>
  <c r="F664" i="1"/>
  <c r="F592" i="1"/>
  <c r="F424" i="1"/>
  <c r="F749" i="1"/>
  <c r="F692" i="1"/>
  <c r="F723" i="1"/>
  <c r="F762" i="1"/>
  <c r="F746" i="1"/>
  <c r="F738" i="1"/>
  <c r="F682" i="1"/>
  <c r="F666" i="1"/>
  <c r="F650" i="1"/>
  <c r="F602" i="1"/>
  <c r="F586" i="1"/>
  <c r="F578" i="1"/>
  <c r="F554" i="1"/>
  <c r="F546" i="1"/>
  <c r="F466" i="1"/>
  <c r="F458" i="1"/>
  <c r="F450" i="1"/>
  <c r="F418" i="1"/>
  <c r="F410" i="1"/>
  <c r="F378" i="1"/>
  <c r="F338" i="1"/>
  <c r="F322" i="1"/>
  <c r="F306" i="1"/>
  <c r="F282" i="1"/>
  <c r="F250" i="1"/>
  <c r="F234" i="1"/>
  <c r="F186" i="1"/>
  <c r="F170" i="1"/>
  <c r="F162" i="1"/>
  <c r="F143" i="1"/>
  <c r="F127" i="1"/>
  <c r="F71" i="1"/>
  <c r="F63" i="1"/>
  <c r="F23" i="1"/>
  <c r="F336" i="1"/>
  <c r="F737" i="1"/>
  <c r="F721" i="1"/>
  <c r="F697" i="1"/>
  <c r="F641" i="1"/>
  <c r="F609" i="1"/>
  <c r="F521" i="1"/>
  <c r="F457" i="1"/>
  <c r="F441" i="1"/>
  <c r="F377" i="1"/>
  <c r="F337" i="1"/>
  <c r="F313" i="1"/>
  <c r="F289" i="1"/>
  <c r="F249" i="1"/>
  <c r="F241" i="1"/>
  <c r="F233" i="1"/>
  <c r="F209" i="1"/>
  <c r="F201" i="1"/>
  <c r="F177" i="1"/>
  <c r="F161" i="1"/>
  <c r="F142" i="1"/>
  <c r="F134" i="1"/>
  <c r="F118" i="1"/>
  <c r="F86" i="1"/>
  <c r="F6" i="1"/>
  <c r="F109" i="1"/>
  <c r="F93" i="1"/>
  <c r="F69" i="1"/>
  <c r="F61" i="1"/>
  <c r="F704" i="1"/>
  <c r="F200" i="1"/>
  <c r="F759" i="1"/>
  <c r="F695" i="1"/>
  <c r="F647" i="1"/>
  <c r="F583" i="1"/>
  <c r="F527" i="1"/>
  <c r="F495" i="1"/>
  <c r="F479" i="1"/>
  <c r="F423" i="1"/>
  <c r="F391" i="1"/>
  <c r="F343" i="1"/>
  <c r="F335" i="1"/>
  <c r="F311" i="1"/>
  <c r="F295" i="1"/>
  <c r="F287" i="1"/>
  <c r="F255" i="1"/>
  <c r="F199" i="1"/>
  <c r="F175" i="1"/>
  <c r="F148" i="1"/>
  <c r="F132" i="1"/>
  <c r="F92" i="1"/>
  <c r="F52" i="1"/>
  <c r="F440" i="1"/>
  <c r="F256" i="1"/>
  <c r="F192" i="1"/>
  <c r="F758" i="1"/>
  <c r="F718" i="1"/>
  <c r="F710" i="1"/>
  <c r="F702" i="1"/>
  <c r="F694" i="1"/>
  <c r="F670" i="1"/>
  <c r="F614" i="1"/>
  <c r="F574" i="1"/>
  <c r="F558" i="1"/>
  <c r="F510" i="1"/>
  <c r="F406" i="1"/>
  <c r="F398" i="1"/>
  <c r="F366" i="1"/>
  <c r="F334" i="1"/>
  <c r="F294" i="1"/>
  <c r="F278" i="1"/>
  <c r="F262" i="1"/>
  <c r="F246" i="1"/>
  <c r="F222" i="1"/>
  <c r="F190" i="1"/>
  <c r="F158" i="1"/>
  <c r="F131" i="1"/>
  <c r="F75" i="1"/>
  <c r="F59" i="1"/>
  <c r="F43" i="1"/>
  <c r="F509" i="1"/>
  <c r="F269" i="1"/>
  <c r="F557" i="1"/>
  <c r="F325" i="1"/>
  <c r="F595" i="1"/>
  <c r="F555" i="1"/>
  <c r="F403" i="1"/>
  <c r="F355" i="1"/>
  <c r="F163" i="1"/>
  <c r="F756" i="1"/>
  <c r="F684" i="1"/>
  <c r="F580" i="1"/>
  <c r="F730" i="1"/>
  <c r="F674" i="1"/>
  <c r="F426" i="1"/>
  <c r="F202" i="1"/>
  <c r="F693" i="1"/>
  <c r="F713" i="1"/>
  <c r="F673" i="1"/>
  <c r="F561" i="1"/>
  <c r="F513" i="1"/>
  <c r="F618" i="1"/>
  <c r="F562" i="1"/>
  <c r="F514" i="1"/>
  <c r="F314" i="1"/>
  <c r="F761" i="1"/>
  <c r="F720" i="1"/>
  <c r="F712" i="1"/>
  <c r="F608" i="1"/>
  <c r="F528" i="1"/>
  <c r="F464" i="1"/>
  <c r="F400" i="1"/>
  <c r="F168" i="1"/>
  <c r="F735" i="1"/>
  <c r="F671" i="1"/>
  <c r="F623" i="1"/>
  <c r="F511" i="1"/>
  <c r="F247" i="1"/>
  <c r="F215" i="1"/>
  <c r="F636" i="1"/>
  <c r="F662" i="1"/>
  <c r="F582" i="1"/>
  <c r="F462" i="1"/>
  <c r="F446" i="1"/>
  <c r="F422" i="1"/>
  <c r="F414" i="1"/>
  <c r="F358" i="1"/>
  <c r="F11" i="1"/>
  <c r="F3" i="1"/>
</calcChain>
</file>

<file path=xl/sharedStrings.xml><?xml version="1.0" encoding="utf-8"?>
<sst xmlns="http://schemas.openxmlformats.org/spreadsheetml/2006/main" count="41474" uniqueCount="595">
  <si>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</si>
  <si>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</si>
  <si>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</si>
  <si>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</si>
  <si>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</si>
  <si>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</si>
  <si>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</si>
  <si>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</si>
  <si>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</si>
  <si>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</si>
  <si>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</si>
  <si>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</si>
  <si>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</si>
  <si>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</si>
  <si>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</si>
  <si>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</si>
  <si>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</si>
  <si>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</si>
  <si>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</si>
  <si>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</si>
  <si>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</si>
  <si>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</si>
  <si>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</si>
  <si>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</si>
  <si>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</si>
  <si>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</si>
  <si>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</si>
  <si>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</si>
  <si>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</si>
  <si>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</si>
  <si>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</si>
  <si>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</si>
  <si>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</si>
  <si>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</si>
  <si>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</si>
  <si>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</si>
  <si>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</si>
  <si>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</si>
  <si>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</si>
  <si>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</si>
  <si>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</si>
  <si>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</si>
  <si>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</si>
  <si>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</si>
  <si>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</si>
  <si>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</si>
  <si>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</si>
  <si>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</si>
  <si>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</si>
  <si>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</si>
  <si>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</si>
  <si>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</si>
  <si>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</si>
  <si>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</si>
  <si>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</si>
  <si>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</si>
  <si>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</si>
  <si>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</si>
  <si>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</si>
  <si>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</si>
  <si>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</si>
  <si>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</si>
  <si>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</si>
  <si>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</si>
  <si>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</si>
  <si>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</si>
  <si>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</si>
  <si>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</si>
  <si>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</si>
  <si>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</si>
  <si>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</si>
  <si>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</si>
  <si>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</si>
  <si>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</si>
  <si>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</si>
  <si>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</si>
  <si>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</si>
  <si>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</si>
  <si>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</si>
  <si>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</si>
  <si>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</si>
  <si>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</si>
  <si>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</si>
  <si>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</si>
  <si>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</si>
  <si>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</si>
  <si>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</si>
  <si>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</si>
  <si>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</si>
  <si>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</si>
  <si>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</si>
  <si>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</si>
  <si>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</si>
  <si>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</si>
  <si>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</si>
  <si>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</si>
  <si>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</si>
  <si>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</si>
  <si>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</si>
  <si>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</si>
  <si>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</si>
  <si>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</si>
  <si>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</si>
  <si>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</si>
  <si>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</si>
  <si>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</si>
  <si>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</si>
  <si>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</si>
  <si>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</si>
  <si>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</si>
  <si>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</si>
  <si>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</si>
  <si>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</si>
  <si>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</si>
  <si>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</si>
  <si>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</si>
  <si>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</si>
  <si>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</si>
  <si>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</si>
  <si>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</si>
  <si>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</si>
  <si>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</si>
  <si>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</si>
  <si>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</si>
  <si>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</si>
  <si>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</si>
  <si>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</si>
  <si>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</si>
  <si>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</si>
  <si>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</si>
  <si>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</si>
  <si>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</si>
  <si>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</si>
  <si>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</si>
  <si>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</si>
  <si>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</si>
  <si>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</si>
  <si>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</si>
  <si>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</si>
  <si>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</si>
  <si>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</si>
  <si>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</si>
  <si>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</si>
  <si>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</si>
  <si>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</si>
  <si>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</si>
  <si>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</si>
  <si>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</si>
  <si>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</si>
  <si>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</si>
  <si>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</si>
  <si>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</si>
  <si>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</si>
  <si>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</si>
  <si>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</si>
  <si>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</si>
  <si>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</si>
  <si>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</si>
  <si>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</si>
  <si>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</si>
  <si>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</si>
  <si>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</si>
  <si>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</si>
  <si>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</si>
  <si>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</si>
  <si>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</si>
  <si>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</si>
  <si>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</si>
  <si>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</si>
  <si>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</si>
  <si>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</si>
  <si>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</si>
  <si>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</si>
  <si>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</si>
  <si>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</si>
  <si>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</si>
  <si>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</si>
  <si>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</si>
  <si>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</si>
  <si>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</si>
  <si>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</si>
  <si>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</si>
  <si>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</si>
  <si>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</si>
  <si>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</si>
  <si>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</si>
  <si>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</si>
  <si>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</si>
  <si>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</si>
  <si>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</si>
  <si>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</si>
  <si>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</si>
  <si>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</si>
  <si>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</si>
  <si>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</si>
  <si>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</si>
  <si>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</si>
  <si>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</si>
  <si>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</si>
  <si>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</si>
  <si>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</si>
  <si>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</si>
  <si>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</si>
  <si>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</si>
  <si>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</si>
  <si>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</si>
  <si>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</si>
  <si>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</si>
  <si>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</si>
  <si>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</si>
  <si>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</si>
  <si>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</si>
  <si>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</si>
  <si>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</si>
  <si>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</si>
  <si>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</si>
  <si>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</si>
  <si>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</si>
  <si>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</si>
  <si>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</si>
  <si>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</si>
  <si>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</si>
  <si>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</si>
  <si>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</si>
  <si>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</si>
  <si>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</si>
  <si>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</si>
  <si>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</si>
  <si>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</si>
  <si>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</si>
  <si>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</si>
  <si>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</si>
  <si>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</si>
  <si>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</si>
  <si>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</si>
  <si>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</si>
  <si>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</si>
  <si>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</si>
  <si>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</si>
  <si>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</si>
  <si>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</si>
  <si>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</si>
  <si>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</si>
  <si>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</si>
  <si>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</si>
  <si>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</si>
  <si>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</si>
  <si>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</si>
  <si>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</si>
  <si>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</si>
  <si>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</si>
  <si>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</si>
  <si>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</si>
  <si>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</si>
  <si>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</si>
  <si>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</si>
  <si>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</si>
  <si>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</si>
  <si>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</si>
  <si>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</si>
  <si>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</si>
  <si>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</si>
  <si>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</si>
  <si>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</si>
  <si>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</si>
  <si>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</si>
  <si>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</si>
  <si>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</si>
  <si>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</si>
  <si>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</si>
  <si>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</si>
  <si>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</si>
  <si>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</si>
  <si>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</si>
  <si>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</si>
  <si>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</si>
  <si>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</si>
  <si>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</si>
  <si>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</si>
  <si>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</si>
  <si>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</si>
  <si>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</si>
  <si>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</si>
  <si>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</si>
  <si>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</si>
  <si>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</si>
  <si>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</si>
  <si>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</si>
  <si>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</si>
  <si>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</si>
  <si>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</si>
  <si>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</si>
  <si>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</si>
  <si>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</si>
  <si>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</si>
  <si>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</si>
  <si>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</si>
  <si>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</si>
  <si>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</si>
  <si>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</si>
  <si>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</si>
  <si>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</si>
  <si>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</si>
  <si>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</si>
  <si>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</si>
  <si>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</si>
  <si>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</si>
  <si>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</si>
  <si>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</si>
  <si>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</si>
  <si>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</si>
  <si>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</si>
  <si>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</si>
  <si>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</si>
  <si>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</si>
  <si>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</si>
  <si>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</si>
  <si>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</si>
  <si>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</si>
  <si>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</si>
  <si>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</si>
  <si>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</si>
  <si>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</si>
  <si>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</si>
  <si>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</si>
  <si>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</si>
  <si>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</si>
  <si>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</si>
  <si>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</si>
  <si>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</si>
  <si>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</si>
  <si>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</si>
  <si>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</si>
  <si>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</si>
  <si>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</si>
  <si>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</si>
  <si>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</si>
  <si>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</si>
  <si>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</si>
  <si>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</si>
  <si>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</si>
  <si>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</si>
  <si>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</si>
  <si>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</si>
  <si>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</si>
  <si>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</si>
  <si>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</si>
  <si>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</si>
  <si>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</si>
  <si>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</si>
  <si>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</si>
  <si>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</si>
  <si>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</si>
  <si>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</si>
  <si>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</si>
  <si>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</si>
  <si>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</si>
  <si>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</si>
  <si>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</si>
  <si>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</si>
  <si>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</si>
  <si>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</si>
  <si>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</si>
  <si>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</si>
  <si>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</si>
  <si>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</si>
  <si>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</si>
  <si>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</si>
  <si>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</si>
  <si>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</si>
  <si>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</si>
  <si>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</si>
  <si>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</si>
  <si>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</si>
  <si>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</si>
  <si>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</si>
  <si>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</si>
  <si>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</si>
  <si>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</si>
  <si>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</si>
  <si>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</si>
  <si>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</si>
  <si>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</si>
  <si>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</si>
  <si>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</si>
  <si>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</si>
  <si>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</si>
  <si>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</si>
  <si>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</si>
  <si>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</si>
  <si>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</si>
  <si>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</si>
  <si>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</si>
  <si>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</si>
  <si>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</si>
  <si>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</si>
  <si>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</si>
  <si>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</si>
  <si>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</si>
  <si>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</si>
  <si>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</si>
  <si>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</si>
  <si>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</si>
  <si>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</si>
  <si>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</si>
  <si>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</si>
  <si>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</si>
  <si>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</si>
  <si>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</si>
  <si>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</si>
  <si>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</si>
  <si>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</si>
  <si>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</si>
  <si>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</si>
  <si>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</si>
  <si>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</si>
  <si>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</si>
  <si>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</si>
  <si>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</si>
  <si>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</si>
  <si>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</si>
  <si>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</si>
  <si>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</si>
  <si>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</si>
  <si>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</si>
  <si>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</si>
  <si>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</si>
  <si>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</si>
  <si>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</si>
  <si>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</si>
  <si>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</si>
  <si>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</si>
  <si>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</si>
  <si>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</si>
  <si>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</si>
  <si>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</si>
  <si>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</si>
  <si>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</si>
  <si>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</si>
  <si>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</si>
  <si>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</si>
  <si>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</si>
  <si>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</si>
  <si>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</si>
  <si>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</si>
  <si>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</si>
  <si>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</si>
  <si>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</si>
  <si>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</si>
  <si>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</si>
  <si>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</si>
  <si>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</si>
  <si>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</si>
  <si>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</si>
  <si>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</si>
  <si>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</si>
  <si>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</si>
  <si>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</si>
  <si>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</si>
  <si>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</si>
  <si>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</si>
  <si>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</si>
  <si>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</si>
  <si>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</si>
  <si>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</si>
  <si>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</si>
  <si>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</si>
  <si>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</si>
  <si>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</si>
  <si>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</si>
  <si>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</si>
  <si>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</si>
  <si>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</si>
  <si>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</si>
  <si>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</si>
  <si>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</si>
  <si>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</si>
  <si>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</si>
  <si>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</si>
  <si>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</si>
  <si>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</si>
  <si>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</si>
  <si>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</si>
  <si>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</si>
  <si>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</si>
  <si>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</si>
  <si>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</si>
  <si>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</si>
  <si>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</si>
  <si>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</si>
  <si>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</si>
  <si>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</si>
  <si>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</si>
  <si>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</si>
  <si>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</si>
  <si>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</si>
  <si>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</si>
  <si>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</si>
  <si>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</si>
  <si>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</si>
  <si>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</si>
  <si>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</si>
  <si>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</si>
  <si>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</si>
  <si>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</si>
  <si>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</si>
  <si>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</si>
  <si>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</si>
  <si>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</si>
  <si>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</si>
  <si>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</si>
  <si>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</si>
  <si>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</si>
  <si>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</si>
  <si>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</si>
  <si>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</si>
  <si>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</si>
  <si>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</si>
  <si>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</si>
  <si>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</si>
  <si>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</si>
  <si>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</si>
  <si>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</si>
  <si>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</si>
  <si>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</si>
  <si>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</si>
  <si>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</si>
  <si>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</si>
  <si>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</si>
  <si>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</si>
  <si>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</si>
  <si>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</si>
  <si>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</si>
  <si>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</si>
  <si>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</si>
  <si>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</si>
  <si>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</si>
  <si>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</si>
  <si>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</si>
  <si>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</si>
  <si>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</si>
  <si>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</si>
  <si>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</si>
  <si>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</si>
  <si>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</si>
  <si>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</si>
  <si>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</si>
  <si>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</si>
  <si>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</si>
  <si>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</si>
  <si>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</si>
  <si>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</si>
  <si>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</si>
  <si>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</si>
  <si>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</si>
  <si>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</si>
  <si>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</si>
  <si>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</si>
  <si>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</si>
  <si>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</si>
  <si>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</si>
  <si>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</si>
  <si>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</si>
  <si>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</si>
  <si>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</si>
  <si>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</si>
  <si>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</si>
  <si>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</si>
  <si>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</si>
  <si>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</si>
  <si>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</si>
  <si>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</si>
  <si>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</si>
  <si>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</si>
  <si>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</si>
  <si>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</si>
  <si>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</si>
  <si>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</si>
  <si>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</si>
  <si>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</si>
  <si>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</si>
  <si>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</si>
  <si>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</si>
  <si>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</si>
  <si>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</si>
  <si>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</si>
  <si>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</si>
  <si>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</si>
  <si>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</si>
  <si>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PackageCost</t>
  </si>
  <si>
    <t>ChangeLastOrder</t>
  </si>
  <si>
    <t>Quebec</t>
  </si>
  <si>
    <t>LastUpdatedTime</t>
  </si>
  <si>
    <t>IsValid</t>
  </si>
  <si>
    <t>Paul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</si>
</sst>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01"/>
  <sheetViews>
    <sheetView tabSelected="1" topLeftCell="A3984" workbookViewId="0">
      <selection activeCell="B4013" sqref="B4013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7.83203125" style="1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  <col min="24" max="24" width="11" style="12"/>
  </cols>
  <sheetData>
    <row r="1" spans="1:24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590</v>
      </c>
      <c r="I1" s="6" t="s">
        <v>587</v>
      </c>
      <c r="J1" s="6" t="s">
        <v>586</v>
      </c>
      <c r="K1" s="6" t="s">
        <v>589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593</v>
      </c>
      <c r="X1" s="13" t="s">
        <v>592</v>
      </c>
    </row>
    <row r="2" spans="1:24" x14ac:dyDescent="0.2">
      <c r="A2">
        <v>10248</v>
      </c>
      <c r="B2" s="2" t="s">
        <v>543</v>
      </c>
      <c r="C2" s="2" t="s">
        <v>544</v>
      </c>
      <c r="D2" s="2" t="s">
        <v>545</v>
      </c>
      <c r="E2" t="s">
        <v>46</v>
      </c>
      <c r="F2">
        <f>SUM(J2* 1.15)</f>
        <v>545.87049999999999</v>
      </c>
      <c r="G2">
        <v>7</v>
      </c>
      <c r="H2">
        <v>2</v>
      </c>
      <c r="I2" s="7">
        <v>67.81</v>
      </c>
      <c r="J2" s="7">
        <f t="shared" ref="J2:J65" si="0">SUM(G2*I2)</f>
        <v>474.67</v>
      </c>
      <c r="K2" s="7">
        <f>SUM(G2*0.54)</f>
        <v>3.7800000000000002</v>
      </c>
      <c r="L2" s="11">
        <v>42925</v>
      </c>
      <c r="M2" s="3">
        <v>42930</v>
      </c>
      <c r="N2" s="3">
        <v>42946</v>
      </c>
      <c r="O2" t="s">
        <v>14</v>
      </c>
      <c r="P2" s="4">
        <v>32.380000000000003</v>
      </c>
      <c r="Q2" t="s">
        <v>513</v>
      </c>
      <c r="R2" t="s">
        <v>515</v>
      </c>
      <c r="S2" t="s">
        <v>516</v>
      </c>
      <c r="U2" t="s">
        <v>517</v>
      </c>
      <c r="V2" t="s">
        <v>59</v>
      </c>
      <c r="W2" s="10" t="b">
        <v>1</v>
      </c>
      <c r="X2" s="12">
        <v>43881.970601851848</v>
      </c>
    </row>
    <row r="3" spans="1:24" x14ac:dyDescent="0.2">
      <c r="A3">
        <v>10249</v>
      </c>
      <c r="B3" s="2" t="s">
        <v>489</v>
      </c>
      <c r="C3" s="2" t="s">
        <v>490</v>
      </c>
      <c r="D3" s="2" t="s">
        <v>491</v>
      </c>
      <c r="E3" t="s">
        <v>5</v>
      </c>
      <c r="F3">
        <f>SUM(J3* 1.03)</f>
        <v>535.74419999999998</v>
      </c>
      <c r="G3">
        <v>6</v>
      </c>
      <c r="H3">
        <v>-10</v>
      </c>
      <c r="I3" s="7">
        <v>86.69</v>
      </c>
      <c r="J3" s="7">
        <f t="shared" si="0"/>
        <v>520.14</v>
      </c>
      <c r="K3" s="7">
        <f>SUM(G3*1.15)</f>
        <v>6.8999999999999995</v>
      </c>
      <c r="L3" s="11">
        <v>42926</v>
      </c>
      <c r="M3" s="3">
        <v>42931</v>
      </c>
      <c r="N3" s="3">
        <v>42947</v>
      </c>
      <c r="O3" t="s">
        <v>6</v>
      </c>
      <c r="P3" s="4">
        <v>11.61</v>
      </c>
      <c r="Q3" t="s">
        <v>480</v>
      </c>
      <c r="R3" t="s">
        <v>482</v>
      </c>
      <c r="S3" t="s">
        <v>483</v>
      </c>
      <c r="U3" t="s">
        <v>484</v>
      </c>
      <c r="V3" t="s">
        <v>10</v>
      </c>
      <c r="W3" s="10" t="b">
        <v>0</v>
      </c>
      <c r="X3" s="12">
        <v>43885.176621412036</v>
      </c>
    </row>
    <row r="4" spans="1:24" x14ac:dyDescent="0.2">
      <c r="A4">
        <v>10250</v>
      </c>
      <c r="B4" s="2" t="s">
        <v>218</v>
      </c>
      <c r="C4" s="2" t="s">
        <v>219</v>
      </c>
      <c r="D4" s="2" t="s">
        <v>220</v>
      </c>
      <c r="E4" t="s">
        <v>11</v>
      </c>
      <c r="F4">
        <f>SUM(J4* 0.85)</f>
        <v>44.625</v>
      </c>
      <c r="G4">
        <v>7</v>
      </c>
      <c r="H4">
        <v>-30</v>
      </c>
      <c r="I4" s="7">
        <v>7.5</v>
      </c>
      <c r="J4" s="7">
        <f t="shared" si="0"/>
        <v>52.5</v>
      </c>
      <c r="K4" s="7">
        <f>SUM(G4*1.15)</f>
        <v>8.0499999999999989</v>
      </c>
      <c r="L4" s="11">
        <v>42929</v>
      </c>
      <c r="M4" s="3">
        <v>42934</v>
      </c>
      <c r="N4" s="3">
        <v>42950</v>
      </c>
      <c r="O4" t="s">
        <v>12</v>
      </c>
      <c r="P4" s="4">
        <v>65.83</v>
      </c>
      <c r="Q4" t="s">
        <v>219</v>
      </c>
      <c r="R4" t="s">
        <v>221</v>
      </c>
      <c r="S4" t="s">
        <v>222</v>
      </c>
      <c r="T4" t="s">
        <v>223</v>
      </c>
      <c r="U4" t="s">
        <v>224</v>
      </c>
      <c r="V4" t="s">
        <v>113</v>
      </c>
      <c r="W4" s="10" t="b">
        <v>1</v>
      </c>
      <c r="X4" s="12">
        <v>43902.942916666667</v>
      </c>
    </row>
    <row r="5" spans="1:24" x14ac:dyDescent="0.2">
      <c r="A5">
        <v>10251</v>
      </c>
      <c r="B5" s="2" t="s">
        <v>506</v>
      </c>
      <c r="C5" s="2" t="s">
        <v>507</v>
      </c>
      <c r="D5" s="2" t="s">
        <v>508</v>
      </c>
      <c r="E5" t="s">
        <v>15</v>
      </c>
      <c r="F5">
        <f>SUM(J5* 1.05)</f>
        <v>45.885000000000005</v>
      </c>
      <c r="G5">
        <v>10</v>
      </c>
      <c r="H5">
        <v>5</v>
      </c>
      <c r="I5" s="7">
        <v>4.37</v>
      </c>
      <c r="J5" s="7">
        <f t="shared" si="0"/>
        <v>43.7</v>
      </c>
      <c r="K5" s="7">
        <f>SUM(G5*1.381)</f>
        <v>13.81</v>
      </c>
      <c r="L5" s="11">
        <v>42929</v>
      </c>
      <c r="M5" s="3">
        <v>42934</v>
      </c>
      <c r="N5" s="3">
        <v>42950</v>
      </c>
      <c r="O5" t="s">
        <v>6</v>
      </c>
      <c r="P5" s="4">
        <v>41.34</v>
      </c>
      <c r="Q5" t="s">
        <v>507</v>
      </c>
      <c r="R5" t="s">
        <v>509</v>
      </c>
      <c r="S5" t="s">
        <v>510</v>
      </c>
      <c r="U5" t="s">
        <v>511</v>
      </c>
      <c r="V5" t="s">
        <v>59</v>
      </c>
      <c r="W5" s="10" t="b">
        <v>1</v>
      </c>
      <c r="X5" s="12">
        <v>43900.845438657409</v>
      </c>
    </row>
    <row r="6" spans="1:24" x14ac:dyDescent="0.2">
      <c r="A6">
        <v>10252</v>
      </c>
      <c r="B6" s="2" t="s">
        <v>462</v>
      </c>
      <c r="C6" s="2" t="s">
        <v>463</v>
      </c>
      <c r="D6" s="2" t="s">
        <v>464</v>
      </c>
      <c r="E6" t="s">
        <v>11</v>
      </c>
      <c r="F6">
        <f>SUM(J6* 0.93)</f>
        <v>740.28000000000009</v>
      </c>
      <c r="G6">
        <v>10</v>
      </c>
      <c r="H6">
        <v>-4</v>
      </c>
      <c r="I6" s="7">
        <v>79.599999999999994</v>
      </c>
      <c r="J6" s="7">
        <f t="shared" si="0"/>
        <v>796</v>
      </c>
      <c r="K6" s="7">
        <f>SUM(G6*1.27)</f>
        <v>12.7</v>
      </c>
      <c r="L6" s="11">
        <v>42930</v>
      </c>
      <c r="M6" s="3">
        <v>42935</v>
      </c>
      <c r="N6" s="3">
        <v>42951</v>
      </c>
      <c r="O6" t="s">
        <v>12</v>
      </c>
      <c r="P6" s="4">
        <v>51.3</v>
      </c>
      <c r="Q6" t="s">
        <v>463</v>
      </c>
      <c r="R6" t="s">
        <v>465</v>
      </c>
      <c r="S6" t="s">
        <v>466</v>
      </c>
      <c r="U6" t="s">
        <v>467</v>
      </c>
      <c r="V6" t="s">
        <v>325</v>
      </c>
      <c r="W6" s="10" t="b">
        <v>1</v>
      </c>
      <c r="X6" s="12">
        <v>43903.511730324077</v>
      </c>
    </row>
    <row r="7" spans="1:24" x14ac:dyDescent="0.2">
      <c r="A7">
        <v>10253</v>
      </c>
      <c r="B7" s="2" t="s">
        <v>218</v>
      </c>
      <c r="C7" s="2" t="s">
        <v>219</v>
      </c>
      <c r="D7" s="2" t="s">
        <v>220</v>
      </c>
      <c r="E7" t="s">
        <v>15</v>
      </c>
      <c r="F7">
        <f>SUM(J7* 0.85)</f>
        <v>425.24649999999997</v>
      </c>
      <c r="G7">
        <v>7</v>
      </c>
      <c r="H7">
        <v>-23</v>
      </c>
      <c r="I7" s="7">
        <v>71.47</v>
      </c>
      <c r="J7" s="7">
        <f t="shared" si="0"/>
        <v>500.28999999999996</v>
      </c>
      <c r="K7" s="7">
        <f>SUM(G7*1.15)</f>
        <v>8.0499999999999989</v>
      </c>
      <c r="L7" s="11">
        <v>42931</v>
      </c>
      <c r="M7" s="3">
        <v>42936</v>
      </c>
      <c r="N7" s="3">
        <v>42952</v>
      </c>
      <c r="O7" t="s">
        <v>12</v>
      </c>
      <c r="P7" s="4">
        <v>58.17</v>
      </c>
      <c r="Q7" t="s">
        <v>219</v>
      </c>
      <c r="R7" t="s">
        <v>221</v>
      </c>
      <c r="S7" t="s">
        <v>222</v>
      </c>
      <c r="T7" t="s">
        <v>223</v>
      </c>
      <c r="U7" t="s">
        <v>224</v>
      </c>
      <c r="V7" t="s">
        <v>113</v>
      </c>
      <c r="W7" s="10" t="b">
        <v>1</v>
      </c>
      <c r="X7" s="12">
        <v>43905.177028935184</v>
      </c>
    </row>
    <row r="8" spans="1:24" x14ac:dyDescent="0.2">
      <c r="A8">
        <v>10254</v>
      </c>
      <c r="B8" s="2" t="s">
        <v>99</v>
      </c>
      <c r="C8" s="2" t="s">
        <v>100</v>
      </c>
      <c r="D8" s="2" t="s">
        <v>101</v>
      </c>
      <c r="E8" t="s">
        <v>46</v>
      </c>
      <c r="F8">
        <f>SUM(J8* 0.85)</f>
        <v>183.75300000000001</v>
      </c>
      <c r="G8">
        <v>6</v>
      </c>
      <c r="H8">
        <v>-19</v>
      </c>
      <c r="I8" s="7">
        <v>36.03</v>
      </c>
      <c r="J8" s="7">
        <f t="shared" si="0"/>
        <v>216.18</v>
      </c>
      <c r="K8" s="7">
        <f>SUM(G8*1.15)</f>
        <v>6.8999999999999995</v>
      </c>
      <c r="L8" s="11">
        <v>42932</v>
      </c>
      <c r="M8" s="3">
        <v>42937</v>
      </c>
      <c r="N8" s="3">
        <v>42953</v>
      </c>
      <c r="O8" t="s">
        <v>12</v>
      </c>
      <c r="P8" s="4">
        <v>22.98</v>
      </c>
      <c r="Q8" t="s">
        <v>100</v>
      </c>
      <c r="R8" t="s">
        <v>102</v>
      </c>
      <c r="S8" t="s">
        <v>103</v>
      </c>
      <c r="U8" t="s">
        <v>104</v>
      </c>
      <c r="V8" t="s">
        <v>105</v>
      </c>
      <c r="W8" s="10" t="b">
        <v>0</v>
      </c>
      <c r="X8" s="12">
        <v>43884.176517245367</v>
      </c>
    </row>
    <row r="9" spans="1:24" x14ac:dyDescent="0.2">
      <c r="A9">
        <v>10255</v>
      </c>
      <c r="B9" s="2" t="s">
        <v>412</v>
      </c>
      <c r="C9" s="2" t="s">
        <v>413</v>
      </c>
      <c r="D9" s="2" t="s">
        <v>414</v>
      </c>
      <c r="E9" t="s">
        <v>37</v>
      </c>
      <c r="F9">
        <f>SUM(J9* 0.85)</f>
        <v>208.89599999999999</v>
      </c>
      <c r="G9">
        <v>12</v>
      </c>
      <c r="H9">
        <v>-2</v>
      </c>
      <c r="I9" s="7">
        <v>20.48</v>
      </c>
      <c r="J9" s="7">
        <f t="shared" si="0"/>
        <v>245.76</v>
      </c>
      <c r="K9" s="7">
        <f>SUM(G9*1.27)</f>
        <v>15.24</v>
      </c>
      <c r="L9" s="11">
        <v>42933</v>
      </c>
      <c r="M9" s="3">
        <v>42938</v>
      </c>
      <c r="N9" s="3">
        <v>42954</v>
      </c>
      <c r="O9" t="s">
        <v>14</v>
      </c>
      <c r="P9" s="4">
        <v>148.33000000000001</v>
      </c>
      <c r="Q9" t="s">
        <v>413</v>
      </c>
      <c r="R9" t="s">
        <v>415</v>
      </c>
      <c r="S9" t="s">
        <v>416</v>
      </c>
      <c r="U9" t="s">
        <v>417</v>
      </c>
      <c r="V9" t="s">
        <v>105</v>
      </c>
      <c r="W9" s="10" t="b">
        <v>1</v>
      </c>
      <c r="X9" s="12">
        <v>43916.845805787038</v>
      </c>
    </row>
    <row r="10" spans="1:24" x14ac:dyDescent="0.2">
      <c r="A10">
        <v>10256</v>
      </c>
      <c r="B10" s="2" t="s">
        <v>531</v>
      </c>
      <c r="C10" s="2" t="s">
        <v>532</v>
      </c>
      <c r="D10" s="2" t="s">
        <v>533</v>
      </c>
      <c r="E10" t="s">
        <v>15</v>
      </c>
      <c r="F10">
        <f>SUM(J10* 0.85)</f>
        <v>624.54599999999994</v>
      </c>
      <c r="G10">
        <v>12</v>
      </c>
      <c r="H10">
        <v>-11</v>
      </c>
      <c r="I10" s="7">
        <v>61.23</v>
      </c>
      <c r="J10" s="7">
        <f t="shared" si="0"/>
        <v>734.76</v>
      </c>
      <c r="K10" s="7">
        <f>SUM(G10*1.15)</f>
        <v>13.799999999999999</v>
      </c>
      <c r="L10" s="11">
        <v>42936</v>
      </c>
      <c r="M10" s="3">
        <v>42941</v>
      </c>
      <c r="N10" s="3">
        <v>42957</v>
      </c>
      <c r="O10" t="s">
        <v>12</v>
      </c>
      <c r="P10" s="4">
        <v>13.97</v>
      </c>
      <c r="Q10" t="s">
        <v>532</v>
      </c>
      <c r="R10" t="s">
        <v>534</v>
      </c>
      <c r="S10" t="s">
        <v>535</v>
      </c>
      <c r="T10" t="s">
        <v>111</v>
      </c>
      <c r="U10" t="s">
        <v>536</v>
      </c>
      <c r="V10" t="s">
        <v>113</v>
      </c>
      <c r="W10" s="10" t="b">
        <v>0</v>
      </c>
      <c r="X10" s="12">
        <v>43885.178586805552</v>
      </c>
    </row>
    <row r="11" spans="1:24" x14ac:dyDescent="0.2">
      <c r="A11">
        <v>10257</v>
      </c>
      <c r="B11" s="2" t="s">
        <v>225</v>
      </c>
      <c r="C11" s="2" t="s">
        <v>226</v>
      </c>
      <c r="D11" s="2" t="s">
        <v>227</v>
      </c>
      <c r="E11" t="s">
        <v>11</v>
      </c>
      <c r="F11">
        <f>SUM(J11* 1.03)</f>
        <v>764.58960000000002</v>
      </c>
      <c r="G11">
        <v>9</v>
      </c>
      <c r="H11">
        <v>-5</v>
      </c>
      <c r="I11" s="7">
        <v>82.48</v>
      </c>
      <c r="J11" s="7">
        <f t="shared" si="0"/>
        <v>742.32</v>
      </c>
      <c r="K11" s="7">
        <f>SUM(G11*1.15)</f>
        <v>10.35</v>
      </c>
      <c r="L11" s="11">
        <v>42937</v>
      </c>
      <c r="M11" s="3">
        <v>42942</v>
      </c>
      <c r="N11" s="3">
        <v>42958</v>
      </c>
      <c r="O11" t="s">
        <v>14</v>
      </c>
      <c r="P11" s="4">
        <v>81.91</v>
      </c>
      <c r="Q11" t="s">
        <v>226</v>
      </c>
      <c r="R11" t="s">
        <v>228</v>
      </c>
      <c r="S11" t="s">
        <v>229</v>
      </c>
      <c r="T11" t="s">
        <v>230</v>
      </c>
      <c r="U11" t="s">
        <v>231</v>
      </c>
      <c r="V11" t="s">
        <v>217</v>
      </c>
      <c r="W11" s="10" t="b">
        <v>1</v>
      </c>
      <c r="X11" s="12">
        <v>43905.511349305554</v>
      </c>
    </row>
    <row r="12" spans="1:24" x14ac:dyDescent="0.2">
      <c r="A12">
        <v>10258</v>
      </c>
      <c r="B12" s="2" t="s">
        <v>135</v>
      </c>
      <c r="C12" s="2" t="s">
        <v>136</v>
      </c>
      <c r="D12" s="2" t="s">
        <v>137</v>
      </c>
      <c r="E12" t="s">
        <v>13</v>
      </c>
      <c r="F12">
        <f>SUM(J12* 1.05)</f>
        <v>1182.7725</v>
      </c>
      <c r="G12">
        <v>13</v>
      </c>
      <c r="H12">
        <v>-6</v>
      </c>
      <c r="I12" s="7">
        <v>86.65</v>
      </c>
      <c r="J12" s="7">
        <f t="shared" si="0"/>
        <v>1126.45</v>
      </c>
      <c r="K12" s="7">
        <f>SUM(G12*1.15)</f>
        <v>14.95</v>
      </c>
      <c r="L12" s="11">
        <v>42938</v>
      </c>
      <c r="M12" s="3">
        <v>42943</v>
      </c>
      <c r="N12" s="3">
        <v>42959</v>
      </c>
      <c r="O12" t="s">
        <v>6</v>
      </c>
      <c r="P12" s="4">
        <v>140.51</v>
      </c>
      <c r="Q12" t="s">
        <v>136</v>
      </c>
      <c r="R12" t="s">
        <v>138</v>
      </c>
      <c r="S12" t="s">
        <v>139</v>
      </c>
      <c r="U12" t="s">
        <v>140</v>
      </c>
      <c r="V12" t="s">
        <v>141</v>
      </c>
      <c r="W12" s="10" t="b">
        <v>1</v>
      </c>
      <c r="X12" s="12">
        <v>43897.512215972223</v>
      </c>
    </row>
    <row r="13" spans="1:24" x14ac:dyDescent="0.2">
      <c r="A13">
        <v>10259</v>
      </c>
      <c r="B13" s="2" t="s">
        <v>94</v>
      </c>
      <c r="C13" s="2" t="s">
        <v>95</v>
      </c>
      <c r="D13" s="2" t="s">
        <v>96</v>
      </c>
      <c r="E13" t="s">
        <v>11</v>
      </c>
      <c r="F13">
        <f>SUM(J13* 1.15)</f>
        <v>868.43399999999986</v>
      </c>
      <c r="G13">
        <v>12</v>
      </c>
      <c r="H13">
        <v>20</v>
      </c>
      <c r="I13" s="7">
        <v>62.93</v>
      </c>
      <c r="J13" s="7">
        <f t="shared" si="0"/>
        <v>755.16</v>
      </c>
      <c r="K13" s="7">
        <f>SUM(G13*1.429)</f>
        <v>17.148</v>
      </c>
      <c r="L13" s="11">
        <v>42939</v>
      </c>
      <c r="M13" s="3">
        <v>42944</v>
      </c>
      <c r="N13" s="3">
        <v>42960</v>
      </c>
      <c r="O13" t="s">
        <v>14</v>
      </c>
      <c r="P13" s="4">
        <v>3.25</v>
      </c>
      <c r="Q13" t="s">
        <v>95</v>
      </c>
      <c r="R13" t="s">
        <v>97</v>
      </c>
      <c r="S13" t="s">
        <v>21</v>
      </c>
      <c r="U13" t="s">
        <v>98</v>
      </c>
      <c r="V13" t="s">
        <v>23</v>
      </c>
      <c r="W13" s="10" t="b">
        <v>0</v>
      </c>
      <c r="X13" s="12">
        <v>43844.846298379634</v>
      </c>
    </row>
    <row r="14" spans="1:24" x14ac:dyDescent="0.2">
      <c r="A14">
        <v>10260</v>
      </c>
      <c r="B14" s="2" t="s">
        <v>345</v>
      </c>
      <c r="C14" s="2" t="s">
        <v>346</v>
      </c>
      <c r="D14" s="2" t="s">
        <v>347</v>
      </c>
      <c r="E14" t="s">
        <v>11</v>
      </c>
      <c r="F14">
        <f>SUM(J14* 1.15)</f>
        <v>547.97499999999991</v>
      </c>
      <c r="G14">
        <v>10</v>
      </c>
      <c r="H14">
        <v>26</v>
      </c>
      <c r="I14" s="7">
        <v>47.65</v>
      </c>
      <c r="J14" s="7">
        <f t="shared" si="0"/>
        <v>476.5</v>
      </c>
      <c r="K14" s="7">
        <f>SUM(G14*1.429)</f>
        <v>14.290000000000001</v>
      </c>
      <c r="L14" s="11">
        <v>42940</v>
      </c>
      <c r="M14" s="3">
        <v>42945</v>
      </c>
      <c r="N14" s="3">
        <v>42961</v>
      </c>
      <c r="O14" t="s">
        <v>6</v>
      </c>
      <c r="P14" s="4">
        <v>55.09</v>
      </c>
      <c r="Q14" t="s">
        <v>348</v>
      </c>
      <c r="R14" t="s">
        <v>349</v>
      </c>
      <c r="S14" t="s">
        <v>350</v>
      </c>
      <c r="U14" t="s">
        <v>351</v>
      </c>
      <c r="V14" t="s">
        <v>10</v>
      </c>
      <c r="W14" s="10" t="b">
        <v>1</v>
      </c>
      <c r="X14" s="12">
        <v>43988.845919675929</v>
      </c>
    </row>
    <row r="15" spans="1:24" x14ac:dyDescent="0.2">
      <c r="A15">
        <v>10261</v>
      </c>
      <c r="B15" s="2" t="s">
        <v>374</v>
      </c>
      <c r="C15" s="2" t="s">
        <v>375</v>
      </c>
      <c r="D15" s="2" t="s">
        <v>376</v>
      </c>
      <c r="E15" t="s">
        <v>11</v>
      </c>
      <c r="F15">
        <f>SUM(J15* 1.15)</f>
        <v>270.94</v>
      </c>
      <c r="G15">
        <v>8</v>
      </c>
      <c r="H15">
        <v>-1</v>
      </c>
      <c r="I15" s="7">
        <v>29.45</v>
      </c>
      <c r="J15" s="7">
        <f t="shared" si="0"/>
        <v>235.6</v>
      </c>
      <c r="K15" s="7">
        <f>SUM(G15*1.27)</f>
        <v>10.16</v>
      </c>
      <c r="L15" s="11">
        <v>42940</v>
      </c>
      <c r="M15" s="3">
        <v>42945</v>
      </c>
      <c r="N15" s="3">
        <v>42961</v>
      </c>
      <c r="O15" t="s">
        <v>12</v>
      </c>
      <c r="P15" s="4">
        <v>3.05</v>
      </c>
      <c r="Q15" t="s">
        <v>375</v>
      </c>
      <c r="R15" t="s">
        <v>377</v>
      </c>
      <c r="S15" t="s">
        <v>222</v>
      </c>
      <c r="T15" t="s">
        <v>223</v>
      </c>
      <c r="U15" t="s">
        <v>378</v>
      </c>
      <c r="V15" t="s">
        <v>113</v>
      </c>
      <c r="W15" s="10" t="b">
        <v>0</v>
      </c>
      <c r="X15" s="12">
        <v>43903.178062268511</v>
      </c>
    </row>
    <row r="16" spans="1:24" x14ac:dyDescent="0.2">
      <c r="A16">
        <v>10262</v>
      </c>
      <c r="B16" s="2" t="s">
        <v>394</v>
      </c>
      <c r="C16" s="2" t="s">
        <v>395</v>
      </c>
      <c r="D16" s="2" t="s">
        <v>396</v>
      </c>
      <c r="E16" t="s">
        <v>36</v>
      </c>
      <c r="F16">
        <f>SUM(J16* 1.05)</f>
        <v>1100.19</v>
      </c>
      <c r="G16">
        <v>13</v>
      </c>
      <c r="H16">
        <v>2</v>
      </c>
      <c r="I16" s="7">
        <v>80.599999999999994</v>
      </c>
      <c r="J16" s="7">
        <f t="shared" si="0"/>
        <v>1047.8</v>
      </c>
      <c r="K16" s="7">
        <f>SUM(G16*0.54)</f>
        <v>7.0200000000000005</v>
      </c>
      <c r="L16" s="11">
        <v>42943</v>
      </c>
      <c r="M16" s="3">
        <v>42948</v>
      </c>
      <c r="N16" s="3">
        <v>42964</v>
      </c>
      <c r="O16" t="s">
        <v>14</v>
      </c>
      <c r="P16" s="4">
        <v>48.29</v>
      </c>
      <c r="Q16" t="s">
        <v>395</v>
      </c>
      <c r="R16" t="s">
        <v>397</v>
      </c>
      <c r="S16" t="s">
        <v>398</v>
      </c>
      <c r="T16" t="s">
        <v>399</v>
      </c>
      <c r="U16" t="s">
        <v>400</v>
      </c>
      <c r="V16" t="s">
        <v>209</v>
      </c>
      <c r="W16" s="10" t="b">
        <v>1</v>
      </c>
      <c r="X16" s="12">
        <v>43884.843751388886</v>
      </c>
    </row>
    <row r="17" spans="1:24" x14ac:dyDescent="0.2">
      <c r="A17">
        <v>10263</v>
      </c>
      <c r="B17" s="2" t="s">
        <v>135</v>
      </c>
      <c r="C17" s="2" t="s">
        <v>136</v>
      </c>
      <c r="D17" s="2" t="s">
        <v>137</v>
      </c>
      <c r="E17" t="s">
        <v>37</v>
      </c>
      <c r="F17">
        <f>SUM(J17* 1.05)</f>
        <v>386.80950000000007</v>
      </c>
      <c r="G17">
        <v>11</v>
      </c>
      <c r="H17">
        <v>7</v>
      </c>
      <c r="I17" s="7">
        <v>33.49</v>
      </c>
      <c r="J17" s="7">
        <f t="shared" si="0"/>
        <v>368.39000000000004</v>
      </c>
      <c r="K17" s="7">
        <f>SUM(G17*1.381)</f>
        <v>15.191000000000001</v>
      </c>
      <c r="L17" s="11">
        <v>42944</v>
      </c>
      <c r="M17" s="3">
        <v>42949</v>
      </c>
      <c r="N17" s="3">
        <v>42965</v>
      </c>
      <c r="O17" t="s">
        <v>14</v>
      </c>
      <c r="P17" s="4">
        <v>146.06</v>
      </c>
      <c r="Q17" t="s">
        <v>136</v>
      </c>
      <c r="R17" t="s">
        <v>138</v>
      </c>
      <c r="S17" t="s">
        <v>139</v>
      </c>
      <c r="U17" t="s">
        <v>140</v>
      </c>
      <c r="V17" t="s">
        <v>141</v>
      </c>
      <c r="W17" s="10" t="b">
        <v>1</v>
      </c>
      <c r="X17" s="12">
        <v>43905.512366435185</v>
      </c>
    </row>
    <row r="18" spans="1:24" x14ac:dyDescent="0.2">
      <c r="A18">
        <v>10264</v>
      </c>
      <c r="B18" s="2" t="s">
        <v>153</v>
      </c>
      <c r="C18" s="2" t="s">
        <v>154</v>
      </c>
      <c r="D18" s="2" t="s">
        <v>155</v>
      </c>
      <c r="E18" t="s">
        <v>5</v>
      </c>
      <c r="F18">
        <f>SUM(J18* 0.93)</f>
        <v>736.46699999999998</v>
      </c>
      <c r="G18">
        <v>10</v>
      </c>
      <c r="H18">
        <v>-1</v>
      </c>
      <c r="I18" s="7">
        <v>79.19</v>
      </c>
      <c r="J18" s="7">
        <f t="shared" si="0"/>
        <v>791.9</v>
      </c>
      <c r="K18" s="7">
        <f>SUM(G18*1.27)</f>
        <v>12.7</v>
      </c>
      <c r="L18" s="11">
        <v>42945</v>
      </c>
      <c r="M18" s="3">
        <v>42950</v>
      </c>
      <c r="N18" s="3">
        <v>42966</v>
      </c>
      <c r="O18" t="s">
        <v>14</v>
      </c>
      <c r="P18" s="4">
        <v>3.67</v>
      </c>
      <c r="Q18" t="s">
        <v>154</v>
      </c>
      <c r="R18" t="s">
        <v>156</v>
      </c>
      <c r="S18" t="s">
        <v>157</v>
      </c>
      <c r="U18" t="s">
        <v>158</v>
      </c>
      <c r="V18" t="s">
        <v>44</v>
      </c>
      <c r="W18" s="10" t="b">
        <v>0</v>
      </c>
      <c r="X18" s="12">
        <v>43900.845098379628</v>
      </c>
    </row>
    <row r="19" spans="1:24" x14ac:dyDescent="0.2">
      <c r="A19">
        <v>10265</v>
      </c>
      <c r="B19" s="2" t="s">
        <v>53</v>
      </c>
      <c r="C19" s="2" t="s">
        <v>54</v>
      </c>
      <c r="D19" s="2" t="s">
        <v>55</v>
      </c>
      <c r="E19" t="s">
        <v>45</v>
      </c>
      <c r="F19">
        <f>SUM(J19* 1.15)</f>
        <v>319.95299999999992</v>
      </c>
      <c r="G19">
        <v>6</v>
      </c>
      <c r="H19">
        <v>4</v>
      </c>
      <c r="I19" s="7">
        <v>46.37</v>
      </c>
      <c r="J19" s="7">
        <f t="shared" si="0"/>
        <v>278.21999999999997</v>
      </c>
      <c r="K19" s="7">
        <f>SUM(G19*0.54)</f>
        <v>3.24</v>
      </c>
      <c r="L19" s="11">
        <v>42946</v>
      </c>
      <c r="M19" s="3">
        <v>42951</v>
      </c>
      <c r="N19" s="3">
        <v>42967</v>
      </c>
      <c r="O19" t="s">
        <v>6</v>
      </c>
      <c r="P19" s="4">
        <v>55.28</v>
      </c>
      <c r="Q19" t="s">
        <v>54</v>
      </c>
      <c r="R19" t="s">
        <v>56</v>
      </c>
      <c r="S19" t="s">
        <v>57</v>
      </c>
      <c r="U19" t="s">
        <v>58</v>
      </c>
      <c r="V19" t="s">
        <v>59</v>
      </c>
      <c r="W19" s="10" t="b">
        <v>1</v>
      </c>
      <c r="X19" s="12">
        <v>43885.550138888895</v>
      </c>
    </row>
    <row r="20" spans="1:24" x14ac:dyDescent="0.2">
      <c r="A20">
        <v>10266</v>
      </c>
      <c r="B20" s="2" t="s">
        <v>524</v>
      </c>
      <c r="C20" s="2" t="s">
        <v>525</v>
      </c>
      <c r="D20" s="2" t="s">
        <v>526</v>
      </c>
      <c r="E20" t="s">
        <v>15</v>
      </c>
      <c r="F20">
        <f>SUM(J20* 1.05)</f>
        <v>931.39200000000005</v>
      </c>
      <c r="G20">
        <v>12</v>
      </c>
      <c r="H20">
        <v>47</v>
      </c>
      <c r="I20" s="7">
        <v>73.92</v>
      </c>
      <c r="J20" s="7">
        <f t="shared" si="0"/>
        <v>887.04</v>
      </c>
      <c r="K20" s="7">
        <f>SUM(G20*1.429)</f>
        <v>17.148</v>
      </c>
      <c r="L20" s="11">
        <v>42947</v>
      </c>
      <c r="M20" s="3">
        <v>42952</v>
      </c>
      <c r="N20" s="3">
        <v>42968</v>
      </c>
      <c r="O20" t="s">
        <v>14</v>
      </c>
      <c r="P20" s="4">
        <v>25.73</v>
      </c>
      <c r="Q20" t="s">
        <v>525</v>
      </c>
      <c r="R20" t="s">
        <v>527</v>
      </c>
      <c r="S20" t="s">
        <v>528</v>
      </c>
      <c r="U20" t="s">
        <v>529</v>
      </c>
      <c r="V20" t="s">
        <v>530</v>
      </c>
      <c r="W20" s="10" t="b">
        <v>0</v>
      </c>
      <c r="X20" s="12">
        <v>43776.513277546299</v>
      </c>
    </row>
    <row r="21" spans="1:24" x14ac:dyDescent="0.2">
      <c r="A21">
        <v>10267</v>
      </c>
      <c r="B21" s="2" t="s">
        <v>159</v>
      </c>
      <c r="C21" s="2" t="s">
        <v>160</v>
      </c>
      <c r="D21" s="2" t="s">
        <v>161</v>
      </c>
      <c r="E21" t="s">
        <v>11</v>
      </c>
      <c r="F21">
        <f>SUM(J21* 1.05)</f>
        <v>920.05200000000002</v>
      </c>
      <c r="G21">
        <v>9</v>
      </c>
      <c r="H21">
        <v>-4</v>
      </c>
      <c r="I21" s="7">
        <v>97.36</v>
      </c>
      <c r="J21" s="7">
        <f t="shared" si="0"/>
        <v>876.24</v>
      </c>
      <c r="K21" s="7">
        <f>SUM(G21*1.27)</f>
        <v>11.43</v>
      </c>
      <c r="L21" s="11">
        <v>42950</v>
      </c>
      <c r="M21" s="3">
        <v>42955</v>
      </c>
      <c r="N21" s="3">
        <v>42971</v>
      </c>
      <c r="O21" t="s">
        <v>6</v>
      </c>
      <c r="P21" s="4">
        <v>208.58</v>
      </c>
      <c r="Q21" t="s">
        <v>160</v>
      </c>
      <c r="R21" t="s">
        <v>162</v>
      </c>
      <c r="S21" t="s">
        <v>163</v>
      </c>
      <c r="U21" t="s">
        <v>164</v>
      </c>
      <c r="V21" t="s">
        <v>10</v>
      </c>
      <c r="W21" s="10" t="b">
        <v>1</v>
      </c>
      <c r="X21" s="12">
        <v>43902.511360879631</v>
      </c>
    </row>
    <row r="22" spans="1:24" x14ac:dyDescent="0.2">
      <c r="A22">
        <v>10268</v>
      </c>
      <c r="B22" s="2" t="s">
        <v>210</v>
      </c>
      <c r="C22" s="2" t="s">
        <v>211</v>
      </c>
      <c r="D22" s="2" t="s">
        <v>212</v>
      </c>
      <c r="E22" t="s">
        <v>36</v>
      </c>
      <c r="F22">
        <f>SUM(J22* 0.85)</f>
        <v>81.260000000000005</v>
      </c>
      <c r="G22">
        <v>10</v>
      </c>
      <c r="H22">
        <v>2</v>
      </c>
      <c r="I22" s="7">
        <v>9.56</v>
      </c>
      <c r="J22" s="7">
        <f t="shared" si="0"/>
        <v>95.600000000000009</v>
      </c>
      <c r="K22" s="7">
        <f>SUM(G22*0.54)</f>
        <v>5.4</v>
      </c>
      <c r="L22" s="11">
        <v>42951</v>
      </c>
      <c r="M22" s="3">
        <v>42956</v>
      </c>
      <c r="N22" s="3">
        <v>42972</v>
      </c>
      <c r="O22" t="s">
        <v>14</v>
      </c>
      <c r="P22" s="4">
        <v>66.290000000000006</v>
      </c>
      <c r="Q22" t="s">
        <v>211</v>
      </c>
      <c r="R22" t="s">
        <v>213</v>
      </c>
      <c r="S22" t="s">
        <v>214</v>
      </c>
      <c r="T22" t="s">
        <v>215</v>
      </c>
      <c r="U22" t="s">
        <v>216</v>
      </c>
      <c r="V22" t="s">
        <v>217</v>
      </c>
      <c r="W22" s="10" t="b">
        <v>1</v>
      </c>
      <c r="X22" s="12">
        <v>43900.176310532406</v>
      </c>
    </row>
    <row r="23" spans="1:24" x14ac:dyDescent="0.2">
      <c r="A23">
        <v>10269</v>
      </c>
      <c r="B23" s="2" t="s">
        <v>537</v>
      </c>
      <c r="C23" s="2" t="s">
        <v>538</v>
      </c>
      <c r="D23" s="2" t="s">
        <v>539</v>
      </c>
      <c r="E23" t="s">
        <v>594</v>
      </c>
      <c r="F23">
        <f>SUM(J23* 0.93)</f>
        <v>479.32200000000012</v>
      </c>
      <c r="G23">
        <v>12</v>
      </c>
      <c r="H23">
        <v>6</v>
      </c>
      <c r="I23" s="7">
        <v>42.95</v>
      </c>
      <c r="J23" s="7">
        <f t="shared" si="0"/>
        <v>515.40000000000009</v>
      </c>
      <c r="K23" s="7">
        <f>SUM(G23*1.381)</f>
        <v>16.571999999999999</v>
      </c>
      <c r="L23" s="11">
        <v>42952</v>
      </c>
      <c r="M23" s="3">
        <v>42957</v>
      </c>
      <c r="N23" s="3">
        <v>42973</v>
      </c>
      <c r="O23" t="s">
        <v>6</v>
      </c>
      <c r="P23" s="4">
        <v>4.5599999999999996</v>
      </c>
      <c r="Q23" t="s">
        <v>538</v>
      </c>
      <c r="R23" t="s">
        <v>540</v>
      </c>
      <c r="S23" t="s">
        <v>541</v>
      </c>
      <c r="T23" t="s">
        <v>279</v>
      </c>
      <c r="U23" t="s">
        <v>542</v>
      </c>
      <c r="V23" t="s">
        <v>209</v>
      </c>
      <c r="W23" s="10" t="b">
        <v>0</v>
      </c>
      <c r="X23" s="12">
        <v>43893.512565046294</v>
      </c>
    </row>
    <row r="24" spans="1:24" x14ac:dyDescent="0.2">
      <c r="A24">
        <v>10270</v>
      </c>
      <c r="B24" s="2" t="s">
        <v>524</v>
      </c>
      <c r="C24" s="2" t="s">
        <v>525</v>
      </c>
      <c r="D24" s="2" t="s">
        <v>526</v>
      </c>
      <c r="E24" t="s">
        <v>13</v>
      </c>
      <c r="F24">
        <f>SUM(J24* 1.05)</f>
        <v>628.20449999999994</v>
      </c>
      <c r="G24">
        <v>7</v>
      </c>
      <c r="H24">
        <v>53</v>
      </c>
      <c r="I24" s="7">
        <v>85.47</v>
      </c>
      <c r="J24" s="7">
        <f t="shared" si="0"/>
        <v>598.29</v>
      </c>
      <c r="K24" s="7">
        <f>SUM(G24*1.429)</f>
        <v>10.003</v>
      </c>
      <c r="L24" s="11">
        <v>42953</v>
      </c>
      <c r="M24" s="3">
        <v>42958</v>
      </c>
      <c r="N24" s="3">
        <v>42974</v>
      </c>
      <c r="O24" t="s">
        <v>6</v>
      </c>
      <c r="P24" s="4">
        <v>136.54</v>
      </c>
      <c r="Q24" t="s">
        <v>525</v>
      </c>
      <c r="R24" t="s">
        <v>527</v>
      </c>
      <c r="S24" t="s">
        <v>528</v>
      </c>
      <c r="U24" t="s">
        <v>529</v>
      </c>
      <c r="V24" t="s">
        <v>530</v>
      </c>
      <c r="W24" s="10" t="b">
        <v>1</v>
      </c>
      <c r="X24" s="12">
        <v>43857.512020601847</v>
      </c>
    </row>
    <row r="25" spans="1:24" x14ac:dyDescent="0.2">
      <c r="A25">
        <v>10271</v>
      </c>
      <c r="B25" s="2" t="s">
        <v>455</v>
      </c>
      <c r="C25" s="2" t="s">
        <v>456</v>
      </c>
      <c r="D25" s="2" t="s">
        <v>457</v>
      </c>
      <c r="E25" t="s">
        <v>5</v>
      </c>
      <c r="F25">
        <f>SUM(J25* 1.05)</f>
        <v>712.572</v>
      </c>
      <c r="G25">
        <v>8</v>
      </c>
      <c r="H25">
        <v>12</v>
      </c>
      <c r="I25" s="7">
        <v>84.83</v>
      </c>
      <c r="J25" s="7">
        <f t="shared" si="0"/>
        <v>678.64</v>
      </c>
      <c r="K25" s="7">
        <f>SUM(G25*1.429)</f>
        <v>11.432</v>
      </c>
      <c r="L25" s="11">
        <v>42953</v>
      </c>
      <c r="M25" s="3">
        <v>42958</v>
      </c>
      <c r="N25" s="3">
        <v>42974</v>
      </c>
      <c r="O25" t="s">
        <v>12</v>
      </c>
      <c r="P25" s="4">
        <v>4.54</v>
      </c>
      <c r="Q25" t="s">
        <v>456</v>
      </c>
      <c r="R25" t="s">
        <v>458</v>
      </c>
      <c r="S25" t="s">
        <v>459</v>
      </c>
      <c r="T25" t="s">
        <v>460</v>
      </c>
      <c r="U25" t="s">
        <v>461</v>
      </c>
      <c r="V25" t="s">
        <v>209</v>
      </c>
      <c r="W25" s="10" t="b">
        <v>0</v>
      </c>
      <c r="X25" s="12">
        <v>43844.511546064816</v>
      </c>
    </row>
    <row r="26" spans="1:24" x14ac:dyDescent="0.2">
      <c r="A26">
        <v>10272</v>
      </c>
      <c r="B26" s="2" t="s">
        <v>394</v>
      </c>
      <c r="C26" s="2" t="s">
        <v>395</v>
      </c>
      <c r="D26" s="2" t="s">
        <v>396</v>
      </c>
      <c r="E26" t="s">
        <v>5</v>
      </c>
      <c r="F26">
        <f>SUM(J26* 1.05)</f>
        <v>280.09800000000001</v>
      </c>
      <c r="G26">
        <v>6</v>
      </c>
      <c r="H26">
        <v>3</v>
      </c>
      <c r="I26" s="7">
        <v>44.46</v>
      </c>
      <c r="J26" s="7">
        <f t="shared" si="0"/>
        <v>266.76</v>
      </c>
      <c r="K26" s="7">
        <f>SUM(G26*0.54)</f>
        <v>3.24</v>
      </c>
      <c r="L26" s="11">
        <v>42954</v>
      </c>
      <c r="M26" s="3">
        <v>42959</v>
      </c>
      <c r="N26" s="3">
        <v>42975</v>
      </c>
      <c r="O26" t="s">
        <v>12</v>
      </c>
      <c r="P26" s="4">
        <v>98.03</v>
      </c>
      <c r="Q26" t="s">
        <v>395</v>
      </c>
      <c r="R26" t="s">
        <v>397</v>
      </c>
      <c r="S26" t="s">
        <v>398</v>
      </c>
      <c r="T26" t="s">
        <v>399</v>
      </c>
      <c r="U26" t="s">
        <v>400</v>
      </c>
      <c r="V26" t="s">
        <v>209</v>
      </c>
      <c r="W26" s="10" t="b">
        <v>1</v>
      </c>
      <c r="X26" s="12">
        <v>43887.550127314818</v>
      </c>
    </row>
    <row r="27" spans="1:24" x14ac:dyDescent="0.2">
      <c r="A27">
        <v>10273</v>
      </c>
      <c r="B27" s="2" t="s">
        <v>384</v>
      </c>
      <c r="C27" s="2" t="s">
        <v>385</v>
      </c>
      <c r="D27" s="2" t="s">
        <v>386</v>
      </c>
      <c r="E27" t="s">
        <v>15</v>
      </c>
      <c r="F27">
        <f>SUM(J27* 1.25)</f>
        <v>636.83749999999998</v>
      </c>
      <c r="G27">
        <v>13</v>
      </c>
      <c r="H27">
        <v>-13</v>
      </c>
      <c r="I27" s="7">
        <v>39.19</v>
      </c>
      <c r="J27" s="7">
        <f t="shared" si="0"/>
        <v>509.46999999999997</v>
      </c>
      <c r="K27" s="7">
        <f>SUM(G27*1.15)</f>
        <v>14.95</v>
      </c>
      <c r="L27" s="11">
        <v>42957</v>
      </c>
      <c r="M27" s="3">
        <v>42962</v>
      </c>
      <c r="N27" s="3">
        <v>42978</v>
      </c>
      <c r="O27" t="s">
        <v>14</v>
      </c>
      <c r="P27" s="4">
        <v>76.069999999999993</v>
      </c>
      <c r="Q27" t="s">
        <v>385</v>
      </c>
      <c r="R27" t="s">
        <v>387</v>
      </c>
      <c r="S27" t="s">
        <v>388</v>
      </c>
      <c r="U27" t="s">
        <v>389</v>
      </c>
      <c r="V27" t="s">
        <v>10</v>
      </c>
      <c r="W27" s="10" t="b">
        <v>1</v>
      </c>
      <c r="X27" s="12">
        <v>43885.512134953708</v>
      </c>
    </row>
    <row r="28" spans="1:24" x14ac:dyDescent="0.2">
      <c r="A28">
        <v>10274</v>
      </c>
      <c r="B28" s="2" t="s">
        <v>512</v>
      </c>
      <c r="C28" s="2" t="s">
        <v>513</v>
      </c>
      <c r="D28" s="2" t="s">
        <v>514</v>
      </c>
      <c r="E28" t="s">
        <v>5</v>
      </c>
      <c r="F28">
        <f>SUM(J28* 1.15)</f>
        <v>76.175999999999988</v>
      </c>
      <c r="G28">
        <v>6</v>
      </c>
      <c r="H28">
        <v>2</v>
      </c>
      <c r="I28" s="7">
        <v>11.04</v>
      </c>
      <c r="J28" s="7">
        <f t="shared" si="0"/>
        <v>66.239999999999995</v>
      </c>
      <c r="K28" s="7">
        <f>SUM(G28*0.54)</f>
        <v>3.24</v>
      </c>
      <c r="L28" s="11">
        <v>42958</v>
      </c>
      <c r="M28" s="3">
        <v>42963</v>
      </c>
      <c r="N28" s="3">
        <v>42979</v>
      </c>
      <c r="O28" t="s">
        <v>6</v>
      </c>
      <c r="P28" s="4">
        <v>6.01</v>
      </c>
      <c r="Q28" t="s">
        <v>513</v>
      </c>
      <c r="R28" t="s">
        <v>515</v>
      </c>
      <c r="S28" t="s">
        <v>516</v>
      </c>
      <c r="U28" t="s">
        <v>517</v>
      </c>
      <c r="V28" t="s">
        <v>59</v>
      </c>
      <c r="W28" s="10" t="b">
        <v>1</v>
      </c>
      <c r="X28" s="12">
        <v>43888.550115740742</v>
      </c>
    </row>
    <row r="29" spans="1:24" x14ac:dyDescent="0.2">
      <c r="A29">
        <v>10275</v>
      </c>
      <c r="B29" s="2" t="s">
        <v>313</v>
      </c>
      <c r="C29" s="2" t="s">
        <v>314</v>
      </c>
      <c r="D29" s="2" t="s">
        <v>315</v>
      </c>
      <c r="E29" t="s">
        <v>13</v>
      </c>
      <c r="F29">
        <f>SUM(J29* 0.85)</f>
        <v>881.78999999999985</v>
      </c>
      <c r="G29">
        <v>13</v>
      </c>
      <c r="H29">
        <v>2</v>
      </c>
      <c r="I29" s="7">
        <v>79.8</v>
      </c>
      <c r="J29" s="7">
        <f t="shared" si="0"/>
        <v>1037.3999999999999</v>
      </c>
      <c r="K29" s="7">
        <f>SUM(G29*0.54)</f>
        <v>7.0200000000000005</v>
      </c>
      <c r="L29" s="11">
        <v>42959</v>
      </c>
      <c r="M29" s="3">
        <v>42964</v>
      </c>
      <c r="N29" s="3">
        <v>42980</v>
      </c>
      <c r="O29" t="s">
        <v>6</v>
      </c>
      <c r="P29" s="4">
        <v>26.93</v>
      </c>
      <c r="Q29" t="s">
        <v>314</v>
      </c>
      <c r="R29" t="s">
        <v>316</v>
      </c>
      <c r="S29" t="s">
        <v>317</v>
      </c>
      <c r="U29" t="s">
        <v>318</v>
      </c>
      <c r="V29" t="s">
        <v>175</v>
      </c>
      <c r="W29" s="10" t="b">
        <v>0</v>
      </c>
      <c r="X29" s="12">
        <v>43883.843751388886</v>
      </c>
    </row>
    <row r="30" spans="1:24" x14ac:dyDescent="0.2">
      <c r="A30">
        <v>10276</v>
      </c>
      <c r="B30" s="2" t="s">
        <v>485</v>
      </c>
      <c r="C30" s="2" t="s">
        <v>486</v>
      </c>
      <c r="D30" s="2" t="s">
        <v>487</v>
      </c>
      <c r="E30" t="s">
        <v>36</v>
      </c>
      <c r="F30">
        <f>SUM(J30* 1.15)</f>
        <v>514.72849999999994</v>
      </c>
      <c r="G30">
        <v>11</v>
      </c>
      <c r="H30">
        <v>-3</v>
      </c>
      <c r="I30" s="7">
        <v>40.69</v>
      </c>
      <c r="J30" s="7">
        <f t="shared" si="0"/>
        <v>447.59</v>
      </c>
      <c r="K30" s="7">
        <f>SUM(G30*1.27)</f>
        <v>13.97</v>
      </c>
      <c r="L30" s="11">
        <v>42960</v>
      </c>
      <c r="M30" s="3">
        <v>42965</v>
      </c>
      <c r="N30" s="3">
        <v>42981</v>
      </c>
      <c r="O30" t="s">
        <v>14</v>
      </c>
      <c r="P30" s="4">
        <v>13.84</v>
      </c>
      <c r="Q30" t="s">
        <v>486</v>
      </c>
      <c r="R30" t="s">
        <v>488</v>
      </c>
      <c r="S30" t="s">
        <v>21</v>
      </c>
      <c r="U30" t="s">
        <v>362</v>
      </c>
      <c r="V30" t="s">
        <v>23</v>
      </c>
      <c r="W30" s="10" t="b">
        <v>0</v>
      </c>
      <c r="X30" s="12">
        <v>43967.178917361111</v>
      </c>
    </row>
    <row r="31" spans="1:24" x14ac:dyDescent="0.2">
      <c r="A31">
        <v>10277</v>
      </c>
      <c r="B31" s="2" t="s">
        <v>332</v>
      </c>
      <c r="C31" s="2" t="s">
        <v>333</v>
      </c>
      <c r="D31" s="2" t="s">
        <v>334</v>
      </c>
      <c r="E31" t="s">
        <v>45</v>
      </c>
      <c r="F31">
        <f>SUM(J31* 1.15)</f>
        <v>1181.1419999999998</v>
      </c>
      <c r="G31">
        <v>12</v>
      </c>
      <c r="H31">
        <v>-23</v>
      </c>
      <c r="I31" s="7">
        <v>85.59</v>
      </c>
      <c r="J31" s="7">
        <f t="shared" si="0"/>
        <v>1027.08</v>
      </c>
      <c r="K31" s="7">
        <f>SUM(G31*1.15)</f>
        <v>13.799999999999999</v>
      </c>
      <c r="L31" s="11">
        <v>42961</v>
      </c>
      <c r="M31" s="3">
        <v>42966</v>
      </c>
      <c r="N31" s="3">
        <v>42982</v>
      </c>
      <c r="O31" t="s">
        <v>14</v>
      </c>
      <c r="P31" s="4">
        <v>125.77</v>
      </c>
      <c r="Q31" t="s">
        <v>333</v>
      </c>
      <c r="R31" t="s">
        <v>335</v>
      </c>
      <c r="S31" t="s">
        <v>336</v>
      </c>
      <c r="U31" t="s">
        <v>337</v>
      </c>
      <c r="V31" t="s">
        <v>10</v>
      </c>
      <c r="W31" s="10" t="b">
        <v>1</v>
      </c>
      <c r="X31" s="12">
        <v>43903.511781250003</v>
      </c>
    </row>
    <row r="32" spans="1:24" x14ac:dyDescent="0.2">
      <c r="A32">
        <v>10278</v>
      </c>
      <c r="B32" s="2" t="s">
        <v>38</v>
      </c>
      <c r="C32" s="2" t="s">
        <v>39</v>
      </c>
      <c r="D32" s="2" t="s">
        <v>40</v>
      </c>
      <c r="E32" t="s">
        <v>36</v>
      </c>
      <c r="F32">
        <f>SUM(J32* 0.93)</f>
        <v>68.72699999999999</v>
      </c>
      <c r="G32">
        <v>5</v>
      </c>
      <c r="H32">
        <v>-3</v>
      </c>
      <c r="I32" s="7">
        <v>14.78</v>
      </c>
      <c r="J32" s="7">
        <f t="shared" si="0"/>
        <v>73.899999999999991</v>
      </c>
      <c r="K32" s="7">
        <f>SUM(G32*1.27)</f>
        <v>6.35</v>
      </c>
      <c r="L32" s="11">
        <v>42964</v>
      </c>
      <c r="M32" s="3">
        <v>42969</v>
      </c>
      <c r="N32" s="3">
        <v>42985</v>
      </c>
      <c r="O32" t="s">
        <v>12</v>
      </c>
      <c r="P32" s="4">
        <v>92.69</v>
      </c>
      <c r="Q32" t="s">
        <v>39</v>
      </c>
      <c r="R32" t="s">
        <v>41</v>
      </c>
      <c r="S32" t="s">
        <v>42</v>
      </c>
      <c r="U32" t="s">
        <v>43</v>
      </c>
      <c r="V32" t="s">
        <v>44</v>
      </c>
      <c r="W32" s="10" t="b">
        <v>1</v>
      </c>
      <c r="X32" s="12">
        <v>43876.510035763888</v>
      </c>
    </row>
    <row r="33" spans="1:24" x14ac:dyDescent="0.2">
      <c r="A33">
        <v>10279</v>
      </c>
      <c r="B33" s="2" t="s">
        <v>274</v>
      </c>
      <c r="C33" s="2" t="s">
        <v>275</v>
      </c>
      <c r="D33" s="2" t="s">
        <v>276</v>
      </c>
      <c r="E33" t="s">
        <v>36</v>
      </c>
      <c r="F33">
        <f>SUM(J33* 1.15)</f>
        <v>705.75499999999988</v>
      </c>
      <c r="G33">
        <v>10</v>
      </c>
      <c r="H33">
        <v>-24</v>
      </c>
      <c r="I33" s="7">
        <v>61.37</v>
      </c>
      <c r="J33" s="7">
        <f t="shared" si="0"/>
        <v>613.69999999999993</v>
      </c>
      <c r="K33" s="7">
        <f>SUM(G33*1.15)</f>
        <v>11.5</v>
      </c>
      <c r="L33" s="11">
        <v>42965</v>
      </c>
      <c r="M33" s="3">
        <v>42970</v>
      </c>
      <c r="N33" s="3">
        <v>42986</v>
      </c>
      <c r="O33" t="s">
        <v>12</v>
      </c>
      <c r="P33" s="4">
        <v>25.83</v>
      </c>
      <c r="Q33" t="s">
        <v>281</v>
      </c>
      <c r="R33" t="s">
        <v>282</v>
      </c>
      <c r="S33" t="s">
        <v>283</v>
      </c>
      <c r="U33" t="s">
        <v>284</v>
      </c>
      <c r="V33" t="s">
        <v>10</v>
      </c>
      <c r="W33" s="10" t="b">
        <v>0</v>
      </c>
      <c r="X33" s="12">
        <v>43925.844462731482</v>
      </c>
    </row>
    <row r="34" spans="1:24" x14ac:dyDescent="0.2">
      <c r="A34">
        <v>10280</v>
      </c>
      <c r="B34" s="2" t="s">
        <v>38</v>
      </c>
      <c r="C34" s="2" t="s">
        <v>39</v>
      </c>
      <c r="D34" s="2" t="s">
        <v>40</v>
      </c>
      <c r="E34" t="s">
        <v>45</v>
      </c>
      <c r="F34">
        <f>SUM(J34* 0.93)</f>
        <v>648.17280000000005</v>
      </c>
      <c r="G34">
        <v>8</v>
      </c>
      <c r="H34">
        <v>-3</v>
      </c>
      <c r="I34" s="7">
        <v>87.12</v>
      </c>
      <c r="J34" s="7">
        <f t="shared" si="0"/>
        <v>696.96</v>
      </c>
      <c r="K34" s="7">
        <f>SUM(G34*1.27)</f>
        <v>10.16</v>
      </c>
      <c r="L34" s="11">
        <v>42966</v>
      </c>
      <c r="M34" s="3">
        <v>42971</v>
      </c>
      <c r="N34" s="3">
        <v>42987</v>
      </c>
      <c r="O34" t="s">
        <v>6</v>
      </c>
      <c r="P34" s="4">
        <v>8.98</v>
      </c>
      <c r="Q34" t="s">
        <v>39</v>
      </c>
      <c r="R34" t="s">
        <v>41</v>
      </c>
      <c r="S34" t="s">
        <v>42</v>
      </c>
      <c r="U34" t="s">
        <v>43</v>
      </c>
      <c r="V34" t="s">
        <v>44</v>
      </c>
      <c r="W34" s="10" t="b">
        <v>0</v>
      </c>
      <c r="X34" s="12">
        <v>43889.844705787036</v>
      </c>
    </row>
    <row r="35" spans="1:24" x14ac:dyDescent="0.2">
      <c r="A35">
        <v>10281</v>
      </c>
      <c r="B35" s="2" t="s">
        <v>418</v>
      </c>
      <c r="C35" s="2" t="s">
        <v>419</v>
      </c>
      <c r="D35" s="2" t="s">
        <v>420</v>
      </c>
      <c r="E35" t="s">
        <v>11</v>
      </c>
      <c r="F35">
        <f>SUM(J35* 0.85)</f>
        <v>454.37599999999992</v>
      </c>
      <c r="G35">
        <v>13</v>
      </c>
      <c r="H35">
        <v>-9</v>
      </c>
      <c r="I35" s="7">
        <v>41.12</v>
      </c>
      <c r="J35" s="7">
        <f t="shared" si="0"/>
        <v>534.55999999999995</v>
      </c>
      <c r="K35" s="7">
        <f>SUM(G35*1.15)</f>
        <v>14.95</v>
      </c>
      <c r="L35" s="11">
        <v>42966</v>
      </c>
      <c r="M35" s="3">
        <v>42971</v>
      </c>
      <c r="N35" s="3">
        <v>42987</v>
      </c>
      <c r="O35" t="s">
        <v>6</v>
      </c>
      <c r="P35" s="4">
        <v>2.94</v>
      </c>
      <c r="Q35" t="s">
        <v>419</v>
      </c>
      <c r="R35" t="s">
        <v>421</v>
      </c>
      <c r="S35" t="s">
        <v>64</v>
      </c>
      <c r="U35" t="s">
        <v>422</v>
      </c>
      <c r="V35" t="s">
        <v>66</v>
      </c>
      <c r="W35" s="10" t="b">
        <v>0</v>
      </c>
      <c r="X35" s="12">
        <v>43897.51218125</v>
      </c>
    </row>
    <row r="36" spans="1:24" x14ac:dyDescent="0.2">
      <c r="A36">
        <v>10282</v>
      </c>
      <c r="B36" s="2" t="s">
        <v>418</v>
      </c>
      <c r="C36" s="2" t="s">
        <v>419</v>
      </c>
      <c r="D36" s="2" t="s">
        <v>420</v>
      </c>
      <c r="E36" t="s">
        <v>11</v>
      </c>
      <c r="F36">
        <f>SUM(J36* 0.85)</f>
        <v>8.9504999999999999</v>
      </c>
      <c r="G36">
        <v>13</v>
      </c>
      <c r="H36">
        <v>-11</v>
      </c>
      <c r="I36" s="7">
        <v>0.81</v>
      </c>
      <c r="J36" s="7">
        <f t="shared" si="0"/>
        <v>10.530000000000001</v>
      </c>
      <c r="K36" s="7">
        <f>SUM(G36*1.15)</f>
        <v>14.95</v>
      </c>
      <c r="L36" s="11">
        <v>42967</v>
      </c>
      <c r="M36" s="3">
        <v>42972</v>
      </c>
      <c r="N36" s="3">
        <v>42988</v>
      </c>
      <c r="O36" t="s">
        <v>6</v>
      </c>
      <c r="P36" s="4">
        <v>12.69</v>
      </c>
      <c r="Q36" t="s">
        <v>419</v>
      </c>
      <c r="R36" t="s">
        <v>421</v>
      </c>
      <c r="S36" t="s">
        <v>64</v>
      </c>
      <c r="U36" t="s">
        <v>422</v>
      </c>
      <c r="V36" t="s">
        <v>66</v>
      </c>
      <c r="W36" s="10" t="b">
        <v>0</v>
      </c>
      <c r="X36" s="12">
        <v>43905.512158101854</v>
      </c>
    </row>
    <row r="37" spans="1:24" x14ac:dyDescent="0.2">
      <c r="A37">
        <v>10283</v>
      </c>
      <c r="B37" s="2" t="s">
        <v>293</v>
      </c>
      <c r="C37" s="2" t="s">
        <v>294</v>
      </c>
      <c r="D37" s="2" t="s">
        <v>295</v>
      </c>
      <c r="E37" t="s">
        <v>15</v>
      </c>
      <c r="F37">
        <f>SUM(J37* 0.85)</f>
        <v>96.389999999999986</v>
      </c>
      <c r="G37">
        <v>6</v>
      </c>
      <c r="H37">
        <v>5</v>
      </c>
      <c r="I37" s="7">
        <v>18.899999999999999</v>
      </c>
      <c r="J37" s="7">
        <f t="shared" si="0"/>
        <v>113.39999999999999</v>
      </c>
      <c r="K37" s="7">
        <f>SUM(G37*1.381)</f>
        <v>8.2859999999999996</v>
      </c>
      <c r="L37" s="11">
        <v>42968</v>
      </c>
      <c r="M37" s="3">
        <v>42973</v>
      </c>
      <c r="N37" s="3">
        <v>42989</v>
      </c>
      <c r="O37" t="s">
        <v>14</v>
      </c>
      <c r="P37" s="4">
        <v>84.81</v>
      </c>
      <c r="Q37" t="s">
        <v>294</v>
      </c>
      <c r="R37" t="s">
        <v>296</v>
      </c>
      <c r="S37" t="s">
        <v>297</v>
      </c>
      <c r="T37" t="s">
        <v>298</v>
      </c>
      <c r="U37" t="s">
        <v>299</v>
      </c>
      <c r="V37" t="s">
        <v>217</v>
      </c>
      <c r="W37" s="10" t="b">
        <v>1</v>
      </c>
      <c r="X37" s="12">
        <v>43880.51068634259</v>
      </c>
    </row>
    <row r="38" spans="1:24" x14ac:dyDescent="0.2">
      <c r="A38">
        <v>10284</v>
      </c>
      <c r="B38" s="2" t="s">
        <v>285</v>
      </c>
      <c r="C38" s="2" t="s">
        <v>281</v>
      </c>
      <c r="D38" s="2" t="s">
        <v>286</v>
      </c>
      <c r="E38" t="s">
        <v>11</v>
      </c>
      <c r="F38">
        <f>SUM(J38* 1.15)</f>
        <v>1102.2059999999999</v>
      </c>
      <c r="G38">
        <v>12</v>
      </c>
      <c r="H38">
        <v>-29</v>
      </c>
      <c r="I38" s="7">
        <v>79.87</v>
      </c>
      <c r="J38" s="7">
        <f t="shared" si="0"/>
        <v>958.44</v>
      </c>
      <c r="K38" s="7">
        <f>SUM(G38*1.15)</f>
        <v>13.799999999999999</v>
      </c>
      <c r="L38" s="11">
        <v>42971</v>
      </c>
      <c r="M38" s="3">
        <v>42976</v>
      </c>
      <c r="N38" s="3">
        <v>42992</v>
      </c>
      <c r="O38" t="s">
        <v>6</v>
      </c>
      <c r="P38" s="4">
        <v>76.56</v>
      </c>
      <c r="Q38" t="s">
        <v>281</v>
      </c>
      <c r="R38" t="s">
        <v>282</v>
      </c>
      <c r="S38" t="s">
        <v>283</v>
      </c>
      <c r="U38" t="s">
        <v>284</v>
      </c>
      <c r="V38" t="s">
        <v>10</v>
      </c>
      <c r="W38" s="10" t="b">
        <v>1</v>
      </c>
      <c r="X38" s="12">
        <v>43900.845045254631</v>
      </c>
    </row>
    <row r="39" spans="1:24" x14ac:dyDescent="0.2">
      <c r="A39">
        <v>10285</v>
      </c>
      <c r="B39" s="2" t="s">
        <v>384</v>
      </c>
      <c r="C39" s="2" t="s">
        <v>385</v>
      </c>
      <c r="D39" s="2" t="s">
        <v>386</v>
      </c>
      <c r="E39" t="s">
        <v>13</v>
      </c>
      <c r="F39">
        <f>SUM(J39* 1.25)</f>
        <v>209</v>
      </c>
      <c r="G39">
        <v>11</v>
      </c>
      <c r="H39">
        <v>7</v>
      </c>
      <c r="I39" s="7">
        <v>15.2</v>
      </c>
      <c r="J39" s="7">
        <f t="shared" si="0"/>
        <v>167.2</v>
      </c>
      <c r="K39" s="7">
        <f>SUM(G39*1.381)</f>
        <v>15.191000000000001</v>
      </c>
      <c r="L39" s="11">
        <v>42972</v>
      </c>
      <c r="M39" s="3">
        <v>42977</v>
      </c>
      <c r="N39" s="3">
        <v>42993</v>
      </c>
      <c r="O39" t="s">
        <v>12</v>
      </c>
      <c r="P39" s="4">
        <v>76.83</v>
      </c>
      <c r="Q39" t="s">
        <v>385</v>
      </c>
      <c r="R39" t="s">
        <v>387</v>
      </c>
      <c r="S39" t="s">
        <v>388</v>
      </c>
      <c r="U39" t="s">
        <v>389</v>
      </c>
      <c r="V39" t="s">
        <v>10</v>
      </c>
      <c r="W39" s="10" t="b">
        <v>1</v>
      </c>
      <c r="X39" s="12">
        <v>43889.512366435185</v>
      </c>
    </row>
    <row r="40" spans="1:24" x14ac:dyDescent="0.2">
      <c r="A40">
        <v>10286</v>
      </c>
      <c r="B40" s="2" t="s">
        <v>384</v>
      </c>
      <c r="C40" s="2" t="s">
        <v>385</v>
      </c>
      <c r="D40" s="2" t="s">
        <v>386</v>
      </c>
      <c r="E40" t="s">
        <v>36</v>
      </c>
      <c r="F40">
        <f>SUM(J40* 1.25)</f>
        <v>118.69999999999999</v>
      </c>
      <c r="G40">
        <v>8</v>
      </c>
      <c r="H40">
        <v>-17</v>
      </c>
      <c r="I40" s="7">
        <v>11.87</v>
      </c>
      <c r="J40" s="7">
        <f t="shared" si="0"/>
        <v>94.96</v>
      </c>
      <c r="K40" s="7">
        <f>SUM(G40*1.15)</f>
        <v>9.1999999999999993</v>
      </c>
      <c r="L40" s="11">
        <v>42973</v>
      </c>
      <c r="M40" s="3">
        <v>42978</v>
      </c>
      <c r="N40" s="3">
        <v>42994</v>
      </c>
      <c r="O40" t="s">
        <v>14</v>
      </c>
      <c r="P40" s="4">
        <v>229.24</v>
      </c>
      <c r="Q40" t="s">
        <v>385</v>
      </c>
      <c r="R40" t="s">
        <v>387</v>
      </c>
      <c r="S40" t="s">
        <v>388</v>
      </c>
      <c r="U40" t="s">
        <v>389</v>
      </c>
      <c r="V40" t="s">
        <v>10</v>
      </c>
      <c r="W40" s="10" t="b">
        <v>1</v>
      </c>
      <c r="X40" s="12">
        <v>43935.177596064808</v>
      </c>
    </row>
    <row r="41" spans="1:24" x14ac:dyDescent="0.2">
      <c r="A41">
        <v>10287</v>
      </c>
      <c r="B41" s="2" t="s">
        <v>407</v>
      </c>
      <c r="C41" s="2" t="s">
        <v>408</v>
      </c>
      <c r="D41" s="2" t="s">
        <v>409</v>
      </c>
      <c r="E41" t="s">
        <v>36</v>
      </c>
      <c r="F41">
        <f>SUM(J41* 1.15)</f>
        <v>1205.2919999999999</v>
      </c>
      <c r="G41">
        <v>11</v>
      </c>
      <c r="H41">
        <v>-2</v>
      </c>
      <c r="I41" s="7">
        <v>95.28</v>
      </c>
      <c r="J41" s="7">
        <f t="shared" si="0"/>
        <v>1048.08</v>
      </c>
      <c r="K41" s="7">
        <f>SUM(G41*1.27)</f>
        <v>13.97</v>
      </c>
      <c r="L41" s="11">
        <v>42974</v>
      </c>
      <c r="M41" s="3">
        <v>42979</v>
      </c>
      <c r="N41" s="3">
        <v>42995</v>
      </c>
      <c r="O41" t="s">
        <v>14</v>
      </c>
      <c r="P41" s="4">
        <v>12.76</v>
      </c>
      <c r="Q41" t="s">
        <v>408</v>
      </c>
      <c r="R41" t="s">
        <v>410</v>
      </c>
      <c r="S41" t="s">
        <v>222</v>
      </c>
      <c r="T41" t="s">
        <v>223</v>
      </c>
      <c r="U41" t="s">
        <v>411</v>
      </c>
      <c r="V41" t="s">
        <v>113</v>
      </c>
      <c r="W41" s="10" t="b">
        <v>0</v>
      </c>
      <c r="X41" s="12">
        <v>44044.178928935187</v>
      </c>
    </row>
    <row r="42" spans="1:24" x14ac:dyDescent="0.2">
      <c r="A42">
        <v>10288</v>
      </c>
      <c r="B42" s="2" t="s">
        <v>401</v>
      </c>
      <c r="C42" s="2" t="s">
        <v>402</v>
      </c>
      <c r="D42" s="2" t="s">
        <v>403</v>
      </c>
      <c r="E42" t="s">
        <v>11</v>
      </c>
      <c r="F42">
        <f>SUM(J42* 0.95)</f>
        <v>775.19999999999993</v>
      </c>
      <c r="G42">
        <v>10</v>
      </c>
      <c r="H42">
        <v>-8</v>
      </c>
      <c r="I42" s="7">
        <v>81.599999999999994</v>
      </c>
      <c r="J42" s="7">
        <f t="shared" si="0"/>
        <v>816</v>
      </c>
      <c r="K42" s="7">
        <f>SUM(G42*1.15)</f>
        <v>11.5</v>
      </c>
      <c r="L42" s="11">
        <v>42975</v>
      </c>
      <c r="M42" s="3">
        <v>42980</v>
      </c>
      <c r="N42" s="3">
        <v>42996</v>
      </c>
      <c r="O42" t="s">
        <v>6</v>
      </c>
      <c r="P42" s="4">
        <v>7.45</v>
      </c>
      <c r="Q42" t="s">
        <v>402</v>
      </c>
      <c r="R42" t="s">
        <v>404</v>
      </c>
      <c r="S42" t="s">
        <v>405</v>
      </c>
      <c r="U42" t="s">
        <v>406</v>
      </c>
      <c r="V42" t="s">
        <v>175</v>
      </c>
      <c r="W42" s="10" t="b">
        <v>0</v>
      </c>
      <c r="X42" s="12">
        <v>43932.511314583331</v>
      </c>
    </row>
    <row r="43" spans="1:24" x14ac:dyDescent="0.2">
      <c r="A43">
        <v>10289</v>
      </c>
      <c r="B43" s="2" t="s">
        <v>81</v>
      </c>
      <c r="C43" s="2" t="s">
        <v>82</v>
      </c>
      <c r="D43" s="2" t="s">
        <v>83</v>
      </c>
      <c r="E43" t="s">
        <v>19</v>
      </c>
      <c r="F43">
        <f>SUM(J43* 0.93)</f>
        <v>1063.92</v>
      </c>
      <c r="G43">
        <v>13</v>
      </c>
      <c r="H43">
        <v>20</v>
      </c>
      <c r="I43" s="7">
        <v>88</v>
      </c>
      <c r="J43" s="7">
        <f t="shared" si="0"/>
        <v>1144</v>
      </c>
      <c r="K43" s="7">
        <f>SUM(G43*1.429)</f>
        <v>18.577000000000002</v>
      </c>
      <c r="L43" s="11">
        <v>42978</v>
      </c>
      <c r="M43" s="3">
        <v>42983</v>
      </c>
      <c r="N43" s="3">
        <v>42999</v>
      </c>
      <c r="O43" t="s">
        <v>14</v>
      </c>
      <c r="P43" s="4">
        <v>22.77</v>
      </c>
      <c r="Q43" t="s">
        <v>82</v>
      </c>
      <c r="R43" t="s">
        <v>84</v>
      </c>
      <c r="S43" t="s">
        <v>85</v>
      </c>
      <c r="U43" t="s">
        <v>86</v>
      </c>
      <c r="V43" t="s">
        <v>35</v>
      </c>
      <c r="W43" s="10" t="b">
        <v>0</v>
      </c>
      <c r="X43" s="12">
        <v>43897.846608796302</v>
      </c>
    </row>
    <row r="44" spans="1:24" x14ac:dyDescent="0.2">
      <c r="A44">
        <v>10290</v>
      </c>
      <c r="B44" s="2" t="s">
        <v>106</v>
      </c>
      <c r="C44" s="2" t="s">
        <v>107</v>
      </c>
      <c r="D44" s="2" t="s">
        <v>108</v>
      </c>
      <c r="E44" t="s">
        <v>36</v>
      </c>
      <c r="F44">
        <f>SUM(J44* 0.85)</f>
        <v>596.904</v>
      </c>
      <c r="G44">
        <v>11</v>
      </c>
      <c r="H44">
        <v>-3</v>
      </c>
      <c r="I44" s="7">
        <v>63.84</v>
      </c>
      <c r="J44" s="7">
        <f t="shared" si="0"/>
        <v>702.24</v>
      </c>
      <c r="K44" s="7">
        <f>SUM(G44*1.27)</f>
        <v>13.97</v>
      </c>
      <c r="L44" s="11">
        <v>42979</v>
      </c>
      <c r="M44" s="3">
        <v>42984</v>
      </c>
      <c r="N44" s="3">
        <v>43000</v>
      </c>
      <c r="O44" t="s">
        <v>6</v>
      </c>
      <c r="P44" s="4">
        <v>79.7</v>
      </c>
      <c r="Q44" t="s">
        <v>107</v>
      </c>
      <c r="R44" t="s">
        <v>109</v>
      </c>
      <c r="S44" t="s">
        <v>110</v>
      </c>
      <c r="T44" t="s">
        <v>111</v>
      </c>
      <c r="U44" t="s">
        <v>112</v>
      </c>
      <c r="V44" t="s">
        <v>113</v>
      </c>
      <c r="W44" s="10" t="b">
        <v>1</v>
      </c>
      <c r="X44" s="12">
        <v>43944.512250694446</v>
      </c>
    </row>
    <row r="45" spans="1:24" x14ac:dyDescent="0.2">
      <c r="A45">
        <v>10291</v>
      </c>
      <c r="B45" s="2" t="s">
        <v>374</v>
      </c>
      <c r="C45" s="2" t="s">
        <v>375</v>
      </c>
      <c r="D45" s="2" t="s">
        <v>376</v>
      </c>
      <c r="E45" t="s">
        <v>5</v>
      </c>
      <c r="F45">
        <f>SUM(J45* 1.15)</f>
        <v>748.69599999999991</v>
      </c>
      <c r="G45">
        <v>8</v>
      </c>
      <c r="H45">
        <v>-4</v>
      </c>
      <c r="I45" s="7">
        <v>81.38</v>
      </c>
      <c r="J45" s="7">
        <f t="shared" si="0"/>
        <v>651.04</v>
      </c>
      <c r="K45" s="7">
        <f>SUM(G45*1.27)</f>
        <v>10.16</v>
      </c>
      <c r="L45" s="11">
        <v>42979</v>
      </c>
      <c r="M45" s="3">
        <v>42984</v>
      </c>
      <c r="N45" s="3">
        <v>43000</v>
      </c>
      <c r="O45" t="s">
        <v>12</v>
      </c>
      <c r="P45" s="4">
        <v>6.4</v>
      </c>
      <c r="Q45" t="s">
        <v>375</v>
      </c>
      <c r="R45" t="s">
        <v>377</v>
      </c>
      <c r="S45" t="s">
        <v>222</v>
      </c>
      <c r="T45" t="s">
        <v>223</v>
      </c>
      <c r="U45" t="s">
        <v>378</v>
      </c>
      <c r="V45" t="s">
        <v>113</v>
      </c>
      <c r="W45" s="10" t="b">
        <v>0</v>
      </c>
      <c r="X45" s="12">
        <v>43904.178027546295</v>
      </c>
    </row>
    <row r="46" spans="1:24" x14ac:dyDescent="0.2">
      <c r="A46">
        <v>10292</v>
      </c>
      <c r="B46" s="2" t="s">
        <v>489</v>
      </c>
      <c r="C46" s="2" t="s">
        <v>490</v>
      </c>
      <c r="D46" s="2" t="s">
        <v>491</v>
      </c>
      <c r="E46" t="s">
        <v>13</v>
      </c>
      <c r="F46">
        <f>SUM(J46* 0.85)</f>
        <v>298.55399999999997</v>
      </c>
      <c r="G46">
        <v>6</v>
      </c>
      <c r="H46">
        <v>-3</v>
      </c>
      <c r="I46" s="7">
        <v>58.54</v>
      </c>
      <c r="J46" s="7">
        <f t="shared" si="0"/>
        <v>351.24</v>
      </c>
      <c r="K46" s="7">
        <f>SUM(G46*1.27)</f>
        <v>7.62</v>
      </c>
      <c r="L46" s="11">
        <v>42980</v>
      </c>
      <c r="M46" s="3">
        <v>42985</v>
      </c>
      <c r="N46" s="3">
        <v>43001</v>
      </c>
      <c r="O46" t="s">
        <v>12</v>
      </c>
      <c r="P46" s="4">
        <v>1.35</v>
      </c>
      <c r="Q46" t="s">
        <v>490</v>
      </c>
      <c r="R46" t="s">
        <v>492</v>
      </c>
      <c r="S46" t="s">
        <v>110</v>
      </c>
      <c r="T46" t="s">
        <v>111</v>
      </c>
      <c r="U46" t="s">
        <v>493</v>
      </c>
      <c r="V46" t="s">
        <v>113</v>
      </c>
      <c r="W46" s="10" t="b">
        <v>0</v>
      </c>
      <c r="X46" s="12">
        <v>43898.510360185181</v>
      </c>
    </row>
    <row r="47" spans="1:24" x14ac:dyDescent="0.2">
      <c r="A47">
        <v>10293</v>
      </c>
      <c r="B47" s="2" t="s">
        <v>485</v>
      </c>
      <c r="C47" s="2" t="s">
        <v>486</v>
      </c>
      <c r="D47" s="2" t="s">
        <v>487</v>
      </c>
      <c r="E47" t="s">
        <v>13</v>
      </c>
      <c r="F47">
        <f>SUM(J47* 1.15)</f>
        <v>747.38499999999988</v>
      </c>
      <c r="G47">
        <v>10</v>
      </c>
      <c r="H47">
        <v>-3</v>
      </c>
      <c r="I47" s="7">
        <v>64.989999999999995</v>
      </c>
      <c r="J47" s="7">
        <f t="shared" si="0"/>
        <v>649.9</v>
      </c>
      <c r="K47" s="7">
        <f>SUM(G47*1.27)</f>
        <v>12.7</v>
      </c>
      <c r="L47" s="11">
        <v>42981</v>
      </c>
      <c r="M47" s="3">
        <v>42986</v>
      </c>
      <c r="N47" s="3">
        <v>43002</v>
      </c>
      <c r="O47" t="s">
        <v>14</v>
      </c>
      <c r="P47" s="4">
        <v>21.18</v>
      </c>
      <c r="Q47" t="s">
        <v>486</v>
      </c>
      <c r="R47" t="s">
        <v>488</v>
      </c>
      <c r="S47" t="s">
        <v>21</v>
      </c>
      <c r="U47" t="s">
        <v>362</v>
      </c>
      <c r="V47" t="s">
        <v>23</v>
      </c>
      <c r="W47" s="10" t="b">
        <v>0</v>
      </c>
      <c r="X47" s="12">
        <v>43903.511741898146</v>
      </c>
    </row>
    <row r="48" spans="1:24" x14ac:dyDescent="0.2">
      <c r="A48">
        <v>10294</v>
      </c>
      <c r="B48" s="2" t="s">
        <v>394</v>
      </c>
      <c r="C48" s="2" t="s">
        <v>395</v>
      </c>
      <c r="D48" s="2" t="s">
        <v>396</v>
      </c>
      <c r="E48" t="s">
        <v>11</v>
      </c>
      <c r="F48">
        <f>SUM(J48* 1.05)</f>
        <v>295.84800000000001</v>
      </c>
      <c r="G48">
        <v>8</v>
      </c>
      <c r="H48">
        <v>3</v>
      </c>
      <c r="I48" s="7">
        <v>35.22</v>
      </c>
      <c r="J48" s="7">
        <f t="shared" si="0"/>
        <v>281.76</v>
      </c>
      <c r="K48" s="7">
        <f>SUM(G48*0.54)</f>
        <v>4.32</v>
      </c>
      <c r="L48" s="11">
        <v>42982</v>
      </c>
      <c r="M48" s="3">
        <v>42987</v>
      </c>
      <c r="N48" s="3">
        <v>43003</v>
      </c>
      <c r="O48" t="s">
        <v>12</v>
      </c>
      <c r="P48" s="4">
        <v>147.26</v>
      </c>
      <c r="Q48" t="s">
        <v>395</v>
      </c>
      <c r="R48" t="s">
        <v>397</v>
      </c>
      <c r="S48" t="s">
        <v>398</v>
      </c>
      <c r="T48" t="s">
        <v>399</v>
      </c>
      <c r="U48" t="s">
        <v>400</v>
      </c>
      <c r="V48" t="s">
        <v>209</v>
      </c>
      <c r="W48" s="10" t="b">
        <v>1</v>
      </c>
      <c r="X48" s="12">
        <v>43885.509292824077</v>
      </c>
    </row>
    <row r="49" spans="1:24" x14ac:dyDescent="0.2">
      <c r="A49">
        <v>10295</v>
      </c>
      <c r="B49" s="2" t="s">
        <v>512</v>
      </c>
      <c r="C49" s="2" t="s">
        <v>513</v>
      </c>
      <c r="D49" s="2" t="s">
        <v>514</v>
      </c>
      <c r="E49" t="s">
        <v>45</v>
      </c>
      <c r="F49">
        <f>SUM(J49* 1.15)</f>
        <v>870.69949999999994</v>
      </c>
      <c r="G49">
        <v>11</v>
      </c>
      <c r="H49">
        <v>2</v>
      </c>
      <c r="I49" s="7">
        <v>68.83</v>
      </c>
      <c r="J49" s="7">
        <f t="shared" si="0"/>
        <v>757.13</v>
      </c>
      <c r="K49" s="7">
        <f>SUM(G49*0.54)</f>
        <v>5.94</v>
      </c>
      <c r="L49" s="11">
        <v>42985</v>
      </c>
      <c r="M49" s="3">
        <v>42990</v>
      </c>
      <c r="N49" s="3">
        <v>43006</v>
      </c>
      <c r="O49" t="s">
        <v>12</v>
      </c>
      <c r="P49" s="4">
        <v>1.1499999999999999</v>
      </c>
      <c r="Q49" t="s">
        <v>513</v>
      </c>
      <c r="R49" t="s">
        <v>515</v>
      </c>
      <c r="S49" t="s">
        <v>516</v>
      </c>
      <c r="U49" t="s">
        <v>517</v>
      </c>
      <c r="V49" t="s">
        <v>59</v>
      </c>
      <c r="W49" s="10" t="b">
        <v>0</v>
      </c>
      <c r="X49" s="12">
        <v>43898.510093634257</v>
      </c>
    </row>
    <row r="50" spans="1:24" x14ac:dyDescent="0.2">
      <c r="A50">
        <v>10296</v>
      </c>
      <c r="B50" s="2" t="s">
        <v>293</v>
      </c>
      <c r="C50" s="2" t="s">
        <v>294</v>
      </c>
      <c r="D50" s="2" t="s">
        <v>295</v>
      </c>
      <c r="E50" t="s">
        <v>594</v>
      </c>
      <c r="F50">
        <f>SUM(J50* 0.85)</f>
        <v>556.50350000000003</v>
      </c>
      <c r="G50">
        <v>7</v>
      </c>
      <c r="H50">
        <v>11</v>
      </c>
      <c r="I50" s="7">
        <v>93.53</v>
      </c>
      <c r="J50" s="7">
        <f t="shared" si="0"/>
        <v>654.71</v>
      </c>
      <c r="K50" s="7">
        <f>SUM(G50*1.429)</f>
        <v>10.003</v>
      </c>
      <c r="L50" s="11">
        <v>42986</v>
      </c>
      <c r="M50" s="3">
        <v>42991</v>
      </c>
      <c r="N50" s="3">
        <v>43007</v>
      </c>
      <c r="O50" t="s">
        <v>6</v>
      </c>
      <c r="P50" s="4">
        <v>0.12</v>
      </c>
      <c r="Q50" t="s">
        <v>294</v>
      </c>
      <c r="R50" t="s">
        <v>296</v>
      </c>
      <c r="S50" t="s">
        <v>297</v>
      </c>
      <c r="T50" t="s">
        <v>298</v>
      </c>
      <c r="U50" t="s">
        <v>299</v>
      </c>
      <c r="V50" t="s">
        <v>217</v>
      </c>
      <c r="W50" s="10" t="b">
        <v>0</v>
      </c>
      <c r="X50" s="12">
        <v>43867.844867824075</v>
      </c>
    </row>
    <row r="51" spans="1:24" x14ac:dyDescent="0.2">
      <c r="A51">
        <v>10297</v>
      </c>
      <c r="B51" s="2" t="s">
        <v>53</v>
      </c>
      <c r="C51" s="2" t="s">
        <v>54</v>
      </c>
      <c r="D51" s="2" t="s">
        <v>55</v>
      </c>
      <c r="E51" t="s">
        <v>46</v>
      </c>
      <c r="F51">
        <f>SUM(J51* 1.15)</f>
        <v>42.78</v>
      </c>
      <c r="G51">
        <v>5</v>
      </c>
      <c r="H51">
        <v>4</v>
      </c>
      <c r="I51" s="7">
        <v>7.44</v>
      </c>
      <c r="J51" s="7">
        <f t="shared" si="0"/>
        <v>37.200000000000003</v>
      </c>
      <c r="K51" s="7">
        <f>SUM(G51*0.54)</f>
        <v>2.7</v>
      </c>
      <c r="L51" s="11">
        <v>42987</v>
      </c>
      <c r="M51" s="3">
        <v>42992</v>
      </c>
      <c r="N51" s="3">
        <v>43008</v>
      </c>
      <c r="O51" t="s">
        <v>12</v>
      </c>
      <c r="P51" s="4">
        <v>5.74</v>
      </c>
      <c r="Q51" t="s">
        <v>54</v>
      </c>
      <c r="R51" t="s">
        <v>56</v>
      </c>
      <c r="S51" t="s">
        <v>57</v>
      </c>
      <c r="U51" t="s">
        <v>58</v>
      </c>
      <c r="V51" t="s">
        <v>59</v>
      </c>
      <c r="W51" s="10" t="b">
        <v>1</v>
      </c>
      <c r="X51" s="12">
        <v>43885.840848379637</v>
      </c>
    </row>
    <row r="52" spans="1:24" x14ac:dyDescent="0.2">
      <c r="A52">
        <v>10298</v>
      </c>
      <c r="B52" s="2" t="s">
        <v>237</v>
      </c>
      <c r="C52" s="2" t="s">
        <v>238</v>
      </c>
      <c r="D52" s="2" t="s">
        <v>239</v>
      </c>
      <c r="E52" t="s">
        <v>5</v>
      </c>
      <c r="F52">
        <f>SUM(J52* 0.93)</f>
        <v>1145.0439000000001</v>
      </c>
      <c r="G52">
        <v>13</v>
      </c>
      <c r="H52">
        <v>1</v>
      </c>
      <c r="I52" s="7">
        <v>94.71</v>
      </c>
      <c r="J52" s="7">
        <f t="shared" si="0"/>
        <v>1231.23</v>
      </c>
      <c r="K52" s="7">
        <f>SUM(G52*1.27)</f>
        <v>16.510000000000002</v>
      </c>
      <c r="L52" s="11">
        <v>42988</v>
      </c>
      <c r="M52" s="3">
        <v>42993</v>
      </c>
      <c r="N52" s="3">
        <v>43009</v>
      </c>
      <c r="O52" t="s">
        <v>12</v>
      </c>
      <c r="P52" s="4">
        <v>168.22</v>
      </c>
      <c r="Q52" t="s">
        <v>238</v>
      </c>
      <c r="R52" t="s">
        <v>240</v>
      </c>
      <c r="S52" t="s">
        <v>241</v>
      </c>
      <c r="T52" t="s">
        <v>242</v>
      </c>
      <c r="V52" t="s">
        <v>243</v>
      </c>
      <c r="W52" s="10" t="b">
        <v>1</v>
      </c>
      <c r="X52" s="12">
        <v>43704.512507175925</v>
      </c>
    </row>
    <row r="53" spans="1:24" x14ac:dyDescent="0.2">
      <c r="A53">
        <v>10299</v>
      </c>
      <c r="B53" s="2" t="s">
        <v>407</v>
      </c>
      <c r="C53" s="2" t="s">
        <v>408</v>
      </c>
      <c r="D53" s="2" t="s">
        <v>409</v>
      </c>
      <c r="E53" t="s">
        <v>11</v>
      </c>
      <c r="F53">
        <f>SUM(J53* 1.15)</f>
        <v>670.21999999999991</v>
      </c>
      <c r="G53">
        <v>10</v>
      </c>
      <c r="H53">
        <v>-2</v>
      </c>
      <c r="I53" s="7">
        <v>58.28</v>
      </c>
      <c r="J53" s="7">
        <f t="shared" si="0"/>
        <v>582.79999999999995</v>
      </c>
      <c r="K53" s="7">
        <f>SUM(G53*1.27)</f>
        <v>12.7</v>
      </c>
      <c r="L53" s="11">
        <v>42989</v>
      </c>
      <c r="M53" s="3">
        <v>42994</v>
      </c>
      <c r="N53" s="3">
        <v>43010</v>
      </c>
      <c r="O53" t="s">
        <v>12</v>
      </c>
      <c r="P53" s="4">
        <v>29.76</v>
      </c>
      <c r="Q53" t="s">
        <v>408</v>
      </c>
      <c r="R53" t="s">
        <v>410</v>
      </c>
      <c r="S53" t="s">
        <v>222</v>
      </c>
      <c r="T53" t="s">
        <v>223</v>
      </c>
      <c r="U53" t="s">
        <v>411</v>
      </c>
      <c r="V53" t="s">
        <v>113</v>
      </c>
      <c r="W53" s="10" t="b">
        <v>0</v>
      </c>
      <c r="X53" s="12">
        <v>43904.511753472223</v>
      </c>
    </row>
    <row r="54" spans="1:24" x14ac:dyDescent="0.2">
      <c r="A54">
        <v>10300</v>
      </c>
      <c r="B54" s="2" t="s">
        <v>313</v>
      </c>
      <c r="C54" s="2" t="s">
        <v>314</v>
      </c>
      <c r="D54" s="2" t="s">
        <v>315</v>
      </c>
      <c r="E54" t="s">
        <v>45</v>
      </c>
      <c r="F54">
        <f>SUM(J54* 0.85)</f>
        <v>511.07099999999997</v>
      </c>
      <c r="G54">
        <v>11</v>
      </c>
      <c r="H54">
        <v>-7</v>
      </c>
      <c r="I54" s="7">
        <v>54.66</v>
      </c>
      <c r="J54" s="7">
        <f t="shared" si="0"/>
        <v>601.26</v>
      </c>
      <c r="K54" s="7">
        <f>SUM(G54*1.15)</f>
        <v>12.649999999999999</v>
      </c>
      <c r="L54" s="11">
        <v>42992</v>
      </c>
      <c r="M54" s="3">
        <v>42997</v>
      </c>
      <c r="N54" s="3">
        <v>43013</v>
      </c>
      <c r="O54" t="s">
        <v>12</v>
      </c>
      <c r="P54" s="4">
        <v>17.68</v>
      </c>
      <c r="Q54" t="s">
        <v>314</v>
      </c>
      <c r="R54" t="s">
        <v>316</v>
      </c>
      <c r="S54" t="s">
        <v>317</v>
      </c>
      <c r="U54" t="s">
        <v>318</v>
      </c>
      <c r="V54" t="s">
        <v>175</v>
      </c>
      <c r="W54" s="10" t="b">
        <v>0</v>
      </c>
      <c r="X54" s="12">
        <v>43940.177992824072</v>
      </c>
    </row>
    <row r="55" spans="1:24" x14ac:dyDescent="0.2">
      <c r="A55">
        <v>10301</v>
      </c>
      <c r="B55" s="2" t="s">
        <v>518</v>
      </c>
      <c r="C55" s="2" t="s">
        <v>519</v>
      </c>
      <c r="D55" s="2" t="s">
        <v>520</v>
      </c>
      <c r="E55" t="s">
        <v>36</v>
      </c>
      <c r="F55">
        <f>SUM(J55* 1.05)</f>
        <v>815.47199999999998</v>
      </c>
      <c r="G55">
        <v>12</v>
      </c>
      <c r="H55">
        <v>0</v>
      </c>
      <c r="I55" s="7">
        <v>64.72</v>
      </c>
      <c r="J55" s="7">
        <f t="shared" si="0"/>
        <v>776.64</v>
      </c>
      <c r="K55" s="7">
        <f>SUM(G55*1.27)</f>
        <v>15.24</v>
      </c>
      <c r="L55" s="11">
        <v>42992</v>
      </c>
      <c r="M55" s="3">
        <v>42997</v>
      </c>
      <c r="N55" s="3">
        <v>43013</v>
      </c>
      <c r="O55" t="s">
        <v>12</v>
      </c>
      <c r="P55" s="4">
        <v>45.08</v>
      </c>
      <c r="Q55" t="s">
        <v>519</v>
      </c>
      <c r="R55" t="s">
        <v>521</v>
      </c>
      <c r="S55" t="s">
        <v>522</v>
      </c>
      <c r="U55" t="s">
        <v>523</v>
      </c>
      <c r="V55" t="s">
        <v>10</v>
      </c>
      <c r="W55" s="10" t="b">
        <v>1</v>
      </c>
      <c r="X55" s="12">
        <v>43982.179162268512</v>
      </c>
    </row>
    <row r="56" spans="1:24" x14ac:dyDescent="0.2">
      <c r="A56">
        <v>10302</v>
      </c>
      <c r="B56" s="2" t="s">
        <v>462</v>
      </c>
      <c r="C56" s="2" t="s">
        <v>463</v>
      </c>
      <c r="D56" s="2" t="s">
        <v>464</v>
      </c>
      <c r="E56" t="s">
        <v>11</v>
      </c>
      <c r="F56">
        <f>SUM(J56* 0.93)</f>
        <v>408.03750000000002</v>
      </c>
      <c r="G56">
        <v>13</v>
      </c>
      <c r="H56">
        <v>-4</v>
      </c>
      <c r="I56" s="7">
        <v>33.75</v>
      </c>
      <c r="J56" s="7">
        <f t="shared" si="0"/>
        <v>438.75</v>
      </c>
      <c r="K56" s="7">
        <f>SUM(G56*1.27)</f>
        <v>16.510000000000002</v>
      </c>
      <c r="L56" s="11">
        <v>42993</v>
      </c>
      <c r="M56" s="3">
        <v>42998</v>
      </c>
      <c r="N56" s="3">
        <v>43014</v>
      </c>
      <c r="O56" t="s">
        <v>12</v>
      </c>
      <c r="P56" s="4">
        <v>6.27</v>
      </c>
      <c r="Q56" t="s">
        <v>463</v>
      </c>
      <c r="R56" t="s">
        <v>465</v>
      </c>
      <c r="S56" t="s">
        <v>466</v>
      </c>
      <c r="U56" t="s">
        <v>467</v>
      </c>
      <c r="V56" t="s">
        <v>325</v>
      </c>
      <c r="W56" s="10" t="b">
        <v>0</v>
      </c>
      <c r="X56" s="12">
        <v>43796.512449305555</v>
      </c>
    </row>
    <row r="57" spans="1:24" x14ac:dyDescent="0.2">
      <c r="A57">
        <v>10303</v>
      </c>
      <c r="B57" s="2" t="s">
        <v>190</v>
      </c>
      <c r="C57" s="2" t="s">
        <v>191</v>
      </c>
      <c r="D57" s="2" t="s">
        <v>192</v>
      </c>
      <c r="E57" t="s">
        <v>19</v>
      </c>
      <c r="F57">
        <f>SUM(J57* 0.875)</f>
        <v>317.33624999999995</v>
      </c>
      <c r="G57">
        <v>11</v>
      </c>
      <c r="H57">
        <v>-4</v>
      </c>
      <c r="I57" s="7">
        <v>32.97</v>
      </c>
      <c r="J57" s="7">
        <f t="shared" si="0"/>
        <v>362.66999999999996</v>
      </c>
      <c r="K57" s="7">
        <f>SUM(G57*1.27)</f>
        <v>13.97</v>
      </c>
      <c r="L57" s="11">
        <v>42994</v>
      </c>
      <c r="M57" s="3">
        <v>42999</v>
      </c>
      <c r="N57" s="3">
        <v>43015</v>
      </c>
      <c r="O57" t="s">
        <v>12</v>
      </c>
      <c r="P57" s="4">
        <v>107.83</v>
      </c>
      <c r="Q57" t="s">
        <v>191</v>
      </c>
      <c r="R57" t="s">
        <v>193</v>
      </c>
      <c r="S57" t="s">
        <v>194</v>
      </c>
      <c r="U57" t="s">
        <v>195</v>
      </c>
      <c r="V57" t="s">
        <v>66</v>
      </c>
      <c r="W57" s="10" t="b">
        <v>1</v>
      </c>
      <c r="X57" s="12">
        <v>43806.845572453713</v>
      </c>
    </row>
    <row r="58" spans="1:24" x14ac:dyDescent="0.2">
      <c r="A58">
        <v>10304</v>
      </c>
      <c r="B58" s="2" t="s">
        <v>485</v>
      </c>
      <c r="C58" s="2" t="s">
        <v>486</v>
      </c>
      <c r="D58" s="2" t="s">
        <v>487</v>
      </c>
      <c r="E58" t="s">
        <v>13</v>
      </c>
      <c r="F58">
        <f>SUM(J58* 1.15)</f>
        <v>885.12049999999988</v>
      </c>
      <c r="G58">
        <v>11</v>
      </c>
      <c r="H58">
        <v>-3</v>
      </c>
      <c r="I58" s="7">
        <v>69.97</v>
      </c>
      <c r="J58" s="7">
        <f t="shared" si="0"/>
        <v>769.67</v>
      </c>
      <c r="K58" s="7">
        <f>SUM(G58*1.27)</f>
        <v>13.97</v>
      </c>
      <c r="L58" s="11">
        <v>42995</v>
      </c>
      <c r="M58" s="3">
        <v>43000</v>
      </c>
      <c r="N58" s="3">
        <v>43016</v>
      </c>
      <c r="O58" t="s">
        <v>12</v>
      </c>
      <c r="P58" s="4">
        <v>63.79</v>
      </c>
      <c r="Q58" t="s">
        <v>486</v>
      </c>
      <c r="R58" t="s">
        <v>488</v>
      </c>
      <c r="S58" t="s">
        <v>21</v>
      </c>
      <c r="U58" t="s">
        <v>362</v>
      </c>
      <c r="V58" t="s">
        <v>23</v>
      </c>
      <c r="W58" s="10" t="b">
        <v>1</v>
      </c>
      <c r="X58" s="12">
        <v>43752.512250694446</v>
      </c>
    </row>
    <row r="59" spans="1:24" x14ac:dyDescent="0.2">
      <c r="A59">
        <v>10305</v>
      </c>
      <c r="B59" s="2" t="s">
        <v>345</v>
      </c>
      <c r="C59" s="2" t="s">
        <v>346</v>
      </c>
      <c r="D59" s="2" t="s">
        <v>347</v>
      </c>
      <c r="E59" t="s">
        <v>36</v>
      </c>
      <c r="F59">
        <f>SUM(J59* 0.93)</f>
        <v>528.42600000000004</v>
      </c>
      <c r="G59">
        <v>6</v>
      </c>
      <c r="H59">
        <v>3</v>
      </c>
      <c r="I59" s="7">
        <v>94.7</v>
      </c>
      <c r="J59" s="7">
        <f t="shared" si="0"/>
        <v>568.20000000000005</v>
      </c>
      <c r="K59" s="7">
        <f>SUM(G59*0.54)</f>
        <v>3.24</v>
      </c>
      <c r="L59" s="11">
        <v>42996</v>
      </c>
      <c r="M59" s="3">
        <v>43001</v>
      </c>
      <c r="N59" s="3">
        <v>43017</v>
      </c>
      <c r="O59" t="s">
        <v>14</v>
      </c>
      <c r="P59" s="4">
        <v>257.62</v>
      </c>
      <c r="Q59" t="s">
        <v>346</v>
      </c>
      <c r="R59" t="s">
        <v>352</v>
      </c>
      <c r="S59" t="s">
        <v>353</v>
      </c>
      <c r="T59" t="s">
        <v>354</v>
      </c>
      <c r="U59" t="s">
        <v>355</v>
      </c>
      <c r="V59" t="s">
        <v>209</v>
      </c>
      <c r="W59" s="10" t="b">
        <v>1</v>
      </c>
      <c r="X59" s="12">
        <v>43887.633460648147</v>
      </c>
    </row>
    <row r="60" spans="1:24" x14ac:dyDescent="0.2">
      <c r="A60">
        <v>10306</v>
      </c>
      <c r="B60" s="2" t="s">
        <v>418</v>
      </c>
      <c r="C60" s="2" t="s">
        <v>419</v>
      </c>
      <c r="D60" s="2" t="s">
        <v>420</v>
      </c>
      <c r="E60" t="s">
        <v>13</v>
      </c>
      <c r="F60">
        <f>SUM(J60* 0.85)</f>
        <v>236.81</v>
      </c>
      <c r="G60">
        <v>10</v>
      </c>
      <c r="H60">
        <v>-10</v>
      </c>
      <c r="I60" s="7">
        <v>27.86</v>
      </c>
      <c r="J60" s="7">
        <f t="shared" si="0"/>
        <v>278.60000000000002</v>
      </c>
      <c r="K60" s="7">
        <f>SUM(G60*1.15)</f>
        <v>11.5</v>
      </c>
      <c r="L60" s="11">
        <v>42999</v>
      </c>
      <c r="M60" s="3">
        <v>43004</v>
      </c>
      <c r="N60" s="3">
        <v>43020</v>
      </c>
      <c r="O60" t="s">
        <v>14</v>
      </c>
      <c r="P60" s="4">
        <v>7.56</v>
      </c>
      <c r="Q60" t="s">
        <v>419</v>
      </c>
      <c r="R60" t="s">
        <v>421</v>
      </c>
      <c r="S60" t="s">
        <v>64</v>
      </c>
      <c r="U60" t="s">
        <v>422</v>
      </c>
      <c r="V60" t="s">
        <v>66</v>
      </c>
      <c r="W60" s="10" t="b">
        <v>0</v>
      </c>
      <c r="X60" s="12">
        <v>43906.844624768521</v>
      </c>
    </row>
    <row r="61" spans="1:24" x14ac:dyDescent="0.2">
      <c r="A61">
        <v>10307</v>
      </c>
      <c r="B61" s="2" t="s">
        <v>307</v>
      </c>
      <c r="C61" s="2" t="s">
        <v>308</v>
      </c>
      <c r="D61" s="2" t="s">
        <v>309</v>
      </c>
      <c r="E61" t="s">
        <v>45</v>
      </c>
      <c r="F61">
        <f>SUM(J61* 0.93)</f>
        <v>503.01840000000004</v>
      </c>
      <c r="G61">
        <v>8</v>
      </c>
      <c r="H61">
        <v>1</v>
      </c>
      <c r="I61" s="7">
        <v>67.61</v>
      </c>
      <c r="J61" s="7">
        <f t="shared" si="0"/>
        <v>540.88</v>
      </c>
      <c r="K61" s="7">
        <f>SUM(G61*1.27)</f>
        <v>10.16</v>
      </c>
      <c r="L61" s="11">
        <v>43000</v>
      </c>
      <c r="M61" s="3">
        <v>43005</v>
      </c>
      <c r="N61" s="3">
        <v>43021</v>
      </c>
      <c r="O61" t="s">
        <v>12</v>
      </c>
      <c r="P61" s="4">
        <v>0.56000000000000005</v>
      </c>
      <c r="Q61" t="s">
        <v>308</v>
      </c>
      <c r="R61" t="s">
        <v>310</v>
      </c>
      <c r="S61" t="s">
        <v>311</v>
      </c>
      <c r="T61" t="s">
        <v>207</v>
      </c>
      <c r="U61" t="s">
        <v>312</v>
      </c>
      <c r="V61" t="s">
        <v>209</v>
      </c>
      <c r="W61" s="10" t="b">
        <v>0</v>
      </c>
      <c r="X61" s="12">
        <v>43892.51141875</v>
      </c>
    </row>
    <row r="62" spans="1:24" x14ac:dyDescent="0.2">
      <c r="A62">
        <v>10308</v>
      </c>
      <c r="B62" s="2" t="s">
        <v>16</v>
      </c>
      <c r="C62" s="2" t="s">
        <v>17</v>
      </c>
      <c r="D62" s="2" t="s">
        <v>18</v>
      </c>
      <c r="E62" t="s">
        <v>19</v>
      </c>
      <c r="F62">
        <f>SUM(J62* 1.15)</f>
        <v>706.44499999999994</v>
      </c>
      <c r="G62">
        <v>10</v>
      </c>
      <c r="H62">
        <v>-3</v>
      </c>
      <c r="I62" s="7">
        <v>61.43</v>
      </c>
      <c r="J62" s="7">
        <f t="shared" si="0"/>
        <v>614.29999999999995</v>
      </c>
      <c r="K62" s="7">
        <f>SUM(G62*1.27)</f>
        <v>12.7</v>
      </c>
      <c r="L62" s="11">
        <v>43001</v>
      </c>
      <c r="M62" s="3">
        <v>43006</v>
      </c>
      <c r="N62" s="3">
        <v>43022</v>
      </c>
      <c r="O62" t="s">
        <v>14</v>
      </c>
      <c r="P62" s="4">
        <v>1.61</v>
      </c>
      <c r="Q62" t="s">
        <v>17</v>
      </c>
      <c r="R62" t="s">
        <v>20</v>
      </c>
      <c r="S62" t="s">
        <v>21</v>
      </c>
      <c r="U62" t="s">
        <v>22</v>
      </c>
      <c r="V62" t="s">
        <v>23</v>
      </c>
      <c r="W62" s="10" t="b">
        <v>0</v>
      </c>
      <c r="X62" s="12">
        <v>43903.511741898146</v>
      </c>
    </row>
    <row r="63" spans="1:24" x14ac:dyDescent="0.2">
      <c r="A63">
        <v>10309</v>
      </c>
      <c r="B63" s="2" t="s">
        <v>237</v>
      </c>
      <c r="C63" s="2" t="s">
        <v>238</v>
      </c>
      <c r="D63" s="2" t="s">
        <v>239</v>
      </c>
      <c r="E63" t="s">
        <v>15</v>
      </c>
      <c r="F63">
        <f>SUM(J63* 0.93)</f>
        <v>242.22780000000006</v>
      </c>
      <c r="G63">
        <v>9</v>
      </c>
      <c r="H63">
        <v>1</v>
      </c>
      <c r="I63" s="7">
        <v>28.94</v>
      </c>
      <c r="J63" s="7">
        <f t="shared" si="0"/>
        <v>260.46000000000004</v>
      </c>
      <c r="K63" s="7">
        <f>SUM(G63*1.27)</f>
        <v>11.43</v>
      </c>
      <c r="L63" s="11">
        <v>43002</v>
      </c>
      <c r="M63" s="3">
        <v>43007</v>
      </c>
      <c r="N63" s="3">
        <v>43023</v>
      </c>
      <c r="O63" t="s">
        <v>6</v>
      </c>
      <c r="P63" s="4">
        <v>47.3</v>
      </c>
      <c r="Q63" t="s">
        <v>238</v>
      </c>
      <c r="R63" t="s">
        <v>240</v>
      </c>
      <c r="S63" t="s">
        <v>241</v>
      </c>
      <c r="T63" t="s">
        <v>242</v>
      </c>
      <c r="V63" t="s">
        <v>243</v>
      </c>
      <c r="W63" s="10" t="b">
        <v>1</v>
      </c>
      <c r="X63" s="12">
        <v>43902.51141875</v>
      </c>
    </row>
    <row r="64" spans="1:24" ht="17" x14ac:dyDescent="0.2">
      <c r="A64">
        <v>10310</v>
      </c>
      <c r="B64" s="2" t="s">
        <v>468</v>
      </c>
      <c r="C64" s="2" t="s">
        <v>469</v>
      </c>
      <c r="D64" s="2" t="s">
        <v>470</v>
      </c>
      <c r="E64" t="s">
        <v>36</v>
      </c>
      <c r="F64">
        <f>SUM(J64* 1.05)</f>
        <v>228.58500000000001</v>
      </c>
      <c r="G64">
        <v>5</v>
      </c>
      <c r="H64">
        <v>1</v>
      </c>
      <c r="I64" s="7">
        <v>43.54</v>
      </c>
      <c r="J64" s="7">
        <f t="shared" si="0"/>
        <v>217.7</v>
      </c>
      <c r="K64" s="7">
        <f>SUM(G64*1.27)</f>
        <v>6.35</v>
      </c>
      <c r="L64" s="11">
        <v>43003</v>
      </c>
      <c r="M64" s="3">
        <v>43008</v>
      </c>
      <c r="N64" s="3">
        <v>43024</v>
      </c>
      <c r="O64" t="s">
        <v>12</v>
      </c>
      <c r="P64" s="4">
        <v>17.52</v>
      </c>
      <c r="Q64" t="s">
        <v>469</v>
      </c>
      <c r="R64" s="5" t="s">
        <v>562</v>
      </c>
      <c r="S64" t="s">
        <v>311</v>
      </c>
      <c r="T64" t="s">
        <v>207</v>
      </c>
      <c r="U64" t="s">
        <v>471</v>
      </c>
      <c r="V64" t="s">
        <v>209</v>
      </c>
      <c r="W64" s="10" t="b">
        <v>0</v>
      </c>
      <c r="X64" s="12">
        <v>43873.510082060187</v>
      </c>
    </row>
    <row r="65" spans="1:24" x14ac:dyDescent="0.2">
      <c r="A65">
        <v>10311</v>
      </c>
      <c r="B65" s="2" t="s">
        <v>124</v>
      </c>
      <c r="C65" s="2" t="s">
        <v>125</v>
      </c>
      <c r="D65" s="2" t="s">
        <v>126</v>
      </c>
      <c r="E65" t="s">
        <v>13</v>
      </c>
      <c r="F65">
        <f>SUM(J65* 1.45)</f>
        <v>264.13200000000001</v>
      </c>
      <c r="G65">
        <v>11</v>
      </c>
      <c r="H65">
        <v>2</v>
      </c>
      <c r="I65" s="7">
        <v>16.559999999999999</v>
      </c>
      <c r="J65" s="7">
        <f t="shared" si="0"/>
        <v>182.16</v>
      </c>
      <c r="K65" s="7">
        <f>SUM(G65*0.54)</f>
        <v>5.94</v>
      </c>
      <c r="L65" s="11">
        <v>43003</v>
      </c>
      <c r="M65" s="3">
        <v>43008</v>
      </c>
      <c r="N65" s="3">
        <v>43024</v>
      </c>
      <c r="O65" t="s">
        <v>14</v>
      </c>
      <c r="P65" s="4">
        <v>24.69</v>
      </c>
      <c r="Q65" t="s">
        <v>125</v>
      </c>
      <c r="R65" t="s">
        <v>127</v>
      </c>
      <c r="S65" t="s">
        <v>128</v>
      </c>
      <c r="U65" t="s">
        <v>129</v>
      </c>
      <c r="V65" t="s">
        <v>59</v>
      </c>
      <c r="W65" s="10" t="b">
        <v>0</v>
      </c>
      <c r="X65" s="12">
        <v>43895.176760300921</v>
      </c>
    </row>
    <row r="66" spans="1:24" x14ac:dyDescent="0.2">
      <c r="A66">
        <v>10312</v>
      </c>
      <c r="B66" s="2" t="s">
        <v>518</v>
      </c>
      <c r="C66" s="2" t="s">
        <v>519</v>
      </c>
      <c r="D66" s="2" t="s">
        <v>520</v>
      </c>
      <c r="E66" t="s">
        <v>45</v>
      </c>
      <c r="F66">
        <f>SUM(J66* 1.05)</f>
        <v>427.26599999999996</v>
      </c>
      <c r="G66">
        <v>6</v>
      </c>
      <c r="H66">
        <v>0</v>
      </c>
      <c r="I66" s="7">
        <v>67.819999999999993</v>
      </c>
      <c r="J66" s="7">
        <f t="shared" ref="J66:J129" si="1">SUM(G66*I66)</f>
        <v>406.91999999999996</v>
      </c>
      <c r="K66" s="7">
        <f>SUM(G66*1.27)</f>
        <v>7.62</v>
      </c>
      <c r="L66" s="11">
        <v>43006</v>
      </c>
      <c r="M66" s="3">
        <v>43011</v>
      </c>
      <c r="N66" s="3">
        <v>43027</v>
      </c>
      <c r="O66" t="s">
        <v>12</v>
      </c>
      <c r="P66" s="4">
        <v>40.26</v>
      </c>
      <c r="Q66" t="s">
        <v>519</v>
      </c>
      <c r="R66" t="s">
        <v>521</v>
      </c>
      <c r="S66" t="s">
        <v>522</v>
      </c>
      <c r="U66" t="s">
        <v>523</v>
      </c>
      <c r="V66" t="s">
        <v>10</v>
      </c>
      <c r="W66" s="10" t="b">
        <v>1</v>
      </c>
      <c r="X66" s="12">
        <v>43893.510394907404</v>
      </c>
    </row>
    <row r="67" spans="1:24" x14ac:dyDescent="0.2">
      <c r="A67">
        <v>10313</v>
      </c>
      <c r="B67" s="2" t="s">
        <v>384</v>
      </c>
      <c r="C67" s="2" t="s">
        <v>385</v>
      </c>
      <c r="D67" s="2" t="s">
        <v>386</v>
      </c>
      <c r="E67" t="s">
        <v>45</v>
      </c>
      <c r="F67">
        <f>SUM(J67* 1.25)</f>
        <v>118.6</v>
      </c>
      <c r="G67">
        <v>8</v>
      </c>
      <c r="H67">
        <v>-16</v>
      </c>
      <c r="I67" s="7">
        <v>11.86</v>
      </c>
      <c r="J67" s="7">
        <f t="shared" si="1"/>
        <v>94.88</v>
      </c>
      <c r="K67" s="7">
        <f>SUM(G67*1.15)</f>
        <v>9.1999999999999993</v>
      </c>
      <c r="L67" s="11">
        <v>43007</v>
      </c>
      <c r="M67" s="3">
        <v>43012</v>
      </c>
      <c r="N67" s="3">
        <v>43028</v>
      </c>
      <c r="O67" t="s">
        <v>12</v>
      </c>
      <c r="P67" s="4">
        <v>1.96</v>
      </c>
      <c r="Q67" t="s">
        <v>385</v>
      </c>
      <c r="R67" t="s">
        <v>387</v>
      </c>
      <c r="S67" t="s">
        <v>388</v>
      </c>
      <c r="U67" t="s">
        <v>389</v>
      </c>
      <c r="V67" t="s">
        <v>10</v>
      </c>
      <c r="W67" s="10" t="b">
        <v>0</v>
      </c>
      <c r="X67" s="12">
        <v>43904.177607638885</v>
      </c>
    </row>
    <row r="68" spans="1:24" x14ac:dyDescent="0.2">
      <c r="A68">
        <v>10314</v>
      </c>
      <c r="B68" s="2" t="s">
        <v>394</v>
      </c>
      <c r="C68" s="2" t="s">
        <v>395</v>
      </c>
      <c r="D68" s="2" t="s">
        <v>396</v>
      </c>
      <c r="E68" t="s">
        <v>13</v>
      </c>
      <c r="F68">
        <f>SUM(J68* 1.05)</f>
        <v>321.98250000000002</v>
      </c>
      <c r="G68">
        <v>5</v>
      </c>
      <c r="H68">
        <v>3</v>
      </c>
      <c r="I68" s="7">
        <v>61.33</v>
      </c>
      <c r="J68" s="7">
        <f t="shared" si="1"/>
        <v>306.64999999999998</v>
      </c>
      <c r="K68" s="7">
        <f>SUM(G68*0.54)</f>
        <v>2.7</v>
      </c>
      <c r="L68" s="11">
        <v>43008</v>
      </c>
      <c r="M68" s="3">
        <v>43013</v>
      </c>
      <c r="N68" s="3">
        <v>43029</v>
      </c>
      <c r="O68" t="s">
        <v>12</v>
      </c>
      <c r="P68" s="4">
        <v>74.16</v>
      </c>
      <c r="Q68" t="s">
        <v>395</v>
      </c>
      <c r="R68" t="s">
        <v>397</v>
      </c>
      <c r="S68" t="s">
        <v>398</v>
      </c>
      <c r="T68" t="s">
        <v>399</v>
      </c>
      <c r="U68" t="s">
        <v>400</v>
      </c>
      <c r="V68" t="s">
        <v>209</v>
      </c>
      <c r="W68" s="10" t="b">
        <v>1</v>
      </c>
      <c r="X68" s="12">
        <v>43888.507503472225</v>
      </c>
    </row>
    <row r="69" spans="1:24" x14ac:dyDescent="0.2">
      <c r="A69">
        <v>10315</v>
      </c>
      <c r="B69" s="2" t="s">
        <v>244</v>
      </c>
      <c r="C69" s="2" t="s">
        <v>245</v>
      </c>
      <c r="D69" s="2" t="s">
        <v>246</v>
      </c>
      <c r="E69" t="s">
        <v>11</v>
      </c>
      <c r="F69">
        <f>SUM(J69* 0.93)</f>
        <v>1050.4536000000001</v>
      </c>
      <c r="G69">
        <v>14</v>
      </c>
      <c r="H69">
        <v>4</v>
      </c>
      <c r="I69" s="7">
        <v>80.680000000000007</v>
      </c>
      <c r="J69" s="7">
        <f t="shared" si="1"/>
        <v>1129.52</v>
      </c>
      <c r="K69" s="7">
        <f>SUM(G69*0.54)</f>
        <v>7.5600000000000005</v>
      </c>
      <c r="L69" s="11">
        <v>43009</v>
      </c>
      <c r="M69" s="3">
        <v>43014</v>
      </c>
      <c r="N69" s="3">
        <v>43030</v>
      </c>
      <c r="O69" t="s">
        <v>12</v>
      </c>
      <c r="P69" s="4">
        <v>41.76</v>
      </c>
      <c r="Q69" t="s">
        <v>245</v>
      </c>
      <c r="R69" t="s">
        <v>566</v>
      </c>
      <c r="S69" t="s">
        <v>247</v>
      </c>
      <c r="T69" t="s">
        <v>248</v>
      </c>
      <c r="U69" t="s">
        <v>249</v>
      </c>
      <c r="V69" t="s">
        <v>35</v>
      </c>
      <c r="W69" s="10" t="b">
        <v>1</v>
      </c>
      <c r="X69" s="12">
        <v>43874.843774537039</v>
      </c>
    </row>
    <row r="70" spans="1:24" x14ac:dyDescent="0.2">
      <c r="A70">
        <v>10316</v>
      </c>
      <c r="B70" s="2" t="s">
        <v>394</v>
      </c>
      <c r="C70" s="2" t="s">
        <v>395</v>
      </c>
      <c r="D70" s="2" t="s">
        <v>396</v>
      </c>
      <c r="E70" t="s">
        <v>13</v>
      </c>
      <c r="F70">
        <f>SUM(J70* 1.05)</f>
        <v>354.73199999999997</v>
      </c>
      <c r="G70">
        <v>8</v>
      </c>
      <c r="H70">
        <v>3</v>
      </c>
      <c r="I70" s="7">
        <v>42.23</v>
      </c>
      <c r="J70" s="7">
        <f t="shared" si="1"/>
        <v>337.84</v>
      </c>
      <c r="K70" s="7">
        <f>SUM(G70*0.54)</f>
        <v>4.32</v>
      </c>
      <c r="L70" s="11">
        <v>43010</v>
      </c>
      <c r="M70" s="3">
        <v>43015</v>
      </c>
      <c r="N70" s="3">
        <v>43031</v>
      </c>
      <c r="O70" t="s">
        <v>14</v>
      </c>
      <c r="P70" s="4">
        <v>150.15</v>
      </c>
      <c r="Q70" t="s">
        <v>395</v>
      </c>
      <c r="R70" t="s">
        <v>397</v>
      </c>
      <c r="S70" t="s">
        <v>398</v>
      </c>
      <c r="T70" t="s">
        <v>399</v>
      </c>
      <c r="U70" t="s">
        <v>400</v>
      </c>
      <c r="V70" t="s">
        <v>209</v>
      </c>
      <c r="W70" s="10" t="b">
        <v>1</v>
      </c>
      <c r="X70" s="12">
        <v>43887.175959490742</v>
      </c>
    </row>
    <row r="71" spans="1:24" x14ac:dyDescent="0.2">
      <c r="A71">
        <v>10317</v>
      </c>
      <c r="B71" s="2" t="s">
        <v>307</v>
      </c>
      <c r="C71" s="2" t="s">
        <v>308</v>
      </c>
      <c r="D71" s="2" t="s">
        <v>309</v>
      </c>
      <c r="E71" t="s">
        <v>5</v>
      </c>
      <c r="F71">
        <f>SUM(J71* 0.93)</f>
        <v>1.2276</v>
      </c>
      <c r="G71">
        <v>11</v>
      </c>
      <c r="H71">
        <v>1</v>
      </c>
      <c r="I71" s="7">
        <v>0.12</v>
      </c>
      <c r="J71" s="7">
        <f t="shared" si="1"/>
        <v>1.3199999999999998</v>
      </c>
      <c r="K71" s="7">
        <f>SUM(G71*1.27)</f>
        <v>13.97</v>
      </c>
      <c r="L71" s="11">
        <v>43013</v>
      </c>
      <c r="M71" s="3">
        <v>43018</v>
      </c>
      <c r="N71" s="3">
        <v>43034</v>
      </c>
      <c r="O71" t="s">
        <v>6</v>
      </c>
      <c r="P71" s="4">
        <v>12.69</v>
      </c>
      <c r="Q71" t="s">
        <v>308</v>
      </c>
      <c r="R71" t="s">
        <v>310</v>
      </c>
      <c r="S71" t="s">
        <v>311</v>
      </c>
      <c r="T71" t="s">
        <v>207</v>
      </c>
      <c r="U71" t="s">
        <v>312</v>
      </c>
      <c r="V71" t="s">
        <v>209</v>
      </c>
      <c r="W71" s="10" t="b">
        <v>0</v>
      </c>
      <c r="X71" s="12">
        <v>43795.845630324082</v>
      </c>
    </row>
    <row r="72" spans="1:24" x14ac:dyDescent="0.2">
      <c r="A72">
        <v>10318</v>
      </c>
      <c r="B72" s="2" t="s">
        <v>244</v>
      </c>
      <c r="C72" s="2" t="s">
        <v>245</v>
      </c>
      <c r="D72" s="2" t="s">
        <v>246</v>
      </c>
      <c r="E72" t="s">
        <v>36</v>
      </c>
      <c r="F72">
        <f>SUM(J72* 0.93)</f>
        <v>43.524000000000001</v>
      </c>
      <c r="G72">
        <v>6</v>
      </c>
      <c r="H72">
        <v>5</v>
      </c>
      <c r="I72" s="7">
        <v>7.8</v>
      </c>
      <c r="J72" s="7">
        <f t="shared" si="1"/>
        <v>46.8</v>
      </c>
      <c r="K72" s="7">
        <f>SUM(G72*1.381)</f>
        <v>8.2859999999999996</v>
      </c>
      <c r="L72" s="11">
        <v>43014</v>
      </c>
      <c r="M72" s="3">
        <v>43019</v>
      </c>
      <c r="N72" s="3">
        <v>43035</v>
      </c>
      <c r="O72" t="s">
        <v>12</v>
      </c>
      <c r="P72" s="4">
        <v>4.7300000000000004</v>
      </c>
      <c r="Q72" t="s">
        <v>245</v>
      </c>
      <c r="R72" t="s">
        <v>566</v>
      </c>
      <c r="S72" t="s">
        <v>247</v>
      </c>
      <c r="T72" t="s">
        <v>248</v>
      </c>
      <c r="U72" t="s">
        <v>249</v>
      </c>
      <c r="V72" t="s">
        <v>35</v>
      </c>
      <c r="W72" s="10" t="b">
        <v>0</v>
      </c>
      <c r="X72" s="12">
        <v>43880.51068634259</v>
      </c>
    </row>
    <row r="73" spans="1:24" x14ac:dyDescent="0.2">
      <c r="A73">
        <v>10319</v>
      </c>
      <c r="B73" s="2" t="s">
        <v>485</v>
      </c>
      <c r="C73" s="2" t="s">
        <v>486</v>
      </c>
      <c r="D73" s="2" t="s">
        <v>487</v>
      </c>
      <c r="E73" t="s">
        <v>19</v>
      </c>
      <c r="F73">
        <f>SUM(J73* 1.15)</f>
        <v>223.04249999999999</v>
      </c>
      <c r="G73">
        <v>9</v>
      </c>
      <c r="H73">
        <v>-3</v>
      </c>
      <c r="I73" s="7">
        <v>21.55</v>
      </c>
      <c r="J73" s="7">
        <f t="shared" si="1"/>
        <v>193.95000000000002</v>
      </c>
      <c r="K73" s="7">
        <f>SUM(G73*1.27)</f>
        <v>11.43</v>
      </c>
      <c r="L73" s="11">
        <v>43015</v>
      </c>
      <c r="M73" s="3">
        <v>43020</v>
      </c>
      <c r="N73" s="3">
        <v>43036</v>
      </c>
      <c r="O73" t="s">
        <v>14</v>
      </c>
      <c r="P73" s="4">
        <v>64.5</v>
      </c>
      <c r="Q73" t="s">
        <v>486</v>
      </c>
      <c r="R73" t="s">
        <v>488</v>
      </c>
      <c r="S73" t="s">
        <v>21</v>
      </c>
      <c r="U73" t="s">
        <v>362</v>
      </c>
      <c r="V73" t="s">
        <v>23</v>
      </c>
      <c r="W73" s="10" t="b">
        <v>1</v>
      </c>
      <c r="X73" s="12">
        <v>43893.5113724537</v>
      </c>
    </row>
    <row r="74" spans="1:24" x14ac:dyDescent="0.2">
      <c r="A74">
        <v>10320</v>
      </c>
      <c r="B74" s="2" t="s">
        <v>524</v>
      </c>
      <c r="C74" s="2" t="s">
        <v>525</v>
      </c>
      <c r="D74" s="2" t="s">
        <v>526</v>
      </c>
      <c r="E74" t="s">
        <v>46</v>
      </c>
      <c r="F74">
        <f>SUM(J74* 1.05)</f>
        <v>424.69350000000003</v>
      </c>
      <c r="G74">
        <v>11</v>
      </c>
      <c r="H74">
        <v>-33</v>
      </c>
      <c r="I74" s="7">
        <v>36.770000000000003</v>
      </c>
      <c r="J74" s="7">
        <f t="shared" si="1"/>
        <v>404.47</v>
      </c>
      <c r="K74" s="7">
        <f>SUM(G74*1.15)</f>
        <v>12.649999999999999</v>
      </c>
      <c r="L74" s="11">
        <v>43016</v>
      </c>
      <c r="M74" s="3">
        <v>43021</v>
      </c>
      <c r="N74" s="3">
        <v>43037</v>
      </c>
      <c r="O74" t="s">
        <v>14</v>
      </c>
      <c r="P74" s="4">
        <v>34.57</v>
      </c>
      <c r="Q74" t="s">
        <v>525</v>
      </c>
      <c r="R74" t="s">
        <v>527</v>
      </c>
      <c r="S74" t="s">
        <v>528</v>
      </c>
      <c r="U74" t="s">
        <v>529</v>
      </c>
      <c r="V74" t="s">
        <v>530</v>
      </c>
      <c r="W74" s="10" t="b">
        <v>1</v>
      </c>
      <c r="X74" s="12">
        <v>43910.844358564813</v>
      </c>
    </row>
    <row r="75" spans="1:24" x14ac:dyDescent="0.2">
      <c r="A75">
        <v>10321</v>
      </c>
      <c r="B75" s="2" t="s">
        <v>244</v>
      </c>
      <c r="C75" s="2" t="s">
        <v>245</v>
      </c>
      <c r="D75" s="2" t="s">
        <v>246</v>
      </c>
      <c r="E75" t="s">
        <v>15</v>
      </c>
      <c r="F75">
        <f>SUM(J75* 0.93)</f>
        <v>488.05469999999997</v>
      </c>
      <c r="G75">
        <v>9</v>
      </c>
      <c r="H75">
        <v>6</v>
      </c>
      <c r="I75" s="7">
        <v>58.31</v>
      </c>
      <c r="J75" s="7">
        <f t="shared" si="1"/>
        <v>524.79</v>
      </c>
      <c r="K75" s="7">
        <f>SUM(G75*1.381)</f>
        <v>12.429</v>
      </c>
      <c r="L75" s="11">
        <v>43016</v>
      </c>
      <c r="M75" s="3">
        <v>43021</v>
      </c>
      <c r="N75" s="3">
        <v>43037</v>
      </c>
      <c r="O75" t="s">
        <v>12</v>
      </c>
      <c r="P75" s="4">
        <v>3.43</v>
      </c>
      <c r="Q75" t="s">
        <v>245</v>
      </c>
      <c r="R75" t="s">
        <v>566</v>
      </c>
      <c r="S75" t="s">
        <v>247</v>
      </c>
      <c r="T75" t="s">
        <v>248</v>
      </c>
      <c r="U75" t="s">
        <v>249</v>
      </c>
      <c r="V75" t="s">
        <v>35</v>
      </c>
      <c r="W75" s="10" t="b">
        <v>0</v>
      </c>
      <c r="X75" s="12">
        <v>43874.99203703706</v>
      </c>
    </row>
    <row r="76" spans="1:24" x14ac:dyDescent="0.2">
      <c r="A76">
        <v>10322</v>
      </c>
      <c r="B76" s="2" t="s">
        <v>358</v>
      </c>
      <c r="C76" s="2" t="s">
        <v>359</v>
      </c>
      <c r="D76" s="2" t="s">
        <v>360</v>
      </c>
      <c r="E76" t="s">
        <v>19</v>
      </c>
      <c r="F76">
        <f>SUM(J76* 1.15)</f>
        <v>68.585999999999999</v>
      </c>
      <c r="G76">
        <v>12</v>
      </c>
      <c r="H76">
        <v>-5</v>
      </c>
      <c r="I76" s="7">
        <v>4.97</v>
      </c>
      <c r="J76" s="7">
        <f t="shared" si="1"/>
        <v>59.64</v>
      </c>
      <c r="K76" s="7">
        <f>SUM(G76*1.15)</f>
        <v>13.799999999999999</v>
      </c>
      <c r="L76" s="11">
        <v>43017</v>
      </c>
      <c r="M76" s="3">
        <v>43022</v>
      </c>
      <c r="N76" s="3">
        <v>43038</v>
      </c>
      <c r="O76" t="s">
        <v>14</v>
      </c>
      <c r="P76" s="4">
        <v>0.4</v>
      </c>
      <c r="Q76" t="s">
        <v>359</v>
      </c>
      <c r="R76" t="s">
        <v>361</v>
      </c>
      <c r="S76" t="s">
        <v>21</v>
      </c>
      <c r="U76" t="s">
        <v>362</v>
      </c>
      <c r="V76" t="s">
        <v>23</v>
      </c>
      <c r="W76" s="10" t="b">
        <v>0</v>
      </c>
      <c r="X76" s="12">
        <v>43903.511989583334</v>
      </c>
    </row>
    <row r="77" spans="1:24" x14ac:dyDescent="0.2">
      <c r="A77">
        <v>10323</v>
      </c>
      <c r="B77" s="2" t="s">
        <v>250</v>
      </c>
      <c r="C77" s="2" t="s">
        <v>251</v>
      </c>
      <c r="D77" s="2" t="s">
        <v>252</v>
      </c>
      <c r="E77" t="s">
        <v>594</v>
      </c>
      <c r="F77">
        <f>SUM(J77* 0.85)</f>
        <v>780.72500000000002</v>
      </c>
      <c r="G77">
        <v>10</v>
      </c>
      <c r="H77">
        <v>42</v>
      </c>
      <c r="I77" s="7">
        <v>91.85</v>
      </c>
      <c r="J77" s="7">
        <f t="shared" si="1"/>
        <v>918.5</v>
      </c>
      <c r="K77" s="7">
        <f>SUM(G77*1.429)</f>
        <v>14.290000000000001</v>
      </c>
      <c r="L77" s="11">
        <v>43020</v>
      </c>
      <c r="M77" s="3">
        <v>43025</v>
      </c>
      <c r="N77" s="3">
        <v>43041</v>
      </c>
      <c r="O77" t="s">
        <v>6</v>
      </c>
      <c r="P77" s="4">
        <v>4.88</v>
      </c>
      <c r="Q77" t="s">
        <v>251</v>
      </c>
      <c r="R77" t="s">
        <v>253</v>
      </c>
      <c r="S77" t="s">
        <v>254</v>
      </c>
      <c r="U77" t="s">
        <v>255</v>
      </c>
      <c r="V77" t="s">
        <v>10</v>
      </c>
      <c r="W77" s="10" t="b">
        <v>0</v>
      </c>
      <c r="X77" s="12">
        <v>43909.846104861113</v>
      </c>
    </row>
    <row r="78" spans="1:24" x14ac:dyDescent="0.2">
      <c r="A78">
        <v>10324</v>
      </c>
      <c r="B78" s="2" t="s">
        <v>430</v>
      </c>
      <c r="C78" s="2" t="s">
        <v>431</v>
      </c>
      <c r="D78" s="2" t="s">
        <v>432</v>
      </c>
      <c r="E78" t="s">
        <v>37</v>
      </c>
      <c r="F78">
        <f>SUM(J78* 1.05)</f>
        <v>100.80000000000001</v>
      </c>
      <c r="G78">
        <v>5</v>
      </c>
      <c r="H78">
        <v>5</v>
      </c>
      <c r="I78" s="7">
        <v>19.2</v>
      </c>
      <c r="J78" s="7">
        <f t="shared" si="1"/>
        <v>96</v>
      </c>
      <c r="K78" s="7">
        <f>SUM(G78*1.381)</f>
        <v>6.9050000000000002</v>
      </c>
      <c r="L78" s="11">
        <v>43021</v>
      </c>
      <c r="M78" s="3">
        <v>43026</v>
      </c>
      <c r="N78" s="3">
        <v>43042</v>
      </c>
      <c r="O78" t="s">
        <v>6</v>
      </c>
      <c r="P78" s="4">
        <v>214.27</v>
      </c>
      <c r="Q78" t="s">
        <v>431</v>
      </c>
      <c r="R78" t="s">
        <v>433</v>
      </c>
      <c r="S78" t="s">
        <v>434</v>
      </c>
      <c r="T78" t="s">
        <v>435</v>
      </c>
      <c r="U78" t="s">
        <v>436</v>
      </c>
      <c r="V78" t="s">
        <v>209</v>
      </c>
      <c r="W78" s="10" t="b">
        <v>1</v>
      </c>
      <c r="X78" s="12">
        <v>43871.843461689816</v>
      </c>
    </row>
    <row r="79" spans="1:24" x14ac:dyDescent="0.2">
      <c r="A79">
        <v>10325</v>
      </c>
      <c r="B79" s="2" t="s">
        <v>250</v>
      </c>
      <c r="C79" s="2" t="s">
        <v>251</v>
      </c>
      <c r="D79" s="2" t="s">
        <v>252</v>
      </c>
      <c r="E79" t="s">
        <v>13</v>
      </c>
      <c r="F79">
        <f>SUM(J79* 0.85)</f>
        <v>46.817999999999998</v>
      </c>
      <c r="G79">
        <v>6</v>
      </c>
      <c r="H79">
        <v>32</v>
      </c>
      <c r="I79" s="7">
        <v>9.18</v>
      </c>
      <c r="J79" s="7">
        <f t="shared" si="1"/>
        <v>55.08</v>
      </c>
      <c r="K79" s="7">
        <f>SUM(G79*1.429)</f>
        <v>8.5739999999999998</v>
      </c>
      <c r="L79" s="11">
        <v>43022</v>
      </c>
      <c r="M79" s="3">
        <v>43027</v>
      </c>
      <c r="N79" s="3">
        <v>43043</v>
      </c>
      <c r="O79" t="s">
        <v>14</v>
      </c>
      <c r="P79" s="4">
        <v>64.86</v>
      </c>
      <c r="Q79" t="s">
        <v>251</v>
      </c>
      <c r="R79" t="s">
        <v>253</v>
      </c>
      <c r="S79" t="s">
        <v>254</v>
      </c>
      <c r="U79" t="s">
        <v>255</v>
      </c>
      <c r="V79" t="s">
        <v>10</v>
      </c>
      <c r="W79" s="10" t="b">
        <v>1</v>
      </c>
      <c r="X79" s="12">
        <v>43863.51099884259</v>
      </c>
    </row>
    <row r="80" spans="1:24" x14ac:dyDescent="0.2">
      <c r="A80">
        <v>10326</v>
      </c>
      <c r="B80" s="2" t="s">
        <v>60</v>
      </c>
      <c r="C80" s="2" t="s">
        <v>61</v>
      </c>
      <c r="D80" s="2" t="s">
        <v>62</v>
      </c>
      <c r="E80" t="s">
        <v>11</v>
      </c>
      <c r="F80">
        <f>SUM(J80* 0.85)</f>
        <v>183.87199999999999</v>
      </c>
      <c r="G80">
        <v>8</v>
      </c>
      <c r="H80">
        <v>-4</v>
      </c>
      <c r="I80" s="7">
        <v>27.04</v>
      </c>
      <c r="J80" s="7">
        <f t="shared" si="1"/>
        <v>216.32</v>
      </c>
      <c r="K80" s="7">
        <f>SUM(G80*1.27)</f>
        <v>10.16</v>
      </c>
      <c r="L80" s="11">
        <v>43023</v>
      </c>
      <c r="M80" s="3">
        <v>43028</v>
      </c>
      <c r="N80" s="3">
        <v>43044</v>
      </c>
      <c r="O80" t="s">
        <v>12</v>
      </c>
      <c r="P80" s="4">
        <v>77.92</v>
      </c>
      <c r="Q80" t="s">
        <v>61</v>
      </c>
      <c r="R80" t="s">
        <v>63</v>
      </c>
      <c r="S80" t="s">
        <v>64</v>
      </c>
      <c r="U80" t="s">
        <v>65</v>
      </c>
      <c r="V80" t="s">
        <v>66</v>
      </c>
      <c r="W80" s="10" t="b">
        <v>1</v>
      </c>
      <c r="X80" s="12">
        <v>43890.844694212967</v>
      </c>
    </row>
    <row r="81" spans="1:24" x14ac:dyDescent="0.2">
      <c r="A81">
        <v>10327</v>
      </c>
      <c r="B81" s="2" t="s">
        <v>153</v>
      </c>
      <c r="C81" s="2" t="s">
        <v>154</v>
      </c>
      <c r="D81" s="2" t="s">
        <v>155</v>
      </c>
      <c r="E81" t="s">
        <v>45</v>
      </c>
      <c r="F81">
        <f>SUM(J81* 0.93)</f>
        <v>132.74820000000003</v>
      </c>
      <c r="G81">
        <v>13</v>
      </c>
      <c r="H81">
        <v>-1</v>
      </c>
      <c r="I81" s="7">
        <v>10.98</v>
      </c>
      <c r="J81" s="7">
        <f t="shared" si="1"/>
        <v>142.74</v>
      </c>
      <c r="K81" s="7">
        <f>SUM(G81*1.27)</f>
        <v>16.510000000000002</v>
      </c>
      <c r="L81" s="11">
        <v>43024</v>
      </c>
      <c r="M81" s="3">
        <v>43029</v>
      </c>
      <c r="N81" s="3">
        <v>43045</v>
      </c>
      <c r="O81" t="s">
        <v>6</v>
      </c>
      <c r="P81" s="4">
        <v>63.36</v>
      </c>
      <c r="Q81" t="s">
        <v>154</v>
      </c>
      <c r="R81" t="s">
        <v>156</v>
      </c>
      <c r="S81" t="s">
        <v>157</v>
      </c>
      <c r="U81" t="s">
        <v>158</v>
      </c>
      <c r="V81" t="s">
        <v>44</v>
      </c>
      <c r="W81" s="10" t="b">
        <v>1</v>
      </c>
      <c r="X81" s="12">
        <v>43764.512484027771</v>
      </c>
    </row>
    <row r="82" spans="1:24" x14ac:dyDescent="0.2">
      <c r="A82">
        <v>10328</v>
      </c>
      <c r="B82" s="2" t="s">
        <v>176</v>
      </c>
      <c r="C82" s="2" t="s">
        <v>177</v>
      </c>
      <c r="D82" s="2" t="s">
        <v>178</v>
      </c>
      <c r="E82" t="s">
        <v>11</v>
      </c>
      <c r="F82">
        <f>SUM(J82* 0.85)</f>
        <v>148.75</v>
      </c>
      <c r="G82">
        <v>14</v>
      </c>
      <c r="H82">
        <v>27</v>
      </c>
      <c r="I82" s="7">
        <v>12.5</v>
      </c>
      <c r="J82" s="7">
        <f t="shared" si="1"/>
        <v>175</v>
      </c>
      <c r="K82" s="7">
        <f>SUM(G82*1.429)</f>
        <v>20.006</v>
      </c>
      <c r="L82" s="11">
        <v>43027</v>
      </c>
      <c r="M82" s="3">
        <v>43032</v>
      </c>
      <c r="N82" s="3">
        <v>43048</v>
      </c>
      <c r="O82" t="s">
        <v>14</v>
      </c>
      <c r="P82" s="4">
        <v>87.03</v>
      </c>
      <c r="Q82" t="s">
        <v>177</v>
      </c>
      <c r="R82" t="s">
        <v>179</v>
      </c>
      <c r="S82" t="s">
        <v>180</v>
      </c>
      <c r="U82" t="s">
        <v>181</v>
      </c>
      <c r="V82" t="s">
        <v>182</v>
      </c>
      <c r="W82" s="10" t="b">
        <v>1</v>
      </c>
      <c r="X82" s="12">
        <v>43828.513356481482</v>
      </c>
    </row>
    <row r="83" spans="1:24" x14ac:dyDescent="0.2">
      <c r="A83">
        <v>10329</v>
      </c>
      <c r="B83" s="2" t="s">
        <v>455</v>
      </c>
      <c r="C83" s="2" t="s">
        <v>456</v>
      </c>
      <c r="D83" s="2" t="s">
        <v>457</v>
      </c>
      <c r="E83" t="s">
        <v>11</v>
      </c>
      <c r="F83">
        <f>SUM(J83* 1.05)</f>
        <v>1355.8544999999999</v>
      </c>
      <c r="G83">
        <v>13</v>
      </c>
      <c r="H83">
        <v>7</v>
      </c>
      <c r="I83" s="7">
        <v>99.33</v>
      </c>
      <c r="J83" s="7">
        <f t="shared" si="1"/>
        <v>1291.29</v>
      </c>
      <c r="K83" s="7">
        <f>SUM(G83*1.381)</f>
        <v>17.952999999999999</v>
      </c>
      <c r="L83" s="11">
        <v>43028</v>
      </c>
      <c r="M83" s="3">
        <v>43033</v>
      </c>
      <c r="N83" s="3">
        <v>43049</v>
      </c>
      <c r="O83" t="s">
        <v>12</v>
      </c>
      <c r="P83" s="4">
        <v>191.67</v>
      </c>
      <c r="Q83" t="s">
        <v>456</v>
      </c>
      <c r="R83" t="s">
        <v>458</v>
      </c>
      <c r="S83" t="s">
        <v>459</v>
      </c>
      <c r="T83" t="s">
        <v>460</v>
      </c>
      <c r="U83" t="s">
        <v>461</v>
      </c>
      <c r="V83" t="s">
        <v>209</v>
      </c>
      <c r="W83" s="10" t="b">
        <v>1</v>
      </c>
      <c r="X83" s="12">
        <v>43884.180214236105</v>
      </c>
    </row>
    <row r="84" spans="1:24" x14ac:dyDescent="0.2">
      <c r="A84">
        <v>10330</v>
      </c>
      <c r="B84" s="2" t="s">
        <v>293</v>
      </c>
      <c r="C84" s="2" t="s">
        <v>294</v>
      </c>
      <c r="D84" s="2" t="s">
        <v>295</v>
      </c>
      <c r="E84" t="s">
        <v>15</v>
      </c>
      <c r="F84">
        <f>SUM(J84* 0.85)</f>
        <v>285.19199999999995</v>
      </c>
      <c r="G84">
        <v>6</v>
      </c>
      <c r="H84">
        <v>8</v>
      </c>
      <c r="I84" s="7">
        <v>55.92</v>
      </c>
      <c r="J84" s="7">
        <f t="shared" si="1"/>
        <v>335.52</v>
      </c>
      <c r="K84" s="7">
        <f>SUM(G84*1.381)</f>
        <v>8.2859999999999996</v>
      </c>
      <c r="L84" s="11">
        <v>43029</v>
      </c>
      <c r="M84" s="3">
        <v>43034</v>
      </c>
      <c r="N84" s="3">
        <v>43050</v>
      </c>
      <c r="O84" t="s">
        <v>6</v>
      </c>
      <c r="P84" s="4">
        <v>12.75</v>
      </c>
      <c r="Q84" t="s">
        <v>294</v>
      </c>
      <c r="R84" t="s">
        <v>296</v>
      </c>
      <c r="S84" t="s">
        <v>297</v>
      </c>
      <c r="T84" t="s">
        <v>298</v>
      </c>
      <c r="U84" t="s">
        <v>299</v>
      </c>
      <c r="V84" t="s">
        <v>217</v>
      </c>
      <c r="W84" s="10" t="b">
        <v>0</v>
      </c>
      <c r="X84" s="12">
        <v>43881.510721064813</v>
      </c>
    </row>
    <row r="85" spans="1:24" x14ac:dyDescent="0.2">
      <c r="A85">
        <v>10331</v>
      </c>
      <c r="B85" s="2" t="s">
        <v>67</v>
      </c>
      <c r="C85" s="2" t="s">
        <v>68</v>
      </c>
      <c r="D85" s="2" t="s">
        <v>69</v>
      </c>
      <c r="E85" t="s">
        <v>37</v>
      </c>
      <c r="F85">
        <f>SUM(J85* 0.85)</f>
        <v>505.51199999999989</v>
      </c>
      <c r="G85">
        <v>7</v>
      </c>
      <c r="H85">
        <v>5</v>
      </c>
      <c r="I85" s="7">
        <v>84.96</v>
      </c>
      <c r="J85" s="7">
        <f t="shared" si="1"/>
        <v>594.71999999999991</v>
      </c>
      <c r="K85" s="7">
        <f>SUM(G85*1.381)</f>
        <v>9.6669999999999998</v>
      </c>
      <c r="L85" s="11">
        <v>43029</v>
      </c>
      <c r="M85" s="3">
        <v>43034</v>
      </c>
      <c r="N85" s="3">
        <v>43050</v>
      </c>
      <c r="O85" t="s">
        <v>6</v>
      </c>
      <c r="P85" s="4">
        <v>10.19</v>
      </c>
      <c r="Q85" t="s">
        <v>68</v>
      </c>
      <c r="R85" t="s">
        <v>70</v>
      </c>
      <c r="S85" t="s">
        <v>71</v>
      </c>
      <c r="U85" t="s">
        <v>72</v>
      </c>
      <c r="V85" t="s">
        <v>59</v>
      </c>
      <c r="W85" s="10" t="b">
        <v>0</v>
      </c>
      <c r="X85" s="12">
        <v>43881.844517361111</v>
      </c>
    </row>
    <row r="86" spans="1:24" x14ac:dyDescent="0.2">
      <c r="A86">
        <v>10332</v>
      </c>
      <c r="B86" s="2" t="s">
        <v>326</v>
      </c>
      <c r="C86" s="2" t="s">
        <v>327</v>
      </c>
      <c r="D86" s="2" t="s">
        <v>328</v>
      </c>
      <c r="E86" t="s">
        <v>15</v>
      </c>
      <c r="F86">
        <f>SUM(J86* 0.93)</f>
        <v>431.70600000000007</v>
      </c>
      <c r="G86">
        <v>11</v>
      </c>
      <c r="H86">
        <v>2</v>
      </c>
      <c r="I86" s="7">
        <v>42.2</v>
      </c>
      <c r="J86" s="7">
        <f t="shared" si="1"/>
        <v>464.20000000000005</v>
      </c>
      <c r="K86" s="7">
        <f>SUM(G86*0.54)</f>
        <v>5.94</v>
      </c>
      <c r="L86" s="11">
        <v>43030</v>
      </c>
      <c r="M86" s="3">
        <v>43035</v>
      </c>
      <c r="N86" s="3">
        <v>43051</v>
      </c>
      <c r="O86" t="s">
        <v>12</v>
      </c>
      <c r="P86" s="4">
        <v>52.84</v>
      </c>
      <c r="Q86" t="s">
        <v>327</v>
      </c>
      <c r="R86" t="s">
        <v>329</v>
      </c>
      <c r="S86" t="s">
        <v>330</v>
      </c>
      <c r="T86" t="s">
        <v>591</v>
      </c>
      <c r="U86" t="s">
        <v>331</v>
      </c>
      <c r="V86" t="s">
        <v>80</v>
      </c>
      <c r="W86" s="10" t="b">
        <v>1</v>
      </c>
      <c r="X86" s="12">
        <v>43890.843426967593</v>
      </c>
    </row>
    <row r="87" spans="1:24" x14ac:dyDescent="0.2">
      <c r="A87">
        <v>10333</v>
      </c>
      <c r="B87" s="2" t="s">
        <v>524</v>
      </c>
      <c r="C87" s="2" t="s">
        <v>525</v>
      </c>
      <c r="D87" s="2" t="s">
        <v>526</v>
      </c>
      <c r="E87" t="s">
        <v>46</v>
      </c>
      <c r="F87">
        <f>SUM(J87* 1.05)</f>
        <v>48.982500000000002</v>
      </c>
      <c r="G87">
        <v>5</v>
      </c>
      <c r="H87">
        <v>-25</v>
      </c>
      <c r="I87" s="7">
        <v>9.33</v>
      </c>
      <c r="J87" s="7">
        <f t="shared" si="1"/>
        <v>46.65</v>
      </c>
      <c r="K87" s="7">
        <f>SUM(G87*1.15)</f>
        <v>5.75</v>
      </c>
      <c r="L87" s="11">
        <v>43031</v>
      </c>
      <c r="M87" s="3">
        <v>43036</v>
      </c>
      <c r="N87" s="3">
        <v>43052</v>
      </c>
      <c r="O87" t="s">
        <v>14</v>
      </c>
      <c r="P87" s="4">
        <v>0.59</v>
      </c>
      <c r="Q87" t="s">
        <v>525</v>
      </c>
      <c r="R87" t="s">
        <v>527</v>
      </c>
      <c r="S87" t="s">
        <v>528</v>
      </c>
      <c r="U87" t="s">
        <v>529</v>
      </c>
      <c r="V87" t="s">
        <v>530</v>
      </c>
      <c r="W87" s="10" t="b">
        <v>1</v>
      </c>
      <c r="X87" s="12">
        <v>43875.175998032406</v>
      </c>
    </row>
    <row r="88" spans="1:24" x14ac:dyDescent="0.2">
      <c r="A88">
        <v>10334</v>
      </c>
      <c r="B88" s="2" t="s">
        <v>506</v>
      </c>
      <c r="C88" s="2" t="s">
        <v>507</v>
      </c>
      <c r="D88" s="2" t="s">
        <v>508</v>
      </c>
      <c r="E88" t="s">
        <v>36</v>
      </c>
      <c r="F88">
        <f>SUM(J88* 1.05)</f>
        <v>317.31</v>
      </c>
      <c r="G88">
        <v>5</v>
      </c>
      <c r="H88">
        <v>5</v>
      </c>
      <c r="I88" s="7">
        <v>60.44</v>
      </c>
      <c r="J88" s="7">
        <f t="shared" si="1"/>
        <v>302.2</v>
      </c>
      <c r="K88" s="7">
        <f>SUM(G88*1.381)</f>
        <v>6.9050000000000002</v>
      </c>
      <c r="L88" s="11">
        <v>43034</v>
      </c>
      <c r="M88" s="3">
        <v>43039</v>
      </c>
      <c r="N88" s="3">
        <v>43055</v>
      </c>
      <c r="O88" t="s">
        <v>12</v>
      </c>
      <c r="P88" s="4">
        <v>8.56</v>
      </c>
      <c r="Q88" t="s">
        <v>507</v>
      </c>
      <c r="R88" t="s">
        <v>509</v>
      </c>
      <c r="S88" t="s">
        <v>510</v>
      </c>
      <c r="U88" t="s">
        <v>511</v>
      </c>
      <c r="V88" t="s">
        <v>59</v>
      </c>
      <c r="W88" s="10" t="b">
        <v>0</v>
      </c>
      <c r="X88" s="12">
        <v>43871.843461689816</v>
      </c>
    </row>
    <row r="89" spans="1:24" x14ac:dyDescent="0.2">
      <c r="A89">
        <v>10335</v>
      </c>
      <c r="B89" s="2" t="s">
        <v>237</v>
      </c>
      <c r="C89" s="2" t="s">
        <v>238</v>
      </c>
      <c r="D89" s="2" t="s">
        <v>239</v>
      </c>
      <c r="E89" t="s">
        <v>19</v>
      </c>
      <c r="F89">
        <f>SUM(J89* 0.93)</f>
        <v>567.57899999999995</v>
      </c>
      <c r="G89">
        <v>10</v>
      </c>
      <c r="H89">
        <v>1</v>
      </c>
      <c r="I89" s="7">
        <v>61.03</v>
      </c>
      <c r="J89" s="7">
        <f t="shared" si="1"/>
        <v>610.29999999999995</v>
      </c>
      <c r="K89" s="7">
        <f>SUM(G89*1.27)</f>
        <v>12.7</v>
      </c>
      <c r="L89" s="11">
        <v>43035</v>
      </c>
      <c r="M89" s="3">
        <v>43040</v>
      </c>
      <c r="N89" s="3">
        <v>43056</v>
      </c>
      <c r="O89" t="s">
        <v>12</v>
      </c>
      <c r="P89" s="4">
        <v>42.11</v>
      </c>
      <c r="Q89" t="s">
        <v>238</v>
      </c>
      <c r="R89" t="s">
        <v>240</v>
      </c>
      <c r="S89" t="s">
        <v>241</v>
      </c>
      <c r="T89" t="s">
        <v>242</v>
      </c>
      <c r="V89" t="s">
        <v>243</v>
      </c>
      <c r="W89" s="10" t="b">
        <v>1</v>
      </c>
      <c r="X89" s="12">
        <v>43888.845121527782</v>
      </c>
    </row>
    <row r="90" spans="1:24" x14ac:dyDescent="0.2">
      <c r="A90">
        <v>10336</v>
      </c>
      <c r="B90" s="2" t="s">
        <v>369</v>
      </c>
      <c r="C90" s="2" t="s">
        <v>370</v>
      </c>
      <c r="D90" s="2" t="s">
        <v>371</v>
      </c>
      <c r="E90" t="s">
        <v>19</v>
      </c>
      <c r="F90">
        <f>SUM(J90* 0.85)</f>
        <v>575.36500000000001</v>
      </c>
      <c r="G90">
        <v>10</v>
      </c>
      <c r="H90">
        <v>-12</v>
      </c>
      <c r="I90" s="7">
        <v>67.69</v>
      </c>
      <c r="J90" s="7">
        <f t="shared" si="1"/>
        <v>676.9</v>
      </c>
      <c r="K90" s="7">
        <f>SUM(G90*1.15)</f>
        <v>11.5</v>
      </c>
      <c r="L90" s="11">
        <v>43036</v>
      </c>
      <c r="M90" s="3">
        <v>43041</v>
      </c>
      <c r="N90" s="3">
        <v>43057</v>
      </c>
      <c r="O90" t="s">
        <v>12</v>
      </c>
      <c r="P90" s="4">
        <v>15.51</v>
      </c>
      <c r="Q90" t="s">
        <v>370</v>
      </c>
      <c r="R90" t="s">
        <v>372</v>
      </c>
      <c r="S90" t="s">
        <v>180</v>
      </c>
      <c r="U90" t="s">
        <v>373</v>
      </c>
      <c r="V90" t="s">
        <v>182</v>
      </c>
      <c r="W90" s="10" t="b">
        <v>0</v>
      </c>
      <c r="X90" s="12">
        <v>43935.844601620367</v>
      </c>
    </row>
    <row r="91" spans="1:24" x14ac:dyDescent="0.2">
      <c r="A91">
        <v>10337</v>
      </c>
      <c r="B91" s="2" t="s">
        <v>159</v>
      </c>
      <c r="C91" s="2" t="s">
        <v>160</v>
      </c>
      <c r="D91" s="2" t="s">
        <v>161</v>
      </c>
      <c r="E91" t="s">
        <v>11</v>
      </c>
      <c r="F91">
        <f>SUM(J91* 1.05)</f>
        <v>1067.598</v>
      </c>
      <c r="G91">
        <v>12</v>
      </c>
      <c r="H91">
        <v>-4</v>
      </c>
      <c r="I91" s="7">
        <v>84.73</v>
      </c>
      <c r="J91" s="7">
        <f t="shared" si="1"/>
        <v>1016.76</v>
      </c>
      <c r="K91" s="7">
        <f>SUM(G91*1.15)</f>
        <v>13.799999999999999</v>
      </c>
      <c r="L91" s="11">
        <v>43037</v>
      </c>
      <c r="M91" s="3">
        <v>43042</v>
      </c>
      <c r="N91" s="3">
        <v>43058</v>
      </c>
      <c r="O91" t="s">
        <v>14</v>
      </c>
      <c r="P91" s="4">
        <v>108.26</v>
      </c>
      <c r="Q91" t="s">
        <v>160</v>
      </c>
      <c r="R91" t="s">
        <v>162</v>
      </c>
      <c r="S91" t="s">
        <v>163</v>
      </c>
      <c r="U91" t="s">
        <v>164</v>
      </c>
      <c r="V91" t="s">
        <v>10</v>
      </c>
      <c r="W91" s="10" t="b">
        <v>1</v>
      </c>
      <c r="X91" s="12">
        <v>44016.511360879631</v>
      </c>
    </row>
    <row r="92" spans="1:24" x14ac:dyDescent="0.2">
      <c r="A92">
        <v>10338</v>
      </c>
      <c r="B92" s="2" t="s">
        <v>345</v>
      </c>
      <c r="C92" s="2" t="s">
        <v>346</v>
      </c>
      <c r="D92" s="2" t="s">
        <v>347</v>
      </c>
      <c r="E92" t="s">
        <v>11</v>
      </c>
      <c r="F92">
        <f>SUM(J92* 0.93)</f>
        <v>71.228700000000003</v>
      </c>
      <c r="G92">
        <v>9</v>
      </c>
      <c r="H92">
        <v>3</v>
      </c>
      <c r="I92" s="7">
        <v>8.51</v>
      </c>
      <c r="J92" s="7">
        <f t="shared" si="1"/>
        <v>76.59</v>
      </c>
      <c r="K92" s="7">
        <f>SUM(G92*0.54)</f>
        <v>4.8600000000000003</v>
      </c>
      <c r="L92" s="11">
        <v>43038</v>
      </c>
      <c r="M92" s="3">
        <v>43043</v>
      </c>
      <c r="N92" s="3">
        <v>43059</v>
      </c>
      <c r="O92" t="s">
        <v>14</v>
      </c>
      <c r="P92" s="4">
        <v>84.21</v>
      </c>
      <c r="Q92" t="s">
        <v>346</v>
      </c>
      <c r="R92" t="s">
        <v>352</v>
      </c>
      <c r="S92" t="s">
        <v>353</v>
      </c>
      <c r="T92" t="s">
        <v>354</v>
      </c>
      <c r="U92" t="s">
        <v>355</v>
      </c>
      <c r="V92" t="s">
        <v>209</v>
      </c>
      <c r="W92" s="10" t="b">
        <v>1</v>
      </c>
      <c r="X92" s="12">
        <v>43885.847022916671</v>
      </c>
    </row>
    <row r="93" spans="1:24" x14ac:dyDescent="0.2">
      <c r="A93">
        <v>10339</v>
      </c>
      <c r="B93" s="2" t="s">
        <v>326</v>
      </c>
      <c r="C93" s="2" t="s">
        <v>327</v>
      </c>
      <c r="D93" s="2" t="s">
        <v>328</v>
      </c>
      <c r="E93" t="s">
        <v>594</v>
      </c>
      <c r="F93">
        <f>SUM(J93* 0.93)</f>
        <v>53.642400000000002</v>
      </c>
      <c r="G93">
        <v>8</v>
      </c>
      <c r="H93">
        <v>2</v>
      </c>
      <c r="I93" s="7">
        <v>7.21</v>
      </c>
      <c r="J93" s="7">
        <f t="shared" si="1"/>
        <v>57.68</v>
      </c>
      <c r="K93" s="7">
        <f>SUM(G93*0.54)</f>
        <v>4.32</v>
      </c>
      <c r="L93" s="11">
        <v>43041</v>
      </c>
      <c r="M93" s="3">
        <v>43046</v>
      </c>
      <c r="N93" s="3">
        <v>43062</v>
      </c>
      <c r="O93" t="s">
        <v>12</v>
      </c>
      <c r="P93" s="4">
        <v>15.66</v>
      </c>
      <c r="Q93" t="s">
        <v>327</v>
      </c>
      <c r="R93" t="s">
        <v>329</v>
      </c>
      <c r="S93" t="s">
        <v>330</v>
      </c>
      <c r="T93" t="s">
        <v>591</v>
      </c>
      <c r="U93" t="s">
        <v>331</v>
      </c>
      <c r="V93" t="s">
        <v>80</v>
      </c>
      <c r="W93" s="10" t="b">
        <v>1</v>
      </c>
      <c r="X93" s="12">
        <v>43884.509281250001</v>
      </c>
    </row>
    <row r="94" spans="1:24" x14ac:dyDescent="0.2">
      <c r="A94">
        <v>10340</v>
      </c>
      <c r="B94" s="2" t="s">
        <v>67</v>
      </c>
      <c r="C94" s="2" t="s">
        <v>68</v>
      </c>
      <c r="D94" s="2" t="s">
        <v>69</v>
      </c>
      <c r="E94" t="s">
        <v>13</v>
      </c>
      <c r="F94">
        <f>SUM(J94* 0.85)</f>
        <v>394.74</v>
      </c>
      <c r="G94">
        <v>12</v>
      </c>
      <c r="H94">
        <v>5</v>
      </c>
      <c r="I94" s="7">
        <v>38.700000000000003</v>
      </c>
      <c r="J94" s="7">
        <f t="shared" si="1"/>
        <v>464.40000000000003</v>
      </c>
      <c r="K94" s="7">
        <f>SUM(G94*1.381)</f>
        <v>16.571999999999999</v>
      </c>
      <c r="L94" s="11">
        <v>43042</v>
      </c>
      <c r="M94" s="3">
        <v>43047</v>
      </c>
      <c r="N94" s="3">
        <v>43063</v>
      </c>
      <c r="O94" t="s">
        <v>14</v>
      </c>
      <c r="P94" s="4">
        <v>166.31</v>
      </c>
      <c r="Q94" t="s">
        <v>68</v>
      </c>
      <c r="R94" t="s">
        <v>70</v>
      </c>
      <c r="S94" t="s">
        <v>71</v>
      </c>
      <c r="U94" t="s">
        <v>72</v>
      </c>
      <c r="V94" t="s">
        <v>59</v>
      </c>
      <c r="W94" s="10" t="b">
        <v>1</v>
      </c>
      <c r="X94" s="12">
        <v>43884.179220138882</v>
      </c>
    </row>
    <row r="95" spans="1:24" x14ac:dyDescent="0.2">
      <c r="A95">
        <v>10341</v>
      </c>
      <c r="B95" s="2" t="s">
        <v>442</v>
      </c>
      <c r="C95" s="2" t="s">
        <v>443</v>
      </c>
      <c r="D95" s="2" t="s">
        <v>444</v>
      </c>
      <c r="E95" t="s">
        <v>19</v>
      </c>
      <c r="F95">
        <f>SUM(J95* 0.85)</f>
        <v>419.322</v>
      </c>
      <c r="G95">
        <v>6</v>
      </c>
      <c r="H95">
        <v>8</v>
      </c>
      <c r="I95" s="7">
        <v>82.22</v>
      </c>
      <c r="J95" s="7">
        <f t="shared" si="1"/>
        <v>493.32</v>
      </c>
      <c r="K95" s="7">
        <f>SUM(G95*1.381)</f>
        <v>8.2859999999999996</v>
      </c>
      <c r="L95" s="11">
        <v>43042</v>
      </c>
      <c r="M95" s="3">
        <v>43047</v>
      </c>
      <c r="N95" s="3">
        <v>43063</v>
      </c>
      <c r="O95" t="s">
        <v>14</v>
      </c>
      <c r="P95" s="4">
        <v>26.78</v>
      </c>
      <c r="Q95" t="s">
        <v>443</v>
      </c>
      <c r="R95" t="s">
        <v>445</v>
      </c>
      <c r="S95" t="s">
        <v>446</v>
      </c>
      <c r="U95" t="s">
        <v>447</v>
      </c>
      <c r="V95" t="s">
        <v>448</v>
      </c>
      <c r="W95" s="10" t="b">
        <v>0</v>
      </c>
      <c r="X95" s="12">
        <v>43876.510721064813</v>
      </c>
    </row>
    <row r="96" spans="1:24" x14ac:dyDescent="0.2">
      <c r="A96">
        <v>10342</v>
      </c>
      <c r="B96" s="2" t="s">
        <v>159</v>
      </c>
      <c r="C96" s="2" t="s">
        <v>160</v>
      </c>
      <c r="D96" s="2" t="s">
        <v>161</v>
      </c>
      <c r="E96" t="s">
        <v>11</v>
      </c>
      <c r="F96">
        <f>SUM(J96* 1.05)</f>
        <v>76.639499999999998</v>
      </c>
      <c r="G96">
        <v>9</v>
      </c>
      <c r="H96">
        <v>-3</v>
      </c>
      <c r="I96" s="7">
        <v>8.11</v>
      </c>
      <c r="J96" s="7">
        <f t="shared" si="1"/>
        <v>72.989999999999995</v>
      </c>
      <c r="K96" s="7">
        <f>SUM(G96*1.27)</f>
        <v>11.43</v>
      </c>
      <c r="L96" s="11">
        <v>43043</v>
      </c>
      <c r="M96" s="3">
        <v>43048</v>
      </c>
      <c r="N96" s="3">
        <v>43064</v>
      </c>
      <c r="O96" t="s">
        <v>12</v>
      </c>
      <c r="P96" s="4">
        <v>54.83</v>
      </c>
      <c r="Q96" t="s">
        <v>160</v>
      </c>
      <c r="R96" t="s">
        <v>162</v>
      </c>
      <c r="S96" t="s">
        <v>163</v>
      </c>
      <c r="U96" t="s">
        <v>164</v>
      </c>
      <c r="V96" t="s">
        <v>10</v>
      </c>
      <c r="W96" s="10" t="b">
        <v>1</v>
      </c>
      <c r="X96" s="12">
        <v>43895.5113724537</v>
      </c>
    </row>
    <row r="97" spans="1:24" x14ac:dyDescent="0.2">
      <c r="A97">
        <v>10343</v>
      </c>
      <c r="B97" s="2" t="s">
        <v>285</v>
      </c>
      <c r="C97" s="2" t="s">
        <v>281</v>
      </c>
      <c r="D97" s="2" t="s">
        <v>286</v>
      </c>
      <c r="E97" t="s">
        <v>11</v>
      </c>
      <c r="F97">
        <f>SUM(J97* 1.15)</f>
        <v>717.73799999999994</v>
      </c>
      <c r="G97">
        <v>7</v>
      </c>
      <c r="H97">
        <v>-26</v>
      </c>
      <c r="I97" s="7">
        <v>89.16</v>
      </c>
      <c r="J97" s="7">
        <f t="shared" si="1"/>
        <v>624.12</v>
      </c>
      <c r="K97" s="7">
        <f>SUM(G97*1.15)</f>
        <v>8.0499999999999989</v>
      </c>
      <c r="L97" s="11">
        <v>43044</v>
      </c>
      <c r="M97" s="3">
        <v>43049</v>
      </c>
      <c r="N97" s="3">
        <v>43065</v>
      </c>
      <c r="O97" t="s">
        <v>6</v>
      </c>
      <c r="P97" s="4">
        <v>110.37</v>
      </c>
      <c r="Q97" t="s">
        <v>281</v>
      </c>
      <c r="R97" t="s">
        <v>282</v>
      </c>
      <c r="S97" t="s">
        <v>283</v>
      </c>
      <c r="U97" t="s">
        <v>284</v>
      </c>
      <c r="V97" t="s">
        <v>10</v>
      </c>
      <c r="W97" s="10" t="b">
        <v>1</v>
      </c>
      <c r="X97" s="12">
        <v>43971.942962962967</v>
      </c>
    </row>
    <row r="98" spans="1:24" x14ac:dyDescent="0.2">
      <c r="A98">
        <v>10344</v>
      </c>
      <c r="B98" s="2" t="s">
        <v>537</v>
      </c>
      <c r="C98" s="2" t="s">
        <v>538</v>
      </c>
      <c r="D98" s="2" t="s">
        <v>539</v>
      </c>
      <c r="E98" t="s">
        <v>11</v>
      </c>
      <c r="F98">
        <f>SUM(J98* 0.93)</f>
        <v>556.88400000000013</v>
      </c>
      <c r="G98">
        <v>10</v>
      </c>
      <c r="H98">
        <v>6</v>
      </c>
      <c r="I98" s="7">
        <v>59.88</v>
      </c>
      <c r="J98" s="7">
        <f t="shared" si="1"/>
        <v>598.80000000000007</v>
      </c>
      <c r="K98" s="7">
        <f>SUM(G98*1.381)</f>
        <v>13.81</v>
      </c>
      <c r="L98" s="11">
        <v>43045</v>
      </c>
      <c r="M98" s="3">
        <v>43050</v>
      </c>
      <c r="N98" s="3">
        <v>43066</v>
      </c>
      <c r="O98" t="s">
        <v>12</v>
      </c>
      <c r="P98" s="4">
        <v>23.29</v>
      </c>
      <c r="Q98" t="s">
        <v>538</v>
      </c>
      <c r="R98" t="s">
        <v>540</v>
      </c>
      <c r="S98" t="s">
        <v>541</v>
      </c>
      <c r="T98" t="s">
        <v>279</v>
      </c>
      <c r="U98" t="s">
        <v>542</v>
      </c>
      <c r="V98" t="s">
        <v>209</v>
      </c>
      <c r="W98" s="10" t="b">
        <v>0</v>
      </c>
      <c r="X98" s="12">
        <v>43886.178783564814</v>
      </c>
    </row>
    <row r="99" spans="1:24" x14ac:dyDescent="0.2">
      <c r="A99">
        <v>10345</v>
      </c>
      <c r="B99" s="2" t="s">
        <v>384</v>
      </c>
      <c r="C99" s="2" t="s">
        <v>385</v>
      </c>
      <c r="D99" s="2" t="s">
        <v>386</v>
      </c>
      <c r="E99" t="s">
        <v>45</v>
      </c>
      <c r="F99">
        <f>SUM(J99* 1.25)</f>
        <v>892.05</v>
      </c>
      <c r="G99">
        <v>12</v>
      </c>
      <c r="H99">
        <v>-21</v>
      </c>
      <c r="I99" s="7">
        <v>59.47</v>
      </c>
      <c r="J99" s="7">
        <f t="shared" si="1"/>
        <v>713.64</v>
      </c>
      <c r="K99" s="7">
        <f>SUM(G99*1.15)</f>
        <v>13.799999999999999</v>
      </c>
      <c r="L99" s="11">
        <v>43048</v>
      </c>
      <c r="M99" s="3">
        <v>43053</v>
      </c>
      <c r="N99" s="3">
        <v>43069</v>
      </c>
      <c r="O99" t="s">
        <v>12</v>
      </c>
      <c r="P99" s="4">
        <v>249.06</v>
      </c>
      <c r="Q99" t="s">
        <v>385</v>
      </c>
      <c r="R99" t="s">
        <v>387</v>
      </c>
      <c r="S99" t="s">
        <v>388</v>
      </c>
      <c r="U99" t="s">
        <v>389</v>
      </c>
      <c r="V99" t="s">
        <v>10</v>
      </c>
      <c r="W99" s="10" t="b">
        <v>1</v>
      </c>
      <c r="X99" s="12">
        <v>43925.511164120369</v>
      </c>
    </row>
    <row r="100" spans="1:24" x14ac:dyDescent="0.2">
      <c r="A100">
        <v>10346</v>
      </c>
      <c r="B100" s="2" t="s">
        <v>394</v>
      </c>
      <c r="C100" s="2" t="s">
        <v>395</v>
      </c>
      <c r="D100" s="2" t="s">
        <v>396</v>
      </c>
      <c r="E100" t="s">
        <v>15</v>
      </c>
      <c r="F100">
        <f>SUM(J100* 1.05)</f>
        <v>947.31000000000006</v>
      </c>
      <c r="G100">
        <v>10</v>
      </c>
      <c r="H100">
        <v>2</v>
      </c>
      <c r="I100" s="7">
        <v>90.22</v>
      </c>
      <c r="J100" s="7">
        <f t="shared" si="1"/>
        <v>902.2</v>
      </c>
      <c r="K100" s="7">
        <f>SUM(G100*0.54)</f>
        <v>5.4</v>
      </c>
      <c r="L100" s="11">
        <v>43049</v>
      </c>
      <c r="M100" s="3">
        <v>43054</v>
      </c>
      <c r="N100" s="3">
        <v>43070</v>
      </c>
      <c r="O100" t="s">
        <v>14</v>
      </c>
      <c r="P100" s="4">
        <v>142.08000000000001</v>
      </c>
      <c r="Q100" t="s">
        <v>395</v>
      </c>
      <c r="R100" t="s">
        <v>397</v>
      </c>
      <c r="S100" t="s">
        <v>398</v>
      </c>
      <c r="T100" t="s">
        <v>399</v>
      </c>
      <c r="U100" t="s">
        <v>400</v>
      </c>
      <c r="V100" t="s">
        <v>209</v>
      </c>
      <c r="W100" s="10" t="b">
        <v>1</v>
      </c>
      <c r="X100" s="12">
        <v>43926.842977199078</v>
      </c>
    </row>
    <row r="101" spans="1:24" x14ac:dyDescent="0.2">
      <c r="A101">
        <v>10347</v>
      </c>
      <c r="B101" s="2" t="s">
        <v>142</v>
      </c>
      <c r="C101" s="2" t="s">
        <v>143</v>
      </c>
      <c r="D101" s="2" t="s">
        <v>144</v>
      </c>
      <c r="E101" t="s">
        <v>11</v>
      </c>
      <c r="F101">
        <f>SUM(J101* 0.85)</f>
        <v>516.68100000000004</v>
      </c>
      <c r="G101">
        <v>9</v>
      </c>
      <c r="H101">
        <v>-32</v>
      </c>
      <c r="I101" s="7">
        <v>67.540000000000006</v>
      </c>
      <c r="J101" s="7">
        <f t="shared" si="1"/>
        <v>607.86</v>
      </c>
      <c r="K101" s="7">
        <f>SUM(G101*1.15)</f>
        <v>10.35</v>
      </c>
      <c r="L101" s="11">
        <v>43050</v>
      </c>
      <c r="M101" s="3">
        <v>43055</v>
      </c>
      <c r="N101" s="3">
        <v>43071</v>
      </c>
      <c r="O101" t="s">
        <v>14</v>
      </c>
      <c r="P101" s="4">
        <v>3.1</v>
      </c>
      <c r="Q101" t="s">
        <v>143</v>
      </c>
      <c r="R101" t="s">
        <v>145</v>
      </c>
      <c r="S101" t="s">
        <v>110</v>
      </c>
      <c r="T101" t="s">
        <v>111</v>
      </c>
      <c r="U101" t="s">
        <v>146</v>
      </c>
      <c r="V101" t="s">
        <v>113</v>
      </c>
      <c r="W101" s="10" t="b">
        <v>0</v>
      </c>
      <c r="X101" s="12">
        <v>43904.511036805554</v>
      </c>
    </row>
    <row r="102" spans="1:24" x14ac:dyDescent="0.2">
      <c r="A102">
        <v>10348</v>
      </c>
      <c r="B102" s="2" t="s">
        <v>518</v>
      </c>
      <c r="C102" s="2" t="s">
        <v>519</v>
      </c>
      <c r="D102" s="2" t="s">
        <v>520</v>
      </c>
      <c r="E102" t="s">
        <v>11</v>
      </c>
      <c r="F102">
        <f>SUM(J102* 1.05)</f>
        <v>558.55800000000011</v>
      </c>
      <c r="G102">
        <v>11</v>
      </c>
      <c r="H102">
        <v>0</v>
      </c>
      <c r="I102" s="7">
        <v>48.36</v>
      </c>
      <c r="J102" s="7">
        <f t="shared" si="1"/>
        <v>531.96</v>
      </c>
      <c r="K102" s="7">
        <f>SUM(G102*1.27)</f>
        <v>13.97</v>
      </c>
      <c r="L102" s="11">
        <v>43051</v>
      </c>
      <c r="M102" s="3">
        <v>43056</v>
      </c>
      <c r="N102" s="3">
        <v>43072</v>
      </c>
      <c r="O102" t="s">
        <v>12</v>
      </c>
      <c r="P102" s="4">
        <v>0.78</v>
      </c>
      <c r="Q102" t="s">
        <v>519</v>
      </c>
      <c r="R102" t="s">
        <v>521</v>
      </c>
      <c r="S102" t="s">
        <v>522</v>
      </c>
      <c r="U102" t="s">
        <v>523</v>
      </c>
      <c r="V102" t="s">
        <v>10</v>
      </c>
      <c r="W102" s="10" t="b">
        <v>0</v>
      </c>
      <c r="X102" s="12">
        <v>43846.845618750005</v>
      </c>
    </row>
    <row r="103" spans="1:24" x14ac:dyDescent="0.2">
      <c r="A103">
        <v>10349</v>
      </c>
      <c r="B103" s="2" t="s">
        <v>455</v>
      </c>
      <c r="C103" s="2" t="s">
        <v>456</v>
      </c>
      <c r="D103" s="2" t="s">
        <v>457</v>
      </c>
      <c r="E103" t="s">
        <v>19</v>
      </c>
      <c r="F103">
        <f>SUM(J103* 1.05)</f>
        <v>1015.329</v>
      </c>
      <c r="G103">
        <v>14</v>
      </c>
      <c r="H103">
        <v>8</v>
      </c>
      <c r="I103" s="7">
        <v>69.069999999999993</v>
      </c>
      <c r="J103" s="7">
        <f t="shared" si="1"/>
        <v>966.9799999999999</v>
      </c>
      <c r="K103" s="7">
        <f>SUM(G103*1.381)</f>
        <v>19.334</v>
      </c>
      <c r="L103" s="11">
        <v>43052</v>
      </c>
      <c r="M103" s="3">
        <v>43057</v>
      </c>
      <c r="N103" s="3">
        <v>43073</v>
      </c>
      <c r="O103" t="s">
        <v>6</v>
      </c>
      <c r="P103" s="4">
        <v>8.6300000000000008</v>
      </c>
      <c r="Q103" t="s">
        <v>456</v>
      </c>
      <c r="R103" t="s">
        <v>458</v>
      </c>
      <c r="S103" t="s">
        <v>459</v>
      </c>
      <c r="T103" t="s">
        <v>460</v>
      </c>
      <c r="U103" t="s">
        <v>461</v>
      </c>
      <c r="V103" t="s">
        <v>209</v>
      </c>
      <c r="W103" s="10" t="b">
        <v>0</v>
      </c>
      <c r="X103" s="12">
        <v>43868.513136574074</v>
      </c>
    </row>
    <row r="104" spans="1:24" x14ac:dyDescent="0.2">
      <c r="A104">
        <v>10350</v>
      </c>
      <c r="B104" s="2" t="s">
        <v>262</v>
      </c>
      <c r="C104" s="2" t="s">
        <v>263</v>
      </c>
      <c r="D104" s="2" t="s">
        <v>264</v>
      </c>
      <c r="E104" t="s">
        <v>5</v>
      </c>
      <c r="F104">
        <f>SUM(J104* 0.85)</f>
        <v>559.78449999999998</v>
      </c>
      <c r="G104">
        <v>11</v>
      </c>
      <c r="H104">
        <v>6</v>
      </c>
      <c r="I104" s="7">
        <v>59.87</v>
      </c>
      <c r="J104" s="7">
        <f t="shared" si="1"/>
        <v>658.56999999999994</v>
      </c>
      <c r="K104" s="7">
        <f>SUM(G104*1.381)</f>
        <v>15.191000000000001</v>
      </c>
      <c r="L104" s="11">
        <v>43055</v>
      </c>
      <c r="M104" s="3">
        <v>43060</v>
      </c>
      <c r="N104" s="3">
        <v>43076</v>
      </c>
      <c r="O104" t="s">
        <v>12</v>
      </c>
      <c r="P104" s="4">
        <v>64.19</v>
      </c>
      <c r="Q104" t="s">
        <v>263</v>
      </c>
      <c r="R104" t="s">
        <v>265</v>
      </c>
      <c r="S104" t="s">
        <v>266</v>
      </c>
      <c r="U104" t="s">
        <v>267</v>
      </c>
      <c r="V104" t="s">
        <v>59</v>
      </c>
      <c r="W104" s="10" t="b">
        <v>1</v>
      </c>
      <c r="X104" s="12">
        <v>43904.512354861115</v>
      </c>
    </row>
    <row r="105" spans="1:24" x14ac:dyDescent="0.2">
      <c r="A105">
        <v>10351</v>
      </c>
      <c r="B105" s="2" t="s">
        <v>135</v>
      </c>
      <c r="C105" s="2" t="s">
        <v>136</v>
      </c>
      <c r="D105" s="2" t="s">
        <v>137</v>
      </c>
      <c r="E105" t="s">
        <v>13</v>
      </c>
      <c r="F105">
        <f>SUM(J105* 1.05)</f>
        <v>611.65650000000005</v>
      </c>
      <c r="G105">
        <v>13</v>
      </c>
      <c r="H105">
        <v>0</v>
      </c>
      <c r="I105" s="7">
        <v>44.81</v>
      </c>
      <c r="J105" s="7">
        <f t="shared" si="1"/>
        <v>582.53</v>
      </c>
      <c r="K105" s="7">
        <f>SUM(G105*1.27)</f>
        <v>16.510000000000002</v>
      </c>
      <c r="L105" s="11">
        <v>43055</v>
      </c>
      <c r="M105" s="3">
        <v>43060</v>
      </c>
      <c r="N105" s="3">
        <v>43076</v>
      </c>
      <c r="O105" t="s">
        <v>6</v>
      </c>
      <c r="P105" s="4">
        <v>162.33000000000001</v>
      </c>
      <c r="Q105" t="s">
        <v>136</v>
      </c>
      <c r="R105" t="s">
        <v>138</v>
      </c>
      <c r="S105" t="s">
        <v>139</v>
      </c>
      <c r="U105" t="s">
        <v>140</v>
      </c>
      <c r="V105" t="s">
        <v>141</v>
      </c>
      <c r="W105" s="10" t="b">
        <v>1</v>
      </c>
      <c r="X105" s="12">
        <v>43856.512495601848</v>
      </c>
    </row>
    <row r="106" spans="1:24" x14ac:dyDescent="0.2">
      <c r="A106">
        <v>10352</v>
      </c>
      <c r="B106" s="2" t="s">
        <v>176</v>
      </c>
      <c r="C106" s="2" t="s">
        <v>177</v>
      </c>
      <c r="D106" s="2" t="s">
        <v>178</v>
      </c>
      <c r="E106" t="s">
        <v>15</v>
      </c>
      <c r="F106">
        <f>SUM(J106* 0.85)</f>
        <v>251.42999999999995</v>
      </c>
      <c r="G106">
        <v>10</v>
      </c>
      <c r="H106">
        <v>29</v>
      </c>
      <c r="I106" s="7">
        <v>29.58</v>
      </c>
      <c r="J106" s="7">
        <f t="shared" si="1"/>
        <v>295.79999999999995</v>
      </c>
      <c r="K106" s="7">
        <f>SUM(G106*1.429)</f>
        <v>14.290000000000001</v>
      </c>
      <c r="L106" s="11">
        <v>43056</v>
      </c>
      <c r="M106" s="3">
        <v>43061</v>
      </c>
      <c r="N106" s="3">
        <v>43077</v>
      </c>
      <c r="O106" t="s">
        <v>14</v>
      </c>
      <c r="P106" s="4">
        <v>1.3</v>
      </c>
      <c r="Q106" t="s">
        <v>177</v>
      </c>
      <c r="R106" t="s">
        <v>179</v>
      </c>
      <c r="S106" t="s">
        <v>180</v>
      </c>
      <c r="U106" t="s">
        <v>181</v>
      </c>
      <c r="V106" t="s">
        <v>182</v>
      </c>
      <c r="W106" s="10" t="b">
        <v>0</v>
      </c>
      <c r="X106" s="12">
        <v>44049.512621064816</v>
      </c>
    </row>
    <row r="107" spans="1:24" x14ac:dyDescent="0.2">
      <c r="A107">
        <v>10353</v>
      </c>
      <c r="B107" s="2" t="s">
        <v>363</v>
      </c>
      <c r="C107" s="2" t="s">
        <v>364</v>
      </c>
      <c r="D107" s="2" t="s">
        <v>365</v>
      </c>
      <c r="E107" t="s">
        <v>19</v>
      </c>
      <c r="F107">
        <f>SUM(J107* 1.45)</f>
        <v>179.82899999999998</v>
      </c>
      <c r="G107">
        <v>9</v>
      </c>
      <c r="H107">
        <v>-4</v>
      </c>
      <c r="I107" s="7">
        <v>13.78</v>
      </c>
      <c r="J107" s="7">
        <f t="shared" si="1"/>
        <v>124.02</v>
      </c>
      <c r="K107" s="7">
        <f>SUM(G107*1.15)</f>
        <v>10.35</v>
      </c>
      <c r="L107" s="11">
        <v>43057</v>
      </c>
      <c r="M107" s="3">
        <v>43062</v>
      </c>
      <c r="N107" s="3">
        <v>43078</v>
      </c>
      <c r="O107" t="s">
        <v>14</v>
      </c>
      <c r="P107" s="4">
        <v>360.63</v>
      </c>
      <c r="Q107" t="s">
        <v>364</v>
      </c>
      <c r="R107" t="s">
        <v>366</v>
      </c>
      <c r="S107" t="s">
        <v>367</v>
      </c>
      <c r="U107" t="s">
        <v>368</v>
      </c>
      <c r="V107" t="s">
        <v>141</v>
      </c>
      <c r="W107" s="10" t="b">
        <v>1</v>
      </c>
      <c r="X107" s="12">
        <v>43931.511360879631</v>
      </c>
    </row>
    <row r="108" spans="1:24" x14ac:dyDescent="0.2">
      <c r="A108">
        <v>10354</v>
      </c>
      <c r="B108" s="2" t="s">
        <v>358</v>
      </c>
      <c r="C108" s="2" t="s">
        <v>359</v>
      </c>
      <c r="D108" s="2" t="s">
        <v>360</v>
      </c>
      <c r="E108" t="s">
        <v>36</v>
      </c>
      <c r="F108">
        <f>SUM(J108* 1.15)</f>
        <v>604.55499999999984</v>
      </c>
      <c r="G108">
        <v>14</v>
      </c>
      <c r="H108">
        <v>-5</v>
      </c>
      <c r="I108" s="7">
        <v>37.549999999999997</v>
      </c>
      <c r="J108" s="7">
        <f t="shared" si="1"/>
        <v>525.69999999999993</v>
      </c>
      <c r="K108" s="7">
        <f>SUM(G108*1.15)</f>
        <v>16.099999999999998</v>
      </c>
      <c r="L108" s="11">
        <v>43058</v>
      </c>
      <c r="M108" s="3">
        <v>43063</v>
      </c>
      <c r="N108" s="3">
        <v>43079</v>
      </c>
      <c r="O108" t="s">
        <v>14</v>
      </c>
      <c r="P108" s="4">
        <v>53.8</v>
      </c>
      <c r="Q108" t="s">
        <v>359</v>
      </c>
      <c r="R108" t="s">
        <v>361</v>
      </c>
      <c r="S108" t="s">
        <v>21</v>
      </c>
      <c r="U108" t="s">
        <v>362</v>
      </c>
      <c r="V108" t="s">
        <v>23</v>
      </c>
      <c r="W108" s="10" t="b">
        <v>1</v>
      </c>
      <c r="X108" s="12">
        <v>43902.179104398143</v>
      </c>
    </row>
    <row r="109" spans="1:24" x14ac:dyDescent="0.2">
      <c r="A109">
        <v>10355</v>
      </c>
      <c r="B109" s="2" t="s">
        <v>29</v>
      </c>
      <c r="C109" s="2" t="s">
        <v>30</v>
      </c>
      <c r="D109" s="2" t="s">
        <v>31</v>
      </c>
      <c r="E109" t="s">
        <v>5</v>
      </c>
      <c r="F109">
        <f>SUM(J109* 0.93)</f>
        <v>506.96160000000003</v>
      </c>
      <c r="G109">
        <v>8</v>
      </c>
      <c r="H109">
        <v>-4</v>
      </c>
      <c r="I109" s="7">
        <v>68.14</v>
      </c>
      <c r="J109" s="7">
        <f t="shared" si="1"/>
        <v>545.12</v>
      </c>
      <c r="K109" s="7">
        <f>SUM(G109*1.15)</f>
        <v>9.1999999999999993</v>
      </c>
      <c r="L109" s="11">
        <v>43059</v>
      </c>
      <c r="M109" s="3">
        <v>43064</v>
      </c>
      <c r="N109" s="3">
        <v>43080</v>
      </c>
      <c r="O109" t="s">
        <v>6</v>
      </c>
      <c r="P109" s="4">
        <v>41.95</v>
      </c>
      <c r="Q109" t="s">
        <v>30</v>
      </c>
      <c r="R109" t="s">
        <v>557</v>
      </c>
      <c r="S109" t="s">
        <v>32</v>
      </c>
      <c r="T109" t="s">
        <v>33</v>
      </c>
      <c r="U109" t="s">
        <v>34</v>
      </c>
      <c r="V109" t="s">
        <v>35</v>
      </c>
      <c r="W109" s="10" t="b">
        <v>1</v>
      </c>
      <c r="X109" s="12">
        <v>43905.844413194449</v>
      </c>
    </row>
    <row r="110" spans="1:24" x14ac:dyDescent="0.2">
      <c r="A110">
        <v>10356</v>
      </c>
      <c r="B110" s="2" t="s">
        <v>518</v>
      </c>
      <c r="C110" s="2" t="s">
        <v>519</v>
      </c>
      <c r="D110" s="2" t="s">
        <v>520</v>
      </c>
      <c r="E110" t="s">
        <v>5</v>
      </c>
      <c r="F110">
        <f>SUM(J110* 1.05)</f>
        <v>623.70000000000005</v>
      </c>
      <c r="G110">
        <v>11</v>
      </c>
      <c r="H110">
        <v>0</v>
      </c>
      <c r="I110" s="7">
        <v>54</v>
      </c>
      <c r="J110" s="7">
        <f t="shared" si="1"/>
        <v>594</v>
      </c>
      <c r="K110" s="7">
        <f>SUM(G110*1.27)</f>
        <v>13.97</v>
      </c>
      <c r="L110" s="11">
        <v>43062</v>
      </c>
      <c r="M110" s="3">
        <v>43067</v>
      </c>
      <c r="N110" s="3">
        <v>43083</v>
      </c>
      <c r="O110" t="s">
        <v>12</v>
      </c>
      <c r="P110" s="4">
        <v>36.71</v>
      </c>
      <c r="Q110" t="s">
        <v>519</v>
      </c>
      <c r="R110" t="s">
        <v>521</v>
      </c>
      <c r="S110" t="s">
        <v>522</v>
      </c>
      <c r="U110" t="s">
        <v>523</v>
      </c>
      <c r="V110" t="s">
        <v>10</v>
      </c>
      <c r="W110" s="10" t="b">
        <v>1</v>
      </c>
      <c r="X110" s="12">
        <v>43846.845618750005</v>
      </c>
    </row>
    <row r="111" spans="1:24" x14ac:dyDescent="0.2">
      <c r="A111">
        <v>10357</v>
      </c>
      <c r="B111" s="2" t="s">
        <v>293</v>
      </c>
      <c r="C111" s="2" t="s">
        <v>294</v>
      </c>
      <c r="D111" s="2" t="s">
        <v>295</v>
      </c>
      <c r="E111" t="s">
        <v>13</v>
      </c>
      <c r="F111">
        <f>SUM(J111* 0.85)</f>
        <v>696.99149999999997</v>
      </c>
      <c r="G111">
        <v>9</v>
      </c>
      <c r="H111">
        <v>13</v>
      </c>
      <c r="I111" s="7">
        <v>91.11</v>
      </c>
      <c r="J111" s="7">
        <f t="shared" si="1"/>
        <v>819.99</v>
      </c>
      <c r="K111" s="7">
        <f>SUM(G111*1.429)</f>
        <v>12.861000000000001</v>
      </c>
      <c r="L111" s="11">
        <v>43063</v>
      </c>
      <c r="M111" s="3">
        <v>43068</v>
      </c>
      <c r="N111" s="3">
        <v>43084</v>
      </c>
      <c r="O111" t="s">
        <v>14</v>
      </c>
      <c r="P111" s="4">
        <v>34.880000000000003</v>
      </c>
      <c r="Q111" t="s">
        <v>294</v>
      </c>
      <c r="R111" t="s">
        <v>296</v>
      </c>
      <c r="S111" t="s">
        <v>297</v>
      </c>
      <c r="T111" t="s">
        <v>298</v>
      </c>
      <c r="U111" t="s">
        <v>299</v>
      </c>
      <c r="V111" t="s">
        <v>217</v>
      </c>
      <c r="W111" s="10" t="b">
        <v>1</v>
      </c>
      <c r="X111" s="12">
        <v>43863.511557638885</v>
      </c>
    </row>
    <row r="112" spans="1:24" x14ac:dyDescent="0.2">
      <c r="A112">
        <v>10358</v>
      </c>
      <c r="B112" s="2" t="s">
        <v>262</v>
      </c>
      <c r="C112" s="2" t="s">
        <v>263</v>
      </c>
      <c r="D112" s="2" t="s">
        <v>264</v>
      </c>
      <c r="E112" t="s">
        <v>46</v>
      </c>
      <c r="F112">
        <f>SUM(J112* 0.85)</f>
        <v>639.92250000000001</v>
      </c>
      <c r="G112">
        <v>9</v>
      </c>
      <c r="H112">
        <v>6</v>
      </c>
      <c r="I112" s="7">
        <v>83.65</v>
      </c>
      <c r="J112" s="7">
        <f t="shared" si="1"/>
        <v>752.85</v>
      </c>
      <c r="K112" s="7">
        <f>SUM(G112*1.381)</f>
        <v>12.429</v>
      </c>
      <c r="L112" s="11">
        <v>43064</v>
      </c>
      <c r="M112" s="3">
        <v>43069</v>
      </c>
      <c r="N112" s="3">
        <v>43085</v>
      </c>
      <c r="O112" t="s">
        <v>6</v>
      </c>
      <c r="P112" s="4">
        <v>19.64</v>
      </c>
      <c r="Q112" t="s">
        <v>263</v>
      </c>
      <c r="R112" t="s">
        <v>265</v>
      </c>
      <c r="S112" t="s">
        <v>266</v>
      </c>
      <c r="U112" t="s">
        <v>267</v>
      </c>
      <c r="V112" t="s">
        <v>59</v>
      </c>
      <c r="W112" s="10" t="b">
        <v>0</v>
      </c>
      <c r="X112" s="12">
        <v>43874.950370370359</v>
      </c>
    </row>
    <row r="113" spans="1:24" x14ac:dyDescent="0.2">
      <c r="A113">
        <v>10359</v>
      </c>
      <c r="B113" s="2" t="s">
        <v>430</v>
      </c>
      <c r="C113" s="2" t="s">
        <v>431</v>
      </c>
      <c r="D113" s="2" t="s">
        <v>432</v>
      </c>
      <c r="E113" t="s">
        <v>46</v>
      </c>
      <c r="F113">
        <f>SUM(J113* 0.93)</f>
        <v>868.18290000000002</v>
      </c>
      <c r="G113">
        <v>13</v>
      </c>
      <c r="H113">
        <v>0</v>
      </c>
      <c r="I113" s="7">
        <v>71.81</v>
      </c>
      <c r="J113" s="7">
        <f t="shared" si="1"/>
        <v>933.53</v>
      </c>
      <c r="K113" s="7">
        <f>SUM(G113*1.27)</f>
        <v>16.510000000000002</v>
      </c>
      <c r="L113" s="11">
        <v>43065</v>
      </c>
      <c r="M113" s="3">
        <v>43070</v>
      </c>
      <c r="N113" s="3">
        <v>43086</v>
      </c>
      <c r="O113" t="s">
        <v>14</v>
      </c>
      <c r="P113" s="4">
        <v>288.43</v>
      </c>
      <c r="Q113" t="s">
        <v>437</v>
      </c>
      <c r="R113" t="s">
        <v>438</v>
      </c>
      <c r="S113" t="s">
        <v>85</v>
      </c>
      <c r="U113" t="s">
        <v>439</v>
      </c>
      <c r="V113" t="s">
        <v>35</v>
      </c>
      <c r="W113" s="10" t="b">
        <v>1</v>
      </c>
      <c r="X113" s="12">
        <v>43836.512495601848</v>
      </c>
    </row>
    <row r="114" spans="1:24" x14ac:dyDescent="0.2">
      <c r="A114">
        <v>10360</v>
      </c>
      <c r="B114" s="2" t="s">
        <v>53</v>
      </c>
      <c r="C114" s="2" t="s">
        <v>54</v>
      </c>
      <c r="D114" s="2" t="s">
        <v>55</v>
      </c>
      <c r="E114" t="s">
        <v>11</v>
      </c>
      <c r="F114">
        <f>SUM(J114* 1.15)</f>
        <v>288.28199999999998</v>
      </c>
      <c r="G114">
        <v>6</v>
      </c>
      <c r="H114">
        <v>4</v>
      </c>
      <c r="I114" s="7">
        <v>41.78</v>
      </c>
      <c r="J114" s="7">
        <f t="shared" si="1"/>
        <v>250.68</v>
      </c>
      <c r="K114" s="7">
        <f>SUM(G114*0.54)</f>
        <v>3.24</v>
      </c>
      <c r="L114" s="11">
        <v>43066</v>
      </c>
      <c r="M114" s="3">
        <v>43071</v>
      </c>
      <c r="N114" s="3">
        <v>43087</v>
      </c>
      <c r="O114" t="s">
        <v>14</v>
      </c>
      <c r="P114" s="4">
        <v>131.69999999999999</v>
      </c>
      <c r="Q114" t="s">
        <v>54</v>
      </c>
      <c r="R114" t="s">
        <v>56</v>
      </c>
      <c r="S114" t="s">
        <v>57</v>
      </c>
      <c r="U114" t="s">
        <v>58</v>
      </c>
      <c r="V114" t="s">
        <v>59</v>
      </c>
      <c r="W114" s="10" t="b">
        <v>1</v>
      </c>
      <c r="X114" s="12">
        <v>43885.633472222224</v>
      </c>
    </row>
    <row r="115" spans="1:24" x14ac:dyDescent="0.2">
      <c r="A115">
        <v>10361</v>
      </c>
      <c r="B115" s="2" t="s">
        <v>384</v>
      </c>
      <c r="C115" s="2" t="s">
        <v>385</v>
      </c>
      <c r="D115" s="2" t="s">
        <v>386</v>
      </c>
      <c r="E115" t="s">
        <v>13</v>
      </c>
      <c r="F115">
        <f>SUM(J115* 1.25)</f>
        <v>151.27500000000001</v>
      </c>
      <c r="G115">
        <v>6</v>
      </c>
      <c r="H115">
        <v>-24</v>
      </c>
      <c r="I115" s="7">
        <v>20.170000000000002</v>
      </c>
      <c r="J115" s="7">
        <f t="shared" si="1"/>
        <v>121.02000000000001</v>
      </c>
      <c r="K115" s="7">
        <f>SUM(G115*1.15)</f>
        <v>6.8999999999999995</v>
      </c>
      <c r="L115" s="11">
        <v>43066</v>
      </c>
      <c r="M115" s="3">
        <v>43071</v>
      </c>
      <c r="N115" s="3">
        <v>43087</v>
      </c>
      <c r="O115" t="s">
        <v>12</v>
      </c>
      <c r="P115" s="4">
        <v>183.17</v>
      </c>
      <c r="Q115" t="s">
        <v>385</v>
      </c>
      <c r="R115" t="s">
        <v>387</v>
      </c>
      <c r="S115" t="s">
        <v>388</v>
      </c>
      <c r="U115" t="s">
        <v>389</v>
      </c>
      <c r="V115" t="s">
        <v>10</v>
      </c>
      <c r="W115" s="10" t="b">
        <v>1</v>
      </c>
      <c r="X115" s="12">
        <v>43880.176459374998</v>
      </c>
    </row>
    <row r="116" spans="1:24" x14ac:dyDescent="0.2">
      <c r="A116">
        <v>10362</v>
      </c>
      <c r="B116" s="2" t="s">
        <v>67</v>
      </c>
      <c r="C116" s="2" t="s">
        <v>68</v>
      </c>
      <c r="D116" s="2" t="s">
        <v>69</v>
      </c>
      <c r="E116" t="s">
        <v>15</v>
      </c>
      <c r="F116">
        <f>SUM(J116* 0.85)</f>
        <v>337.90049999999997</v>
      </c>
      <c r="G116">
        <v>7</v>
      </c>
      <c r="H116">
        <v>5</v>
      </c>
      <c r="I116" s="7">
        <v>56.79</v>
      </c>
      <c r="J116" s="7">
        <f t="shared" si="1"/>
        <v>397.53</v>
      </c>
      <c r="K116" s="7">
        <f>SUM(G116*1.381)</f>
        <v>9.6669999999999998</v>
      </c>
      <c r="L116" s="11">
        <v>43069</v>
      </c>
      <c r="M116" s="3">
        <v>43074</v>
      </c>
      <c r="N116" s="3">
        <v>43090</v>
      </c>
      <c r="O116" t="s">
        <v>6</v>
      </c>
      <c r="P116" s="4">
        <v>96.04</v>
      </c>
      <c r="Q116" t="s">
        <v>68</v>
      </c>
      <c r="R116" t="s">
        <v>70</v>
      </c>
      <c r="S116" t="s">
        <v>71</v>
      </c>
      <c r="U116" t="s">
        <v>72</v>
      </c>
      <c r="V116" t="s">
        <v>59</v>
      </c>
      <c r="W116" s="10" t="b">
        <v>1</v>
      </c>
      <c r="X116" s="12">
        <v>43879.511184027775</v>
      </c>
    </row>
    <row r="117" spans="1:24" x14ac:dyDescent="0.2">
      <c r="A117">
        <v>10363</v>
      </c>
      <c r="B117" s="2" t="s">
        <v>118</v>
      </c>
      <c r="C117" s="2" t="s">
        <v>119</v>
      </c>
      <c r="D117" s="2" t="s">
        <v>120</v>
      </c>
      <c r="E117" t="s">
        <v>11</v>
      </c>
      <c r="F117">
        <f>SUM(J117* 1.15)</f>
        <v>612.49</v>
      </c>
      <c r="G117">
        <v>10</v>
      </c>
      <c r="H117">
        <v>-1</v>
      </c>
      <c r="I117" s="7">
        <v>53.26</v>
      </c>
      <c r="J117" s="7">
        <f t="shared" si="1"/>
        <v>532.6</v>
      </c>
      <c r="K117" s="7">
        <f>SUM(G117*1.27)</f>
        <v>12.7</v>
      </c>
      <c r="L117" s="11">
        <v>43070</v>
      </c>
      <c r="M117" s="3">
        <v>43075</v>
      </c>
      <c r="N117" s="3">
        <v>43091</v>
      </c>
      <c r="O117" t="s">
        <v>14</v>
      </c>
      <c r="P117" s="4">
        <v>30.54</v>
      </c>
      <c r="Q117" t="s">
        <v>119</v>
      </c>
      <c r="R117" t="s">
        <v>121</v>
      </c>
      <c r="S117" t="s">
        <v>122</v>
      </c>
      <c r="U117" t="s">
        <v>123</v>
      </c>
      <c r="V117" t="s">
        <v>10</v>
      </c>
      <c r="W117" s="10" t="b">
        <v>0</v>
      </c>
      <c r="X117" s="12">
        <v>43903.511765046293</v>
      </c>
    </row>
    <row r="118" spans="1:24" x14ac:dyDescent="0.2">
      <c r="A118">
        <v>10364</v>
      </c>
      <c r="B118" s="2" t="s">
        <v>130</v>
      </c>
      <c r="C118" s="2" t="s">
        <v>131</v>
      </c>
      <c r="D118" s="2" t="s">
        <v>132</v>
      </c>
      <c r="E118" t="s">
        <v>13</v>
      </c>
      <c r="F118">
        <f>SUM(J118* 0.93)</f>
        <v>697.48140000000001</v>
      </c>
      <c r="G118">
        <v>11</v>
      </c>
      <c r="H118">
        <v>2</v>
      </c>
      <c r="I118" s="7">
        <v>68.180000000000007</v>
      </c>
      <c r="J118" s="7">
        <f t="shared" si="1"/>
        <v>749.98</v>
      </c>
      <c r="K118" s="7">
        <f>SUM(G118*0.54)</f>
        <v>5.94</v>
      </c>
      <c r="L118" s="11">
        <v>43070</v>
      </c>
      <c r="M118" s="3">
        <v>43075</v>
      </c>
      <c r="N118" s="3">
        <v>43091</v>
      </c>
      <c r="O118" t="s">
        <v>6</v>
      </c>
      <c r="P118" s="4">
        <v>71.97</v>
      </c>
      <c r="Q118" t="s">
        <v>131</v>
      </c>
      <c r="R118" t="s">
        <v>133</v>
      </c>
      <c r="S118" t="s">
        <v>85</v>
      </c>
      <c r="U118" t="s">
        <v>134</v>
      </c>
      <c r="V118" t="s">
        <v>35</v>
      </c>
      <c r="W118" s="10" t="b">
        <v>1</v>
      </c>
      <c r="X118" s="12">
        <v>43890.176760300921</v>
      </c>
    </row>
    <row r="119" spans="1:24" x14ac:dyDescent="0.2">
      <c r="A119">
        <v>10365</v>
      </c>
      <c r="B119" s="2" t="s">
        <v>24</v>
      </c>
      <c r="C119" s="2" t="s">
        <v>25</v>
      </c>
      <c r="D119" s="2" t="s">
        <v>26</v>
      </c>
      <c r="E119" t="s">
        <v>15</v>
      </c>
      <c r="F119">
        <f>SUM(J119* 1.15)</f>
        <v>266.96099999999996</v>
      </c>
      <c r="G119">
        <v>6</v>
      </c>
      <c r="H119">
        <v>-30</v>
      </c>
      <c r="I119" s="7">
        <v>38.69</v>
      </c>
      <c r="J119" s="7">
        <f t="shared" si="1"/>
        <v>232.14</v>
      </c>
      <c r="K119" s="7">
        <f>SUM(G119*1.15)</f>
        <v>6.8999999999999995</v>
      </c>
      <c r="L119" s="11">
        <v>43071</v>
      </c>
      <c r="M119" s="3">
        <v>43076</v>
      </c>
      <c r="N119" s="3">
        <v>43092</v>
      </c>
      <c r="O119" t="s">
        <v>12</v>
      </c>
      <c r="P119" s="4">
        <v>22</v>
      </c>
      <c r="Q119" t="s">
        <v>25</v>
      </c>
      <c r="R119" t="s">
        <v>27</v>
      </c>
      <c r="S119" t="s">
        <v>21</v>
      </c>
      <c r="U119" t="s">
        <v>28</v>
      </c>
      <c r="V119" t="s">
        <v>23</v>
      </c>
      <c r="W119" s="10" t="b">
        <v>0</v>
      </c>
      <c r="X119" s="12">
        <v>43881.843056597223</v>
      </c>
    </row>
    <row r="120" spans="1:24" x14ac:dyDescent="0.2">
      <c r="A120">
        <v>10366</v>
      </c>
      <c r="B120" s="2" t="s">
        <v>183</v>
      </c>
      <c r="C120" s="2" t="s">
        <v>184</v>
      </c>
      <c r="D120" s="2" t="s">
        <v>185</v>
      </c>
      <c r="E120" t="s">
        <v>36</v>
      </c>
      <c r="F120">
        <f>SUM(J120* 1.05)</f>
        <v>1246.2449999999999</v>
      </c>
      <c r="G120">
        <v>13</v>
      </c>
      <c r="H120">
        <v>2</v>
      </c>
      <c r="I120" s="7">
        <v>91.3</v>
      </c>
      <c r="J120" s="7">
        <f t="shared" si="1"/>
        <v>1186.8999999999999</v>
      </c>
      <c r="K120" s="7">
        <f>SUM(G120*0.54)</f>
        <v>7.0200000000000005</v>
      </c>
      <c r="L120" s="11">
        <v>43072</v>
      </c>
      <c r="M120" s="3">
        <v>43077</v>
      </c>
      <c r="N120" s="3">
        <v>43093</v>
      </c>
      <c r="O120" t="s">
        <v>12</v>
      </c>
      <c r="P120" s="4">
        <v>10.14</v>
      </c>
      <c r="Q120" t="s">
        <v>186</v>
      </c>
      <c r="R120" t="s">
        <v>187</v>
      </c>
      <c r="S120" t="s">
        <v>188</v>
      </c>
      <c r="U120" t="s">
        <v>189</v>
      </c>
      <c r="V120" t="s">
        <v>66</v>
      </c>
      <c r="W120" s="10" t="b">
        <v>0</v>
      </c>
      <c r="X120" s="12">
        <v>43883.843751388886</v>
      </c>
    </row>
    <row r="121" spans="1:24" x14ac:dyDescent="0.2">
      <c r="A121">
        <v>10367</v>
      </c>
      <c r="B121" s="2" t="s">
        <v>500</v>
      </c>
      <c r="C121" s="2" t="s">
        <v>501</v>
      </c>
      <c r="D121" s="2" t="s">
        <v>502</v>
      </c>
      <c r="E121" t="s">
        <v>19</v>
      </c>
      <c r="F121">
        <f>SUM(J121* 1.05)</f>
        <v>218.589</v>
      </c>
      <c r="G121">
        <v>7</v>
      </c>
      <c r="H121">
        <v>15</v>
      </c>
      <c r="I121" s="7">
        <v>29.74</v>
      </c>
      <c r="J121" s="7">
        <f t="shared" si="1"/>
        <v>208.17999999999998</v>
      </c>
      <c r="K121" s="7">
        <f>SUM(G121*1.429)</f>
        <v>10.003</v>
      </c>
      <c r="L121" s="11">
        <v>43072</v>
      </c>
      <c r="M121" s="3">
        <v>43077</v>
      </c>
      <c r="N121" s="3">
        <v>43093</v>
      </c>
      <c r="O121" t="s">
        <v>14</v>
      </c>
      <c r="P121" s="4">
        <v>13.55</v>
      </c>
      <c r="Q121" t="s">
        <v>501</v>
      </c>
      <c r="R121" t="s">
        <v>503</v>
      </c>
      <c r="S121" t="s">
        <v>504</v>
      </c>
      <c r="U121" t="s">
        <v>505</v>
      </c>
      <c r="V121" t="s">
        <v>448</v>
      </c>
      <c r="W121" s="10" t="b">
        <v>0</v>
      </c>
      <c r="X121" s="12">
        <v>43844.511580787032</v>
      </c>
    </row>
    <row r="122" spans="1:24" x14ac:dyDescent="0.2">
      <c r="A122">
        <v>10368</v>
      </c>
      <c r="B122" s="2" t="s">
        <v>135</v>
      </c>
      <c r="C122" s="2" t="s">
        <v>136</v>
      </c>
      <c r="D122" s="2" t="s">
        <v>137</v>
      </c>
      <c r="E122" t="s">
        <v>45</v>
      </c>
      <c r="F122">
        <f>SUM(J122* 1.05)</f>
        <v>707.09100000000001</v>
      </c>
      <c r="G122">
        <v>11</v>
      </c>
      <c r="H122">
        <v>-2</v>
      </c>
      <c r="I122" s="7">
        <v>61.22</v>
      </c>
      <c r="J122" s="7">
        <f t="shared" si="1"/>
        <v>673.42</v>
      </c>
      <c r="K122" s="7">
        <f>SUM(G122*1.27)</f>
        <v>13.97</v>
      </c>
      <c r="L122" s="11">
        <v>43073</v>
      </c>
      <c r="M122" s="3">
        <v>43078</v>
      </c>
      <c r="N122" s="3">
        <v>43094</v>
      </c>
      <c r="O122" t="s">
        <v>12</v>
      </c>
      <c r="P122" s="4">
        <v>101.95</v>
      </c>
      <c r="Q122" t="s">
        <v>136</v>
      </c>
      <c r="R122" t="s">
        <v>138</v>
      </c>
      <c r="S122" t="s">
        <v>139</v>
      </c>
      <c r="U122" t="s">
        <v>140</v>
      </c>
      <c r="V122" t="s">
        <v>141</v>
      </c>
      <c r="W122" s="10" t="b">
        <v>1</v>
      </c>
      <c r="X122" s="12">
        <v>43812.512262268523</v>
      </c>
    </row>
    <row r="123" spans="1:24" x14ac:dyDescent="0.2">
      <c r="A123">
        <v>10369</v>
      </c>
      <c r="B123" s="2" t="s">
        <v>455</v>
      </c>
      <c r="C123" s="2" t="s">
        <v>456</v>
      </c>
      <c r="D123" s="2" t="s">
        <v>457</v>
      </c>
      <c r="E123" t="s">
        <v>36</v>
      </c>
      <c r="F123">
        <f>SUM(J123* 1.05)</f>
        <v>102.69</v>
      </c>
      <c r="G123">
        <v>10</v>
      </c>
      <c r="H123">
        <v>14</v>
      </c>
      <c r="I123" s="7">
        <v>9.7799999999999994</v>
      </c>
      <c r="J123" s="7">
        <f t="shared" si="1"/>
        <v>97.8</v>
      </c>
      <c r="K123" s="7">
        <f>SUM(G123*1.429)</f>
        <v>14.290000000000001</v>
      </c>
      <c r="L123" s="11">
        <v>43076</v>
      </c>
      <c r="M123" s="3">
        <v>43081</v>
      </c>
      <c r="N123" s="3">
        <v>43097</v>
      </c>
      <c r="O123" t="s">
        <v>12</v>
      </c>
      <c r="P123" s="4">
        <v>195.68</v>
      </c>
      <c r="Q123" t="s">
        <v>456</v>
      </c>
      <c r="R123" t="s">
        <v>458</v>
      </c>
      <c r="S123" t="s">
        <v>459</v>
      </c>
      <c r="T123" t="s">
        <v>460</v>
      </c>
      <c r="U123" t="s">
        <v>461</v>
      </c>
      <c r="V123" t="s">
        <v>209</v>
      </c>
      <c r="W123" s="10" t="b">
        <v>1</v>
      </c>
      <c r="X123" s="12">
        <v>43954.179114120372</v>
      </c>
    </row>
    <row r="124" spans="1:24" x14ac:dyDescent="0.2">
      <c r="A124">
        <v>10370</v>
      </c>
      <c r="B124" s="2" t="s">
        <v>99</v>
      </c>
      <c r="C124" s="2" t="s">
        <v>100</v>
      </c>
      <c r="D124" s="2" t="s">
        <v>101</v>
      </c>
      <c r="E124" t="s">
        <v>5</v>
      </c>
      <c r="F124">
        <f>SUM(J124* 0.85)</f>
        <v>882.82700000000011</v>
      </c>
      <c r="G124">
        <v>11</v>
      </c>
      <c r="H124">
        <v>-13</v>
      </c>
      <c r="I124" s="7">
        <v>94.42</v>
      </c>
      <c r="J124" s="7">
        <f t="shared" si="1"/>
        <v>1038.6200000000001</v>
      </c>
      <c r="K124" s="7">
        <f>SUM(G124*1.15)</f>
        <v>12.649999999999999</v>
      </c>
      <c r="L124" s="11">
        <v>43077</v>
      </c>
      <c r="M124" s="3">
        <v>43082</v>
      </c>
      <c r="N124" s="3">
        <v>43098</v>
      </c>
      <c r="O124" t="s">
        <v>12</v>
      </c>
      <c r="P124" s="4">
        <v>1.17</v>
      </c>
      <c r="Q124" t="s">
        <v>100</v>
      </c>
      <c r="R124" t="s">
        <v>102</v>
      </c>
      <c r="S124" t="s">
        <v>103</v>
      </c>
      <c r="U124" t="s">
        <v>104</v>
      </c>
      <c r="V124" t="s">
        <v>105</v>
      </c>
      <c r="W124" s="10" t="b">
        <v>0</v>
      </c>
      <c r="X124" s="12">
        <v>43915.511256712962</v>
      </c>
    </row>
    <row r="125" spans="1:24" x14ac:dyDescent="0.2">
      <c r="A125">
        <v>10371</v>
      </c>
      <c r="B125" s="2" t="s">
        <v>262</v>
      </c>
      <c r="C125" s="2" t="s">
        <v>263</v>
      </c>
      <c r="D125" s="2" t="s">
        <v>264</v>
      </c>
      <c r="E125" t="s">
        <v>13</v>
      </c>
      <c r="F125">
        <f>SUM(J125* 0.85)</f>
        <v>373.66</v>
      </c>
      <c r="G125">
        <v>10</v>
      </c>
      <c r="H125">
        <v>6</v>
      </c>
      <c r="I125" s="7">
        <v>43.96</v>
      </c>
      <c r="J125" s="7">
        <f t="shared" si="1"/>
        <v>439.6</v>
      </c>
      <c r="K125" s="7">
        <f>SUM(G125*1.381)</f>
        <v>13.81</v>
      </c>
      <c r="L125" s="11">
        <v>43077</v>
      </c>
      <c r="M125" s="3">
        <v>43082</v>
      </c>
      <c r="N125" s="3">
        <v>43098</v>
      </c>
      <c r="O125" t="s">
        <v>6</v>
      </c>
      <c r="P125" s="4">
        <v>0.45</v>
      </c>
      <c r="Q125" t="s">
        <v>263</v>
      </c>
      <c r="R125" t="s">
        <v>265</v>
      </c>
      <c r="S125" t="s">
        <v>266</v>
      </c>
      <c r="U125" t="s">
        <v>267</v>
      </c>
      <c r="V125" t="s">
        <v>59</v>
      </c>
      <c r="W125" s="10" t="b">
        <v>0</v>
      </c>
      <c r="X125" s="12">
        <v>43904.51211689815</v>
      </c>
    </row>
    <row r="126" spans="1:24" x14ac:dyDescent="0.2">
      <c r="A126">
        <v>10372</v>
      </c>
      <c r="B126" s="2" t="s">
        <v>379</v>
      </c>
      <c r="C126" s="2" t="s">
        <v>380</v>
      </c>
      <c r="D126" s="2" t="s">
        <v>381</v>
      </c>
      <c r="E126" t="s">
        <v>46</v>
      </c>
      <c r="F126">
        <f>SUM(J126* 0.85)</f>
        <v>1055.53</v>
      </c>
      <c r="G126">
        <v>14</v>
      </c>
      <c r="H126">
        <v>-2</v>
      </c>
      <c r="I126" s="7">
        <v>88.7</v>
      </c>
      <c r="J126" s="7">
        <f t="shared" si="1"/>
        <v>1241.8</v>
      </c>
      <c r="K126" s="7">
        <f>SUM(G126*1.27)</f>
        <v>17.78</v>
      </c>
      <c r="L126" s="11">
        <v>43078</v>
      </c>
      <c r="M126" s="3">
        <v>43083</v>
      </c>
      <c r="N126" s="3">
        <v>43099</v>
      </c>
      <c r="O126" t="s">
        <v>12</v>
      </c>
      <c r="P126" s="4">
        <v>890.78</v>
      </c>
      <c r="Q126" t="s">
        <v>380</v>
      </c>
      <c r="R126" t="s">
        <v>382</v>
      </c>
      <c r="S126" t="s">
        <v>110</v>
      </c>
      <c r="T126" t="s">
        <v>111</v>
      </c>
      <c r="U126" t="s">
        <v>383</v>
      </c>
      <c r="V126" t="s">
        <v>113</v>
      </c>
      <c r="W126" s="10" t="b">
        <v>1</v>
      </c>
      <c r="X126" s="12">
        <v>43898.180110069443</v>
      </c>
    </row>
    <row r="127" spans="1:24" x14ac:dyDescent="0.2">
      <c r="A127">
        <v>10373</v>
      </c>
      <c r="B127" s="2" t="s">
        <v>237</v>
      </c>
      <c r="C127" s="2" t="s">
        <v>238</v>
      </c>
      <c r="D127" s="2" t="s">
        <v>239</v>
      </c>
      <c r="E127" t="s">
        <v>11</v>
      </c>
      <c r="F127">
        <f>SUM(J127* 0.93)</f>
        <v>667.92600000000004</v>
      </c>
      <c r="G127">
        <v>12</v>
      </c>
      <c r="H127">
        <v>1</v>
      </c>
      <c r="I127" s="7">
        <v>59.85</v>
      </c>
      <c r="J127" s="7">
        <f t="shared" si="1"/>
        <v>718.2</v>
      </c>
      <c r="K127" s="7">
        <f>SUM(G127*1.27)</f>
        <v>15.24</v>
      </c>
      <c r="L127" s="11">
        <v>43079</v>
      </c>
      <c r="M127" s="3">
        <v>43084</v>
      </c>
      <c r="N127" s="3">
        <v>43100</v>
      </c>
      <c r="O127" t="s">
        <v>14</v>
      </c>
      <c r="P127" s="4">
        <v>124.12</v>
      </c>
      <c r="Q127" t="s">
        <v>238</v>
      </c>
      <c r="R127" t="s">
        <v>240</v>
      </c>
      <c r="S127" t="s">
        <v>241</v>
      </c>
      <c r="T127" t="s">
        <v>242</v>
      </c>
      <c r="V127" t="s">
        <v>243</v>
      </c>
      <c r="W127" s="10" t="b">
        <v>1</v>
      </c>
      <c r="X127" s="12">
        <v>43915.845840509261</v>
      </c>
    </row>
    <row r="128" spans="1:24" x14ac:dyDescent="0.2">
      <c r="A128">
        <v>10374</v>
      </c>
      <c r="B128" s="2" t="s">
        <v>549</v>
      </c>
      <c r="C128" s="2" t="s">
        <v>550</v>
      </c>
      <c r="D128" s="2" t="s">
        <v>551</v>
      </c>
      <c r="E128" t="s">
        <v>13</v>
      </c>
      <c r="F128">
        <f>SUM(J128* 1.25)</f>
        <v>565.42500000000007</v>
      </c>
      <c r="G128">
        <v>6</v>
      </c>
      <c r="H128">
        <v>14</v>
      </c>
      <c r="I128" s="7">
        <v>75.39</v>
      </c>
      <c r="J128" s="7">
        <f t="shared" si="1"/>
        <v>452.34000000000003</v>
      </c>
      <c r="K128" s="7">
        <f>SUM(G128*1.429)</f>
        <v>8.5739999999999998</v>
      </c>
      <c r="L128" s="11">
        <v>43079</v>
      </c>
      <c r="M128" s="3">
        <v>43084</v>
      </c>
      <c r="N128" s="3">
        <v>43100</v>
      </c>
      <c r="O128" t="s">
        <v>14</v>
      </c>
      <c r="P128" s="4">
        <v>3.94</v>
      </c>
      <c r="Q128" t="s">
        <v>552</v>
      </c>
      <c r="R128" t="s">
        <v>553</v>
      </c>
      <c r="S128" t="s">
        <v>554</v>
      </c>
      <c r="U128" t="s">
        <v>555</v>
      </c>
      <c r="V128" t="s">
        <v>556</v>
      </c>
      <c r="W128" s="10" t="b">
        <v>0</v>
      </c>
      <c r="X128" s="12">
        <v>43814.510790509259</v>
      </c>
    </row>
    <row r="129" spans="1:24" x14ac:dyDescent="0.2">
      <c r="A129">
        <v>10375</v>
      </c>
      <c r="B129" s="2" t="s">
        <v>232</v>
      </c>
      <c r="C129" s="2" t="s">
        <v>233</v>
      </c>
      <c r="D129" s="2" t="s">
        <v>234</v>
      </c>
      <c r="E129" t="s">
        <v>15</v>
      </c>
      <c r="F129">
        <f>SUM(J129* 0.93)</f>
        <v>568.58339999999998</v>
      </c>
      <c r="G129">
        <v>11</v>
      </c>
      <c r="H129">
        <v>-5</v>
      </c>
      <c r="I129" s="7">
        <v>55.58</v>
      </c>
      <c r="J129" s="7">
        <f t="shared" si="1"/>
        <v>611.38</v>
      </c>
      <c r="K129" s="7">
        <f>SUM(G129*1.15)</f>
        <v>12.649999999999999</v>
      </c>
      <c r="L129" s="11">
        <v>43080</v>
      </c>
      <c r="M129" s="3">
        <v>43085</v>
      </c>
      <c r="N129" s="3">
        <v>43101</v>
      </c>
      <c r="O129" t="s">
        <v>12</v>
      </c>
      <c r="P129" s="4">
        <v>20.12</v>
      </c>
      <c r="Q129" t="s">
        <v>233</v>
      </c>
      <c r="R129" t="s">
        <v>570</v>
      </c>
      <c r="S129" t="s">
        <v>235</v>
      </c>
      <c r="T129" t="s">
        <v>207</v>
      </c>
      <c r="U129" t="s">
        <v>236</v>
      </c>
      <c r="V129" t="s">
        <v>209</v>
      </c>
      <c r="W129" s="10" t="b">
        <v>0</v>
      </c>
      <c r="X129" s="12">
        <v>43907.178015972218</v>
      </c>
    </row>
    <row r="130" spans="1:24" x14ac:dyDescent="0.2">
      <c r="A130">
        <v>10376</v>
      </c>
      <c r="B130" s="2" t="s">
        <v>326</v>
      </c>
      <c r="C130" s="2" t="s">
        <v>327</v>
      </c>
      <c r="D130" s="2" t="s">
        <v>328</v>
      </c>
      <c r="E130" t="s">
        <v>13</v>
      </c>
      <c r="F130">
        <f>SUM(J130* 0.93)</f>
        <v>256.959</v>
      </c>
      <c r="G130">
        <v>10</v>
      </c>
      <c r="H130">
        <v>2</v>
      </c>
      <c r="I130" s="7">
        <v>27.63</v>
      </c>
      <c r="J130" s="7">
        <f t="shared" ref="J130:J193" si="2">SUM(G130*I130)</f>
        <v>276.3</v>
      </c>
      <c r="K130" s="7">
        <f>SUM(G130*0.54)</f>
        <v>5.4</v>
      </c>
      <c r="L130" s="11">
        <v>43083</v>
      </c>
      <c r="M130" s="3">
        <v>43088</v>
      </c>
      <c r="N130" s="3">
        <v>43104</v>
      </c>
      <c r="O130" t="s">
        <v>12</v>
      </c>
      <c r="P130" s="4">
        <v>20.39</v>
      </c>
      <c r="Q130" t="s">
        <v>327</v>
      </c>
      <c r="R130" t="s">
        <v>329</v>
      </c>
      <c r="S130" t="s">
        <v>330</v>
      </c>
      <c r="T130" t="s">
        <v>591</v>
      </c>
      <c r="U130" t="s">
        <v>331</v>
      </c>
      <c r="V130" t="s">
        <v>80</v>
      </c>
      <c r="W130" s="10" t="b">
        <v>1</v>
      </c>
      <c r="X130" s="12">
        <v>43886.842977199078</v>
      </c>
    </row>
    <row r="131" spans="1:24" x14ac:dyDescent="0.2">
      <c r="A131">
        <v>10377</v>
      </c>
      <c r="B131" s="2" t="s">
        <v>440</v>
      </c>
      <c r="C131" s="2" t="s">
        <v>437</v>
      </c>
      <c r="D131" s="2" t="s">
        <v>441</v>
      </c>
      <c r="E131" t="s">
        <v>13</v>
      </c>
      <c r="F131">
        <f>SUM(J131* 0.93)</f>
        <v>337.10640000000001</v>
      </c>
      <c r="G131">
        <v>8</v>
      </c>
      <c r="H131">
        <v>0</v>
      </c>
      <c r="I131" s="7">
        <v>45.31</v>
      </c>
      <c r="J131" s="7">
        <f t="shared" si="2"/>
        <v>362.48</v>
      </c>
      <c r="K131" s="7">
        <f>SUM(G131*1.27)</f>
        <v>10.16</v>
      </c>
      <c r="L131" s="11">
        <v>43083</v>
      </c>
      <c r="M131" s="3">
        <v>43088</v>
      </c>
      <c r="N131" s="3">
        <v>43104</v>
      </c>
      <c r="O131" t="s">
        <v>14</v>
      </c>
      <c r="P131" s="4">
        <v>22.21</v>
      </c>
      <c r="Q131" t="s">
        <v>437</v>
      </c>
      <c r="R131" t="s">
        <v>438</v>
      </c>
      <c r="S131" t="s">
        <v>85</v>
      </c>
      <c r="U131" t="s">
        <v>439</v>
      </c>
      <c r="V131" t="s">
        <v>35</v>
      </c>
      <c r="W131" s="10" t="b">
        <v>0</v>
      </c>
      <c r="X131" s="12">
        <v>43901.511407175924</v>
      </c>
    </row>
    <row r="132" spans="1:24" x14ac:dyDescent="0.2">
      <c r="A132">
        <v>10378</v>
      </c>
      <c r="B132" s="2" t="s">
        <v>153</v>
      </c>
      <c r="C132" s="2" t="s">
        <v>154</v>
      </c>
      <c r="D132" s="2" t="s">
        <v>155</v>
      </c>
      <c r="E132" t="s">
        <v>46</v>
      </c>
      <c r="F132">
        <f>SUM(J132* 0.93)</f>
        <v>251.3511</v>
      </c>
      <c r="G132">
        <v>11</v>
      </c>
      <c r="H132">
        <v>-1</v>
      </c>
      <c r="I132" s="7">
        <v>24.57</v>
      </c>
      <c r="J132" s="7">
        <f t="shared" si="2"/>
        <v>270.27</v>
      </c>
      <c r="K132" s="7">
        <f>SUM(G132*1.27)</f>
        <v>13.97</v>
      </c>
      <c r="L132" s="11">
        <v>43084</v>
      </c>
      <c r="M132" s="3">
        <v>43089</v>
      </c>
      <c r="N132" s="3">
        <v>43105</v>
      </c>
      <c r="O132" t="s">
        <v>14</v>
      </c>
      <c r="P132" s="4">
        <v>5.44</v>
      </c>
      <c r="Q132" t="s">
        <v>154</v>
      </c>
      <c r="R132" t="s">
        <v>156</v>
      </c>
      <c r="S132" t="s">
        <v>157</v>
      </c>
      <c r="U132" t="s">
        <v>158</v>
      </c>
      <c r="V132" t="s">
        <v>44</v>
      </c>
      <c r="W132" s="10" t="b">
        <v>0</v>
      </c>
      <c r="X132" s="12">
        <v>43836.845607175928</v>
      </c>
    </row>
    <row r="133" spans="1:24" x14ac:dyDescent="0.2">
      <c r="A133">
        <v>10379</v>
      </c>
      <c r="B133" s="2" t="s">
        <v>374</v>
      </c>
      <c r="C133" s="2" t="s">
        <v>375</v>
      </c>
      <c r="D133" s="2" t="s">
        <v>376</v>
      </c>
      <c r="E133" t="s">
        <v>45</v>
      </c>
      <c r="F133">
        <f>SUM(J133* 1.15)</f>
        <v>170.25749999999996</v>
      </c>
      <c r="G133">
        <v>7</v>
      </c>
      <c r="H133">
        <v>0</v>
      </c>
      <c r="I133" s="7">
        <v>21.15</v>
      </c>
      <c r="J133" s="7">
        <f t="shared" si="2"/>
        <v>148.04999999999998</v>
      </c>
      <c r="K133" s="7">
        <f>SUM(G133*1.27)</f>
        <v>8.89</v>
      </c>
      <c r="L133" s="11">
        <v>43085</v>
      </c>
      <c r="M133" s="3">
        <v>43090</v>
      </c>
      <c r="N133" s="3">
        <v>43106</v>
      </c>
      <c r="O133" t="s">
        <v>6</v>
      </c>
      <c r="P133" s="4">
        <v>45.03</v>
      </c>
      <c r="Q133" t="s">
        <v>375</v>
      </c>
      <c r="R133" t="s">
        <v>377</v>
      </c>
      <c r="S133" t="s">
        <v>222</v>
      </c>
      <c r="T133" t="s">
        <v>223</v>
      </c>
      <c r="U133" t="s">
        <v>378</v>
      </c>
      <c r="V133" t="s">
        <v>113</v>
      </c>
      <c r="W133" s="10" t="b">
        <v>1</v>
      </c>
      <c r="X133" s="12">
        <v>43890.321539351855</v>
      </c>
    </row>
    <row r="134" spans="1:24" x14ac:dyDescent="0.2">
      <c r="A134">
        <v>10380</v>
      </c>
      <c r="B134" s="2" t="s">
        <v>237</v>
      </c>
      <c r="C134" s="2" t="s">
        <v>238</v>
      </c>
      <c r="D134" s="2" t="s">
        <v>239</v>
      </c>
      <c r="E134" t="s">
        <v>36</v>
      </c>
      <c r="F134">
        <f>SUM(J134* 0.9)</f>
        <v>91.512000000000015</v>
      </c>
      <c r="G134">
        <v>8</v>
      </c>
      <c r="H134">
        <v>1</v>
      </c>
      <c r="I134" s="7">
        <v>12.71</v>
      </c>
      <c r="J134" s="7">
        <f t="shared" si="2"/>
        <v>101.68</v>
      </c>
      <c r="K134" s="7">
        <f>SUM(G134*1.27)</f>
        <v>10.16</v>
      </c>
      <c r="L134" s="11">
        <v>43086</v>
      </c>
      <c r="M134" s="3">
        <v>43091</v>
      </c>
      <c r="N134" s="3">
        <v>43107</v>
      </c>
      <c r="O134" t="s">
        <v>14</v>
      </c>
      <c r="P134" s="4">
        <v>35.03</v>
      </c>
      <c r="Q134" t="s">
        <v>238</v>
      </c>
      <c r="R134" t="s">
        <v>240</v>
      </c>
      <c r="S134" t="s">
        <v>241</v>
      </c>
      <c r="T134" t="s">
        <v>242</v>
      </c>
      <c r="V134" t="s">
        <v>243</v>
      </c>
      <c r="W134" s="10" t="b">
        <v>1</v>
      </c>
      <c r="X134" s="12">
        <v>43900.51141875</v>
      </c>
    </row>
    <row r="135" spans="1:24" x14ac:dyDescent="0.2">
      <c r="A135">
        <v>10381</v>
      </c>
      <c r="B135" s="2" t="s">
        <v>293</v>
      </c>
      <c r="C135" s="2" t="s">
        <v>294</v>
      </c>
      <c r="D135" s="2" t="s">
        <v>295</v>
      </c>
      <c r="E135" t="s">
        <v>15</v>
      </c>
      <c r="F135">
        <f>SUM(J135* 0.85)</f>
        <v>265.68450000000001</v>
      </c>
      <c r="G135">
        <v>9</v>
      </c>
      <c r="H135">
        <v>7</v>
      </c>
      <c r="I135" s="7">
        <v>34.729999999999997</v>
      </c>
      <c r="J135" s="7">
        <f t="shared" si="2"/>
        <v>312.57</v>
      </c>
      <c r="K135" s="7">
        <f>SUM(G135*1.381)</f>
        <v>12.429</v>
      </c>
      <c r="L135" s="11">
        <v>43086</v>
      </c>
      <c r="M135" s="3">
        <v>43091</v>
      </c>
      <c r="N135" s="3">
        <v>43107</v>
      </c>
      <c r="O135" t="s">
        <v>14</v>
      </c>
      <c r="P135" s="4">
        <v>7.99</v>
      </c>
      <c r="Q135" t="s">
        <v>294</v>
      </c>
      <c r="R135" t="s">
        <v>296</v>
      </c>
      <c r="S135" t="s">
        <v>297</v>
      </c>
      <c r="T135" t="s">
        <v>298</v>
      </c>
      <c r="U135" t="s">
        <v>299</v>
      </c>
      <c r="V135" t="s">
        <v>217</v>
      </c>
      <c r="W135" s="10" t="b">
        <v>0</v>
      </c>
      <c r="X135" s="12">
        <v>43874.908715277772</v>
      </c>
    </row>
    <row r="136" spans="1:24" x14ac:dyDescent="0.2">
      <c r="A136">
        <v>10382</v>
      </c>
      <c r="B136" s="2" t="s">
        <v>135</v>
      </c>
      <c r="C136" s="2" t="s">
        <v>136</v>
      </c>
      <c r="D136" s="2" t="s">
        <v>137</v>
      </c>
      <c r="E136" t="s">
        <v>11</v>
      </c>
      <c r="F136">
        <f>SUM(J136* 1.05)</f>
        <v>642.50549999999998</v>
      </c>
      <c r="G136">
        <v>13</v>
      </c>
      <c r="H136">
        <v>-1</v>
      </c>
      <c r="I136" s="7">
        <v>47.07</v>
      </c>
      <c r="J136" s="7">
        <f t="shared" si="2"/>
        <v>611.91</v>
      </c>
      <c r="K136" s="7">
        <f>SUM(G136*1.27)</f>
        <v>16.510000000000002</v>
      </c>
      <c r="L136" s="11">
        <v>43087</v>
      </c>
      <c r="M136" s="3">
        <v>43092</v>
      </c>
      <c r="N136" s="3">
        <v>43108</v>
      </c>
      <c r="O136" t="s">
        <v>6</v>
      </c>
      <c r="P136" s="4">
        <v>94.77</v>
      </c>
      <c r="Q136" t="s">
        <v>136</v>
      </c>
      <c r="R136" t="s">
        <v>138</v>
      </c>
      <c r="S136" t="s">
        <v>139</v>
      </c>
      <c r="U136" t="s">
        <v>140</v>
      </c>
      <c r="V136" t="s">
        <v>141</v>
      </c>
      <c r="W136" s="10" t="b">
        <v>1</v>
      </c>
      <c r="X136" s="12">
        <v>43848.512484027771</v>
      </c>
    </row>
    <row r="137" spans="1:24" x14ac:dyDescent="0.2">
      <c r="A137">
        <v>10383</v>
      </c>
      <c r="B137" s="2" t="s">
        <v>29</v>
      </c>
      <c r="C137" s="2" t="s">
        <v>30</v>
      </c>
      <c r="D137" s="2" t="s">
        <v>31</v>
      </c>
      <c r="E137" t="s">
        <v>36</v>
      </c>
      <c r="F137">
        <f>SUM(J137* 0.9)</f>
        <v>738.36000000000013</v>
      </c>
      <c r="G137">
        <v>10</v>
      </c>
      <c r="H137">
        <v>-4</v>
      </c>
      <c r="I137" s="7">
        <v>82.04</v>
      </c>
      <c r="J137" s="7">
        <f t="shared" si="2"/>
        <v>820.40000000000009</v>
      </c>
      <c r="K137" s="7">
        <f>SUM(G137*1.15)</f>
        <v>11.5</v>
      </c>
      <c r="L137" s="11">
        <v>43090</v>
      </c>
      <c r="M137" s="3">
        <v>43095</v>
      </c>
      <c r="N137" s="3">
        <v>43111</v>
      </c>
      <c r="O137" t="s">
        <v>14</v>
      </c>
      <c r="P137" s="4">
        <v>34.24</v>
      </c>
      <c r="Q137" t="s">
        <v>30</v>
      </c>
      <c r="R137" t="s">
        <v>557</v>
      </c>
      <c r="S137" t="s">
        <v>32</v>
      </c>
      <c r="T137" t="s">
        <v>33</v>
      </c>
      <c r="U137" t="s">
        <v>34</v>
      </c>
      <c r="V137" t="s">
        <v>35</v>
      </c>
      <c r="W137" s="10" t="b">
        <v>1</v>
      </c>
      <c r="X137" s="12">
        <v>43909.178027546295</v>
      </c>
    </row>
    <row r="138" spans="1:24" x14ac:dyDescent="0.2">
      <c r="A138">
        <v>10384</v>
      </c>
      <c r="B138" s="2" t="s">
        <v>38</v>
      </c>
      <c r="C138" s="2" t="s">
        <v>39</v>
      </c>
      <c r="D138" s="2" t="s">
        <v>40</v>
      </c>
      <c r="E138" t="s">
        <v>15</v>
      </c>
      <c r="F138">
        <f>SUM(J138* 0.9)</f>
        <v>263.952</v>
      </c>
      <c r="G138">
        <v>8</v>
      </c>
      <c r="H138">
        <v>-3</v>
      </c>
      <c r="I138" s="7">
        <v>36.659999999999997</v>
      </c>
      <c r="J138" s="7">
        <f t="shared" si="2"/>
        <v>293.27999999999997</v>
      </c>
      <c r="K138" s="7">
        <f>SUM(G138*1.27)</f>
        <v>10.16</v>
      </c>
      <c r="L138" s="11">
        <v>43090</v>
      </c>
      <c r="M138" s="3">
        <v>43095</v>
      </c>
      <c r="N138" s="3">
        <v>43111</v>
      </c>
      <c r="O138" t="s">
        <v>14</v>
      </c>
      <c r="P138" s="4">
        <v>168.64</v>
      </c>
      <c r="Q138" t="s">
        <v>39</v>
      </c>
      <c r="R138" t="s">
        <v>41</v>
      </c>
      <c r="S138" t="s">
        <v>42</v>
      </c>
      <c r="U138" t="s">
        <v>43</v>
      </c>
      <c r="V138" t="s">
        <v>44</v>
      </c>
      <c r="W138" s="10" t="b">
        <v>1</v>
      </c>
      <c r="X138" s="12">
        <v>43892.5113724537</v>
      </c>
    </row>
    <row r="139" spans="1:24" x14ac:dyDescent="0.2">
      <c r="A139">
        <v>10385</v>
      </c>
      <c r="B139" s="2" t="s">
        <v>455</v>
      </c>
      <c r="C139" s="2" t="s">
        <v>456</v>
      </c>
      <c r="D139" s="2" t="s">
        <v>457</v>
      </c>
      <c r="E139" t="s">
        <v>13</v>
      </c>
      <c r="F139">
        <f>SUM(J139* 1.05)</f>
        <v>733.96050000000002</v>
      </c>
      <c r="G139">
        <v>13</v>
      </c>
      <c r="H139">
        <v>11</v>
      </c>
      <c r="I139" s="7">
        <v>53.77</v>
      </c>
      <c r="J139" s="7">
        <f t="shared" si="2"/>
        <v>699.01</v>
      </c>
      <c r="K139" s="7">
        <f>SUM(G139*1.429)</f>
        <v>18.577000000000002</v>
      </c>
      <c r="L139" s="11">
        <v>43091</v>
      </c>
      <c r="M139" s="3">
        <v>43096</v>
      </c>
      <c r="N139" s="3">
        <v>43112</v>
      </c>
      <c r="O139" t="s">
        <v>12</v>
      </c>
      <c r="P139" s="4">
        <v>30.96</v>
      </c>
      <c r="Q139" t="s">
        <v>456</v>
      </c>
      <c r="R139" t="s">
        <v>458</v>
      </c>
      <c r="S139" t="s">
        <v>459</v>
      </c>
      <c r="T139" t="s">
        <v>460</v>
      </c>
      <c r="U139" t="s">
        <v>461</v>
      </c>
      <c r="V139" t="s">
        <v>209</v>
      </c>
      <c r="W139" s="10" t="b">
        <v>0</v>
      </c>
      <c r="X139" s="12">
        <v>43893.513171296298</v>
      </c>
    </row>
    <row r="140" spans="1:24" x14ac:dyDescent="0.2">
      <c r="A140">
        <v>10386</v>
      </c>
      <c r="B140" s="2" t="s">
        <v>142</v>
      </c>
      <c r="C140" s="2" t="s">
        <v>143</v>
      </c>
      <c r="D140" s="2" t="s">
        <v>144</v>
      </c>
      <c r="E140" t="s">
        <v>37</v>
      </c>
      <c r="F140">
        <f>SUM(J140* 0.85)</f>
        <v>978.3839999999999</v>
      </c>
      <c r="G140">
        <v>12</v>
      </c>
      <c r="H140">
        <v>-31</v>
      </c>
      <c r="I140" s="7">
        <v>95.92</v>
      </c>
      <c r="J140" s="7">
        <f t="shared" si="2"/>
        <v>1151.04</v>
      </c>
      <c r="K140" s="7">
        <f>SUM(G140*1.15)</f>
        <v>13.799999999999999</v>
      </c>
      <c r="L140" s="11">
        <v>43092</v>
      </c>
      <c r="M140" s="3">
        <v>43097</v>
      </c>
      <c r="N140" s="3">
        <v>43113</v>
      </c>
      <c r="O140" t="s">
        <v>14</v>
      </c>
      <c r="P140" s="4">
        <v>13.99</v>
      </c>
      <c r="Q140" t="s">
        <v>143</v>
      </c>
      <c r="R140" t="s">
        <v>145</v>
      </c>
      <c r="S140" t="s">
        <v>110</v>
      </c>
      <c r="T140" t="s">
        <v>111</v>
      </c>
      <c r="U140" t="s">
        <v>146</v>
      </c>
      <c r="V140" t="s">
        <v>113</v>
      </c>
      <c r="W140" s="10" t="b">
        <v>0</v>
      </c>
      <c r="X140" s="12">
        <v>43913.511048379631</v>
      </c>
    </row>
    <row r="141" spans="1:24" x14ac:dyDescent="0.2">
      <c r="A141">
        <v>10387</v>
      </c>
      <c r="B141" s="2" t="s">
        <v>418</v>
      </c>
      <c r="C141" s="2" t="s">
        <v>419</v>
      </c>
      <c r="D141" s="2" t="s">
        <v>420</v>
      </c>
      <c r="E141" t="s">
        <v>594</v>
      </c>
      <c r="F141">
        <f>SUM(J141* 0.95)</f>
        <v>1130.0819999999999</v>
      </c>
      <c r="G141">
        <v>12</v>
      </c>
      <c r="H141">
        <v>-8</v>
      </c>
      <c r="I141" s="7">
        <v>99.13</v>
      </c>
      <c r="J141" s="7">
        <f t="shared" si="2"/>
        <v>1189.56</v>
      </c>
      <c r="K141" s="7">
        <f>SUM(G141*1.15)</f>
        <v>13.799999999999999</v>
      </c>
      <c r="L141" s="11">
        <v>43092</v>
      </c>
      <c r="M141" s="3">
        <v>43097</v>
      </c>
      <c r="N141" s="3">
        <v>43113</v>
      </c>
      <c r="O141" t="s">
        <v>12</v>
      </c>
      <c r="P141" s="4">
        <v>93.63</v>
      </c>
      <c r="Q141" t="s">
        <v>423</v>
      </c>
      <c r="R141" t="s">
        <v>424</v>
      </c>
      <c r="S141" t="s">
        <v>425</v>
      </c>
      <c r="U141" t="s">
        <v>426</v>
      </c>
      <c r="V141" t="s">
        <v>427</v>
      </c>
      <c r="W141" s="10" t="b">
        <v>1</v>
      </c>
      <c r="X141" s="12">
        <v>43932.511314583331</v>
      </c>
    </row>
    <row r="142" spans="1:24" x14ac:dyDescent="0.2">
      <c r="A142">
        <v>10388</v>
      </c>
      <c r="B142" s="2" t="s">
        <v>440</v>
      </c>
      <c r="C142" s="2" t="s">
        <v>437</v>
      </c>
      <c r="D142" s="2" t="s">
        <v>441</v>
      </c>
      <c r="E142" t="s">
        <v>45</v>
      </c>
      <c r="F142">
        <f>SUM(J142* 0.9)</f>
        <v>572.18399999999997</v>
      </c>
      <c r="G142">
        <v>9</v>
      </c>
      <c r="H142">
        <v>0</v>
      </c>
      <c r="I142" s="7">
        <v>70.64</v>
      </c>
      <c r="J142" s="7">
        <f t="shared" si="2"/>
        <v>635.76</v>
      </c>
      <c r="K142" s="7">
        <f>SUM(G142*1.27)</f>
        <v>11.43</v>
      </c>
      <c r="L142" s="11">
        <v>43093</v>
      </c>
      <c r="M142" s="3">
        <v>43098</v>
      </c>
      <c r="N142" s="3">
        <v>43114</v>
      </c>
      <c r="O142" t="s">
        <v>6</v>
      </c>
      <c r="P142" s="4">
        <v>34.86</v>
      </c>
      <c r="Q142" t="s">
        <v>437</v>
      </c>
      <c r="R142" t="s">
        <v>438</v>
      </c>
      <c r="S142" t="s">
        <v>85</v>
      </c>
      <c r="U142" t="s">
        <v>439</v>
      </c>
      <c r="V142" t="s">
        <v>35</v>
      </c>
      <c r="W142" s="10" t="b">
        <v>1</v>
      </c>
      <c r="X142" s="12">
        <v>43889.511407175924</v>
      </c>
    </row>
    <row r="143" spans="1:24" x14ac:dyDescent="0.2">
      <c r="A143">
        <v>10389</v>
      </c>
      <c r="B143" s="2" t="s">
        <v>73</v>
      </c>
      <c r="C143" s="2" t="s">
        <v>74</v>
      </c>
      <c r="D143" s="2" t="s">
        <v>75</v>
      </c>
      <c r="E143" t="s">
        <v>11</v>
      </c>
      <c r="F143">
        <f>SUM(J143* 0.9)</f>
        <v>235.30500000000001</v>
      </c>
      <c r="G143">
        <v>9</v>
      </c>
      <c r="H143">
        <v>4</v>
      </c>
      <c r="I143" s="7">
        <v>29.05</v>
      </c>
      <c r="J143" s="7">
        <f t="shared" si="2"/>
        <v>261.45</v>
      </c>
      <c r="K143" s="7">
        <f>SUM(G143*0.54)</f>
        <v>4.8600000000000003</v>
      </c>
      <c r="L143" s="11">
        <v>43094</v>
      </c>
      <c r="M143" s="3">
        <v>43099</v>
      </c>
      <c r="N143" s="3">
        <v>43115</v>
      </c>
      <c r="O143" t="s">
        <v>12</v>
      </c>
      <c r="P143" s="4">
        <v>47.42</v>
      </c>
      <c r="Q143" t="s">
        <v>74</v>
      </c>
      <c r="R143" t="s">
        <v>76</v>
      </c>
      <c r="S143" t="s">
        <v>77</v>
      </c>
      <c r="T143" t="s">
        <v>78</v>
      </c>
      <c r="U143" t="s">
        <v>79</v>
      </c>
      <c r="V143" t="s">
        <v>80</v>
      </c>
      <c r="W143" s="10" t="b">
        <v>1</v>
      </c>
      <c r="X143" s="12">
        <v>43888.513701157412</v>
      </c>
    </row>
    <row r="144" spans="1:24" x14ac:dyDescent="0.2">
      <c r="A144">
        <v>10390</v>
      </c>
      <c r="B144" s="2" t="s">
        <v>135</v>
      </c>
      <c r="C144" s="2" t="s">
        <v>136</v>
      </c>
      <c r="D144" s="2" t="s">
        <v>137</v>
      </c>
      <c r="E144" t="s">
        <v>5</v>
      </c>
      <c r="F144">
        <f>SUM(J144* 1.05)</f>
        <v>458.32500000000005</v>
      </c>
      <c r="G144">
        <v>10</v>
      </c>
      <c r="H144">
        <v>6</v>
      </c>
      <c r="I144" s="7">
        <v>43.65</v>
      </c>
      <c r="J144" s="7">
        <f t="shared" si="2"/>
        <v>436.5</v>
      </c>
      <c r="K144" s="7">
        <f>SUM(G144*1.381)</f>
        <v>13.81</v>
      </c>
      <c r="L144" s="11">
        <v>43097</v>
      </c>
      <c r="M144" s="3">
        <v>43102</v>
      </c>
      <c r="N144" s="3">
        <v>43118</v>
      </c>
      <c r="O144" t="s">
        <v>6</v>
      </c>
      <c r="P144" s="4">
        <v>126.38</v>
      </c>
      <c r="Q144" t="s">
        <v>136</v>
      </c>
      <c r="R144" t="s">
        <v>138</v>
      </c>
      <c r="S144" t="s">
        <v>139</v>
      </c>
      <c r="U144" t="s">
        <v>140</v>
      </c>
      <c r="V144" t="s">
        <v>141</v>
      </c>
      <c r="W144" s="10" t="b">
        <v>1</v>
      </c>
      <c r="X144" s="12">
        <v>43900.845450231485</v>
      </c>
    </row>
    <row r="145" spans="1:24" x14ac:dyDescent="0.2">
      <c r="A145">
        <v>10391</v>
      </c>
      <c r="B145" s="2" t="s">
        <v>118</v>
      </c>
      <c r="C145" s="2" t="s">
        <v>119</v>
      </c>
      <c r="D145" s="2" t="s">
        <v>120</v>
      </c>
      <c r="E145" t="s">
        <v>15</v>
      </c>
      <c r="F145">
        <f>SUM(J145* 1.15)</f>
        <v>562.85599999999999</v>
      </c>
      <c r="G145">
        <v>7</v>
      </c>
      <c r="H145">
        <v>1</v>
      </c>
      <c r="I145" s="7">
        <v>69.92</v>
      </c>
      <c r="J145" s="7">
        <f t="shared" si="2"/>
        <v>489.44</v>
      </c>
      <c r="K145" s="7">
        <f>SUM(G145*1.27)</f>
        <v>8.89</v>
      </c>
      <c r="L145" s="11">
        <v>43097</v>
      </c>
      <c r="M145" s="3">
        <v>43102</v>
      </c>
      <c r="N145" s="3">
        <v>43118</v>
      </c>
      <c r="O145" t="s">
        <v>14</v>
      </c>
      <c r="P145" s="4">
        <v>5.45</v>
      </c>
      <c r="Q145" t="s">
        <v>119</v>
      </c>
      <c r="R145" t="s">
        <v>121</v>
      </c>
      <c r="S145" t="s">
        <v>122</v>
      </c>
      <c r="U145" t="s">
        <v>123</v>
      </c>
      <c r="V145" t="s">
        <v>10</v>
      </c>
      <c r="W145" s="10" t="b">
        <v>0</v>
      </c>
      <c r="X145" s="12">
        <v>43898.321550925932</v>
      </c>
    </row>
    <row r="146" spans="1:24" x14ac:dyDescent="0.2">
      <c r="A146">
        <v>10392</v>
      </c>
      <c r="B146" s="2" t="s">
        <v>363</v>
      </c>
      <c r="C146" s="2" t="s">
        <v>364</v>
      </c>
      <c r="D146" s="2" t="s">
        <v>365</v>
      </c>
      <c r="E146" t="s">
        <v>45</v>
      </c>
      <c r="F146">
        <f>SUM(J146* 1.45)</f>
        <v>321.233</v>
      </c>
      <c r="G146">
        <v>11</v>
      </c>
      <c r="H146">
        <v>-6</v>
      </c>
      <c r="I146" s="7">
        <v>20.14</v>
      </c>
      <c r="J146" s="7">
        <f t="shared" si="2"/>
        <v>221.54000000000002</v>
      </c>
      <c r="K146" s="7">
        <f>SUM(G146*1.15)</f>
        <v>12.649999999999999</v>
      </c>
      <c r="L146" s="11">
        <v>43098</v>
      </c>
      <c r="M146" s="3">
        <v>43103</v>
      </c>
      <c r="N146" s="3">
        <v>43119</v>
      </c>
      <c r="O146" t="s">
        <v>14</v>
      </c>
      <c r="P146" s="4">
        <v>122.46</v>
      </c>
      <c r="Q146" t="s">
        <v>364</v>
      </c>
      <c r="R146" t="s">
        <v>366</v>
      </c>
      <c r="S146" t="s">
        <v>367</v>
      </c>
      <c r="U146" t="s">
        <v>368</v>
      </c>
      <c r="V146" t="s">
        <v>141</v>
      </c>
      <c r="W146" s="10" t="b">
        <v>1</v>
      </c>
      <c r="X146" s="12">
        <v>43932.844671064813</v>
      </c>
    </row>
    <row r="147" spans="1:24" x14ac:dyDescent="0.2">
      <c r="A147">
        <v>10393</v>
      </c>
      <c r="B147" s="2" t="s">
        <v>430</v>
      </c>
      <c r="C147" s="2" t="s">
        <v>431</v>
      </c>
      <c r="D147" s="2" t="s">
        <v>432</v>
      </c>
      <c r="E147" t="s">
        <v>13</v>
      </c>
      <c r="F147">
        <f>SUM(J147* 1.05)</f>
        <v>217.56</v>
      </c>
      <c r="G147">
        <v>8</v>
      </c>
      <c r="H147">
        <v>5</v>
      </c>
      <c r="I147" s="7">
        <v>25.9</v>
      </c>
      <c r="J147" s="7">
        <f t="shared" si="2"/>
        <v>207.2</v>
      </c>
      <c r="K147" s="7">
        <f>SUM(G147*1.381)</f>
        <v>11.048</v>
      </c>
      <c r="L147" s="11">
        <v>43099</v>
      </c>
      <c r="M147" s="3">
        <v>43104</v>
      </c>
      <c r="N147" s="3">
        <v>43120</v>
      </c>
      <c r="O147" t="s">
        <v>14</v>
      </c>
      <c r="P147" s="4">
        <v>126.56</v>
      </c>
      <c r="Q147" t="s">
        <v>431</v>
      </c>
      <c r="R147" t="s">
        <v>433</v>
      </c>
      <c r="S147" t="s">
        <v>434</v>
      </c>
      <c r="T147" t="s">
        <v>435</v>
      </c>
      <c r="U147" t="s">
        <v>436</v>
      </c>
      <c r="V147" t="s">
        <v>209</v>
      </c>
      <c r="W147" s="10" t="b">
        <v>1</v>
      </c>
      <c r="X147" s="12">
        <v>43871.178131712957</v>
      </c>
    </row>
    <row r="148" spans="1:24" x14ac:dyDescent="0.2">
      <c r="A148">
        <v>10394</v>
      </c>
      <c r="B148" s="2" t="s">
        <v>232</v>
      </c>
      <c r="C148" s="2" t="s">
        <v>233</v>
      </c>
      <c r="D148" s="2" t="s">
        <v>234</v>
      </c>
      <c r="E148" t="s">
        <v>13</v>
      </c>
      <c r="F148">
        <f>SUM(J148* 0.9)</f>
        <v>271.55700000000002</v>
      </c>
      <c r="G148">
        <v>11</v>
      </c>
      <c r="H148">
        <v>-4</v>
      </c>
      <c r="I148" s="7">
        <v>27.43</v>
      </c>
      <c r="J148" s="7">
        <f t="shared" si="2"/>
        <v>301.73</v>
      </c>
      <c r="K148" s="7">
        <f>SUM(G148*1.15)</f>
        <v>12.649999999999999</v>
      </c>
      <c r="L148" s="11">
        <v>43099</v>
      </c>
      <c r="M148" s="3">
        <v>43104</v>
      </c>
      <c r="N148" s="3">
        <v>43120</v>
      </c>
      <c r="O148" t="s">
        <v>14</v>
      </c>
      <c r="P148" s="4">
        <v>30.34</v>
      </c>
      <c r="Q148" t="s">
        <v>233</v>
      </c>
      <c r="R148" t="s">
        <v>570</v>
      </c>
      <c r="S148" t="s">
        <v>235</v>
      </c>
      <c r="T148" t="s">
        <v>207</v>
      </c>
      <c r="U148" t="s">
        <v>236</v>
      </c>
      <c r="V148" t="s">
        <v>209</v>
      </c>
      <c r="W148" s="10" t="b">
        <v>0</v>
      </c>
      <c r="X148" s="12">
        <v>44021.844694212967</v>
      </c>
    </row>
    <row r="149" spans="1:24" x14ac:dyDescent="0.2">
      <c r="A149">
        <v>10395</v>
      </c>
      <c r="B149" s="2" t="s">
        <v>225</v>
      </c>
      <c r="C149" s="2" t="s">
        <v>226</v>
      </c>
      <c r="D149" s="2" t="s">
        <v>227</v>
      </c>
      <c r="E149" t="s">
        <v>5</v>
      </c>
      <c r="F149">
        <f>SUM(J149* 1.45)</f>
        <v>609.40599999999995</v>
      </c>
      <c r="G149">
        <v>14</v>
      </c>
      <c r="H149">
        <v>17</v>
      </c>
      <c r="I149" s="7">
        <v>30.02</v>
      </c>
      <c r="J149" s="7">
        <f t="shared" si="2"/>
        <v>420.28</v>
      </c>
      <c r="K149" s="7">
        <f>SUM(G149*1.429)</f>
        <v>20.006</v>
      </c>
      <c r="L149" s="11">
        <v>43100</v>
      </c>
      <c r="M149" s="3">
        <v>43105</v>
      </c>
      <c r="N149" s="3">
        <v>43121</v>
      </c>
      <c r="O149" t="s">
        <v>6</v>
      </c>
      <c r="P149" s="4">
        <v>184.41</v>
      </c>
      <c r="Q149" t="s">
        <v>226</v>
      </c>
      <c r="R149" t="s">
        <v>228</v>
      </c>
      <c r="S149" t="s">
        <v>229</v>
      </c>
      <c r="T149" t="s">
        <v>230</v>
      </c>
      <c r="U149" t="s">
        <v>231</v>
      </c>
      <c r="V149" t="s">
        <v>217</v>
      </c>
      <c r="W149" s="10" t="b">
        <v>1</v>
      </c>
      <c r="X149" s="12">
        <v>43776.513240740744</v>
      </c>
    </row>
    <row r="150" spans="1:24" x14ac:dyDescent="0.2">
      <c r="A150">
        <v>10396</v>
      </c>
      <c r="B150" s="2" t="s">
        <v>159</v>
      </c>
      <c r="C150" s="2" t="s">
        <v>160</v>
      </c>
      <c r="D150" s="2" t="s">
        <v>161</v>
      </c>
      <c r="E150" t="s">
        <v>13</v>
      </c>
      <c r="F150">
        <f>SUM(J150* 1.05)</f>
        <v>455.07</v>
      </c>
      <c r="G150">
        <v>11</v>
      </c>
      <c r="H150">
        <v>-3</v>
      </c>
      <c r="I150" s="7">
        <v>39.4</v>
      </c>
      <c r="J150" s="7">
        <f t="shared" si="2"/>
        <v>433.4</v>
      </c>
      <c r="K150" s="7">
        <f>SUM(G150*1.27)</f>
        <v>13.97</v>
      </c>
      <c r="L150" s="11">
        <v>43101</v>
      </c>
      <c r="M150" s="3">
        <v>43106</v>
      </c>
      <c r="N150" s="3">
        <v>43122</v>
      </c>
      <c r="O150" t="s">
        <v>14</v>
      </c>
      <c r="P150" s="4">
        <v>135.35</v>
      </c>
      <c r="Q150" t="s">
        <v>160</v>
      </c>
      <c r="R150" t="s">
        <v>162</v>
      </c>
      <c r="S150" t="s">
        <v>163</v>
      </c>
      <c r="U150" t="s">
        <v>164</v>
      </c>
      <c r="V150" t="s">
        <v>10</v>
      </c>
      <c r="W150" s="10" t="b">
        <v>1</v>
      </c>
      <c r="X150" s="12">
        <v>43846.845346064816</v>
      </c>
    </row>
    <row r="151" spans="1:24" x14ac:dyDescent="0.2">
      <c r="A151">
        <v>10397</v>
      </c>
      <c r="B151" s="2" t="s">
        <v>369</v>
      </c>
      <c r="C151" s="2" t="s">
        <v>370</v>
      </c>
      <c r="D151" s="2" t="s">
        <v>371</v>
      </c>
      <c r="E151" t="s">
        <v>46</v>
      </c>
      <c r="F151">
        <f>SUM(J151* 0.85)</f>
        <v>134.589</v>
      </c>
      <c r="G151">
        <v>6</v>
      </c>
      <c r="H151">
        <v>-16</v>
      </c>
      <c r="I151" s="7">
        <v>26.39</v>
      </c>
      <c r="J151" s="7">
        <f t="shared" si="2"/>
        <v>158.34</v>
      </c>
      <c r="K151" s="7">
        <f>SUM(G151*1.15)</f>
        <v>6.8999999999999995</v>
      </c>
      <c r="L151" s="11">
        <v>43101</v>
      </c>
      <c r="M151" s="3">
        <v>43106</v>
      </c>
      <c r="N151" s="3">
        <v>43122</v>
      </c>
      <c r="O151" t="s">
        <v>6</v>
      </c>
      <c r="P151" s="4">
        <v>60.26</v>
      </c>
      <c r="Q151" t="s">
        <v>370</v>
      </c>
      <c r="R151" t="s">
        <v>372</v>
      </c>
      <c r="S151" t="s">
        <v>180</v>
      </c>
      <c r="U151" t="s">
        <v>373</v>
      </c>
      <c r="V151" t="s">
        <v>182</v>
      </c>
      <c r="W151" s="10" t="b">
        <v>1</v>
      </c>
      <c r="X151" s="12">
        <v>43912.509885300926</v>
      </c>
    </row>
    <row r="152" spans="1:24" x14ac:dyDescent="0.2">
      <c r="A152">
        <v>10398</v>
      </c>
      <c r="B152" s="2" t="s">
        <v>430</v>
      </c>
      <c r="C152" s="2" t="s">
        <v>431</v>
      </c>
      <c r="D152" s="2" t="s">
        <v>432</v>
      </c>
      <c r="E152" t="s">
        <v>45</v>
      </c>
      <c r="F152">
        <f>SUM(J152* 1.05)</f>
        <v>242.55</v>
      </c>
      <c r="G152">
        <v>12</v>
      </c>
      <c r="H152">
        <v>5</v>
      </c>
      <c r="I152" s="7">
        <v>19.25</v>
      </c>
      <c r="J152" s="7">
        <f t="shared" si="2"/>
        <v>231</v>
      </c>
      <c r="K152" s="7">
        <f>SUM(G152*0.54)</f>
        <v>6.48</v>
      </c>
      <c r="L152" s="11">
        <v>43104</v>
      </c>
      <c r="M152" s="3">
        <v>43109</v>
      </c>
      <c r="N152" s="3">
        <v>43125</v>
      </c>
      <c r="O152" t="s">
        <v>14</v>
      </c>
      <c r="P152" s="4">
        <v>89.16</v>
      </c>
      <c r="Q152" t="s">
        <v>431</v>
      </c>
      <c r="R152" t="s">
        <v>433</v>
      </c>
      <c r="S152" t="s">
        <v>434</v>
      </c>
      <c r="T152" t="s">
        <v>435</v>
      </c>
      <c r="U152" t="s">
        <v>436</v>
      </c>
      <c r="V152" t="s">
        <v>209</v>
      </c>
      <c r="W152" s="10" t="b">
        <v>1</v>
      </c>
      <c r="X152" s="12">
        <v>43900.51012835648</v>
      </c>
    </row>
    <row r="153" spans="1:24" x14ac:dyDescent="0.2">
      <c r="A153">
        <v>10399</v>
      </c>
      <c r="B153" s="2" t="s">
        <v>500</v>
      </c>
      <c r="C153" s="2" t="s">
        <v>501</v>
      </c>
      <c r="D153" s="2" t="s">
        <v>502</v>
      </c>
      <c r="E153" t="s">
        <v>36</v>
      </c>
      <c r="F153">
        <f>SUM(J153* 1.05)</f>
        <v>404.01900000000001</v>
      </c>
      <c r="G153">
        <v>6</v>
      </c>
      <c r="H153">
        <v>14</v>
      </c>
      <c r="I153" s="7">
        <v>64.13</v>
      </c>
      <c r="J153" s="7">
        <f t="shared" si="2"/>
        <v>384.78</v>
      </c>
      <c r="K153" s="7">
        <f>SUM(G153*1.429)</f>
        <v>8.5739999999999998</v>
      </c>
      <c r="L153" s="11">
        <v>43105</v>
      </c>
      <c r="M153" s="3">
        <v>43110</v>
      </c>
      <c r="N153" s="3">
        <v>43126</v>
      </c>
      <c r="O153" t="s">
        <v>14</v>
      </c>
      <c r="P153" s="4">
        <v>27.36</v>
      </c>
      <c r="Q153" t="s">
        <v>501</v>
      </c>
      <c r="R153" t="s">
        <v>503</v>
      </c>
      <c r="S153" t="s">
        <v>504</v>
      </c>
      <c r="U153" t="s">
        <v>505</v>
      </c>
      <c r="V153" t="s">
        <v>448</v>
      </c>
      <c r="W153" s="10" t="b">
        <v>0</v>
      </c>
      <c r="X153" s="12">
        <v>43857.510790509259</v>
      </c>
    </row>
    <row r="154" spans="1:24" x14ac:dyDescent="0.2">
      <c r="A154">
        <v>10400</v>
      </c>
      <c r="B154" s="2" t="s">
        <v>130</v>
      </c>
      <c r="C154" s="2" t="s">
        <v>131</v>
      </c>
      <c r="D154" s="2" t="s">
        <v>132</v>
      </c>
      <c r="E154" t="s">
        <v>13</v>
      </c>
      <c r="F154">
        <f>SUM(J154* 0.9)</f>
        <v>117.99</v>
      </c>
      <c r="G154">
        <v>10</v>
      </c>
      <c r="H154">
        <v>2</v>
      </c>
      <c r="I154" s="7">
        <v>13.11</v>
      </c>
      <c r="J154" s="7">
        <f t="shared" si="2"/>
        <v>131.1</v>
      </c>
      <c r="K154" s="7">
        <f>SUM(G154*0.54)</f>
        <v>5.4</v>
      </c>
      <c r="L154" s="11">
        <v>43106</v>
      </c>
      <c r="M154" s="3">
        <v>43111</v>
      </c>
      <c r="N154" s="3">
        <v>43127</v>
      </c>
      <c r="O154" t="s">
        <v>14</v>
      </c>
      <c r="P154" s="4">
        <v>83.93</v>
      </c>
      <c r="Q154" t="s">
        <v>131</v>
      </c>
      <c r="R154" t="s">
        <v>133</v>
      </c>
      <c r="S154" t="s">
        <v>85</v>
      </c>
      <c r="U154" t="s">
        <v>134</v>
      </c>
      <c r="V154" t="s">
        <v>35</v>
      </c>
      <c r="W154" s="10" t="b">
        <v>1</v>
      </c>
      <c r="X154" s="12">
        <v>43886.842977199078</v>
      </c>
    </row>
    <row r="155" spans="1:24" x14ac:dyDescent="0.2">
      <c r="A155">
        <v>10401</v>
      </c>
      <c r="B155" s="2" t="s">
        <v>394</v>
      </c>
      <c r="C155" s="2" t="s">
        <v>395</v>
      </c>
      <c r="D155" s="2" t="s">
        <v>396</v>
      </c>
      <c r="E155" t="s">
        <v>13</v>
      </c>
      <c r="F155">
        <f>SUM(J155* 1.05)</f>
        <v>104.07600000000001</v>
      </c>
      <c r="G155">
        <v>6</v>
      </c>
      <c r="H155">
        <v>3</v>
      </c>
      <c r="I155" s="7">
        <v>16.52</v>
      </c>
      <c r="J155" s="7">
        <f t="shared" si="2"/>
        <v>99.12</v>
      </c>
      <c r="K155" s="7">
        <f>SUM(G155*0.54)</f>
        <v>3.24</v>
      </c>
      <c r="L155" s="11">
        <v>43106</v>
      </c>
      <c r="M155" s="3">
        <v>43111</v>
      </c>
      <c r="N155" s="3">
        <v>43127</v>
      </c>
      <c r="O155" t="s">
        <v>6</v>
      </c>
      <c r="P155" s="4">
        <v>12.51</v>
      </c>
      <c r="Q155" t="s">
        <v>395</v>
      </c>
      <c r="R155" t="s">
        <v>397</v>
      </c>
      <c r="S155" t="s">
        <v>398</v>
      </c>
      <c r="T155" t="s">
        <v>399</v>
      </c>
      <c r="U155" t="s">
        <v>400</v>
      </c>
      <c r="V155" t="s">
        <v>209</v>
      </c>
      <c r="W155" s="10" t="b">
        <v>1</v>
      </c>
      <c r="X155" s="12">
        <v>43886.633460648147</v>
      </c>
    </row>
    <row r="156" spans="1:24" x14ac:dyDescent="0.2">
      <c r="A156">
        <v>10402</v>
      </c>
      <c r="B156" s="2" t="s">
        <v>135</v>
      </c>
      <c r="C156" s="2" t="s">
        <v>136</v>
      </c>
      <c r="D156" s="2" t="s">
        <v>137</v>
      </c>
      <c r="E156" t="s">
        <v>36</v>
      </c>
      <c r="F156">
        <f>SUM(J156* 1.05)</f>
        <v>235.05300000000003</v>
      </c>
      <c r="G156">
        <v>7</v>
      </c>
      <c r="H156">
        <v>11</v>
      </c>
      <c r="I156" s="7">
        <v>31.98</v>
      </c>
      <c r="J156" s="7">
        <f t="shared" si="2"/>
        <v>223.86</v>
      </c>
      <c r="K156" s="7">
        <f>SUM(G156*1.429)</f>
        <v>10.003</v>
      </c>
      <c r="L156" s="11">
        <v>43107</v>
      </c>
      <c r="M156" s="3">
        <v>43112</v>
      </c>
      <c r="N156" s="3">
        <v>43128</v>
      </c>
      <c r="O156" t="s">
        <v>12</v>
      </c>
      <c r="P156" s="4">
        <v>67.88</v>
      </c>
      <c r="Q156" t="s">
        <v>136</v>
      </c>
      <c r="R156" t="s">
        <v>138</v>
      </c>
      <c r="S156" t="s">
        <v>139</v>
      </c>
      <c r="U156" t="s">
        <v>140</v>
      </c>
      <c r="V156" t="s">
        <v>141</v>
      </c>
      <c r="W156" s="10" t="b">
        <v>1</v>
      </c>
      <c r="X156" s="12">
        <v>43813.178201157403</v>
      </c>
    </row>
    <row r="157" spans="1:24" x14ac:dyDescent="0.2">
      <c r="A157">
        <v>10440</v>
      </c>
      <c r="B157" s="2" t="s">
        <v>430</v>
      </c>
      <c r="C157" s="2" t="s">
        <v>431</v>
      </c>
      <c r="D157" s="2" t="s">
        <v>432</v>
      </c>
      <c r="E157" t="s">
        <v>11</v>
      </c>
      <c r="F157">
        <f>SUM(J157* 1.05)</f>
        <v>228.56400000000002</v>
      </c>
      <c r="G157">
        <v>12</v>
      </c>
      <c r="H157">
        <v>5</v>
      </c>
      <c r="I157" s="7">
        <v>18.14</v>
      </c>
      <c r="J157" s="7">
        <f t="shared" si="2"/>
        <v>217.68</v>
      </c>
      <c r="K157" s="7">
        <f>SUM(G157*0.54)</f>
        <v>6.48</v>
      </c>
      <c r="L157" s="11">
        <v>43146</v>
      </c>
      <c r="M157" s="3">
        <v>43151</v>
      </c>
      <c r="N157" s="3">
        <v>43167</v>
      </c>
      <c r="O157" t="s">
        <v>12</v>
      </c>
      <c r="P157" s="4">
        <v>86.53</v>
      </c>
      <c r="Q157" t="s">
        <v>431</v>
      </c>
      <c r="R157" t="s">
        <v>433</v>
      </c>
      <c r="S157" t="s">
        <v>434</v>
      </c>
      <c r="T157" t="s">
        <v>435</v>
      </c>
      <c r="U157" t="s">
        <v>436</v>
      </c>
      <c r="V157" t="s">
        <v>209</v>
      </c>
      <c r="W157" s="10" t="b">
        <v>1</v>
      </c>
      <c r="X157" s="12">
        <v>43912.51012835648</v>
      </c>
    </row>
    <row r="158" spans="1:24" x14ac:dyDescent="0.2">
      <c r="A158">
        <v>10441</v>
      </c>
      <c r="B158" s="2" t="s">
        <v>345</v>
      </c>
      <c r="C158" s="2" t="s">
        <v>346</v>
      </c>
      <c r="D158" s="2" t="s">
        <v>347</v>
      </c>
      <c r="E158" t="s">
        <v>15</v>
      </c>
      <c r="F158">
        <f>SUM(J158* 0.9)</f>
        <v>36.765000000000001</v>
      </c>
      <c r="G158">
        <v>5</v>
      </c>
      <c r="H158">
        <v>3</v>
      </c>
      <c r="I158" s="7">
        <v>8.17</v>
      </c>
      <c r="J158" s="7">
        <f t="shared" si="2"/>
        <v>40.85</v>
      </c>
      <c r="K158" s="7">
        <f>SUM(G158*0.54)</f>
        <v>2.7</v>
      </c>
      <c r="L158" s="11">
        <v>43146</v>
      </c>
      <c r="M158" s="3">
        <v>43151</v>
      </c>
      <c r="N158" s="3">
        <v>43167</v>
      </c>
      <c r="O158" t="s">
        <v>12</v>
      </c>
      <c r="P158" s="4">
        <v>73.02</v>
      </c>
      <c r="Q158" t="s">
        <v>346</v>
      </c>
      <c r="R158" t="s">
        <v>352</v>
      </c>
      <c r="S158" t="s">
        <v>353</v>
      </c>
      <c r="T158" t="s">
        <v>354</v>
      </c>
      <c r="U158" t="s">
        <v>355</v>
      </c>
      <c r="V158" t="s">
        <v>209</v>
      </c>
      <c r="W158" s="10" t="b">
        <v>1</v>
      </c>
      <c r="X158" s="12">
        <v>43888.507503472225</v>
      </c>
    </row>
    <row r="159" spans="1:24" x14ac:dyDescent="0.2">
      <c r="A159">
        <v>10442</v>
      </c>
      <c r="B159" s="2" t="s">
        <v>135</v>
      </c>
      <c r="C159" s="2" t="s">
        <v>136</v>
      </c>
      <c r="D159" s="2" t="s">
        <v>137</v>
      </c>
      <c r="E159" t="s">
        <v>15</v>
      </c>
      <c r="F159">
        <f>SUM(J159* 1.05)</f>
        <v>313.3725</v>
      </c>
      <c r="G159">
        <v>5</v>
      </c>
      <c r="H159">
        <v>8</v>
      </c>
      <c r="I159" s="7">
        <v>59.69</v>
      </c>
      <c r="J159" s="7">
        <f t="shared" si="2"/>
        <v>298.45</v>
      </c>
      <c r="K159" s="7">
        <f>SUM(G159*1.381)</f>
        <v>6.9050000000000002</v>
      </c>
      <c r="L159" s="11">
        <v>43147</v>
      </c>
      <c r="M159" s="3">
        <v>43152</v>
      </c>
      <c r="N159" s="3">
        <v>43168</v>
      </c>
      <c r="O159" t="s">
        <v>12</v>
      </c>
      <c r="P159" s="4">
        <v>47.94</v>
      </c>
      <c r="Q159" t="s">
        <v>136</v>
      </c>
      <c r="R159" t="s">
        <v>138</v>
      </c>
      <c r="S159" t="s">
        <v>139</v>
      </c>
      <c r="U159" t="s">
        <v>140</v>
      </c>
      <c r="V159" t="s">
        <v>141</v>
      </c>
      <c r="W159" s="10" t="b">
        <v>1</v>
      </c>
      <c r="X159" s="12">
        <v>43875.176829745367</v>
      </c>
    </row>
    <row r="160" spans="1:24" x14ac:dyDescent="0.2">
      <c r="A160">
        <v>10443</v>
      </c>
      <c r="B160" s="2" t="s">
        <v>401</v>
      </c>
      <c r="C160" s="2" t="s">
        <v>402</v>
      </c>
      <c r="D160" s="2" t="s">
        <v>403</v>
      </c>
      <c r="E160" t="s">
        <v>36</v>
      </c>
      <c r="F160">
        <f>SUM(J160* 0.45)</f>
        <v>46.534500000000001</v>
      </c>
      <c r="G160">
        <v>9</v>
      </c>
      <c r="H160">
        <v>-4</v>
      </c>
      <c r="I160" s="7">
        <v>11.49</v>
      </c>
      <c r="J160" s="7">
        <f t="shared" si="2"/>
        <v>103.41</v>
      </c>
      <c r="K160" s="7">
        <f>SUM(G160*1.15)</f>
        <v>10.35</v>
      </c>
      <c r="L160" s="11">
        <v>43148</v>
      </c>
      <c r="M160" s="3">
        <v>43153</v>
      </c>
      <c r="N160" s="3">
        <v>43169</v>
      </c>
      <c r="O160" t="s">
        <v>6</v>
      </c>
      <c r="P160" s="4">
        <v>13.95</v>
      </c>
      <c r="Q160" t="s">
        <v>402</v>
      </c>
      <c r="R160" t="s">
        <v>404</v>
      </c>
      <c r="S160" t="s">
        <v>405</v>
      </c>
      <c r="U160" t="s">
        <v>406</v>
      </c>
      <c r="V160" t="s">
        <v>175</v>
      </c>
      <c r="W160" s="10" t="b">
        <v>0</v>
      </c>
      <c r="X160" s="12">
        <v>43907.511360879631</v>
      </c>
    </row>
    <row r="161" spans="1:24" x14ac:dyDescent="0.2">
      <c r="A161">
        <v>10444</v>
      </c>
      <c r="B161" s="2" t="s">
        <v>38</v>
      </c>
      <c r="C161" s="2" t="s">
        <v>39</v>
      </c>
      <c r="D161" s="2" t="s">
        <v>40</v>
      </c>
      <c r="E161" t="s">
        <v>15</v>
      </c>
      <c r="F161">
        <f>SUM(J161* 0.9)</f>
        <v>478.98000000000008</v>
      </c>
      <c r="G161">
        <v>6</v>
      </c>
      <c r="H161">
        <v>-3</v>
      </c>
      <c r="I161" s="7">
        <v>88.7</v>
      </c>
      <c r="J161" s="7">
        <f t="shared" si="2"/>
        <v>532.20000000000005</v>
      </c>
      <c r="K161" s="7">
        <f>SUM(G161*1.27)</f>
        <v>7.62</v>
      </c>
      <c r="L161" s="11">
        <v>43148</v>
      </c>
      <c r="M161" s="3">
        <v>43153</v>
      </c>
      <c r="N161" s="3">
        <v>43169</v>
      </c>
      <c r="O161" t="s">
        <v>14</v>
      </c>
      <c r="P161" s="4">
        <v>3.5</v>
      </c>
      <c r="Q161" t="s">
        <v>39</v>
      </c>
      <c r="R161" t="s">
        <v>41</v>
      </c>
      <c r="S161" t="s">
        <v>42</v>
      </c>
      <c r="U161" t="s">
        <v>43</v>
      </c>
      <c r="V161" t="s">
        <v>44</v>
      </c>
      <c r="W161" s="10" t="b">
        <v>0</v>
      </c>
      <c r="X161" s="12">
        <v>43898.510360185181</v>
      </c>
    </row>
    <row r="162" spans="1:24" x14ac:dyDescent="0.2">
      <c r="A162">
        <v>10445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0.9)</f>
        <v>585.072</v>
      </c>
      <c r="G162">
        <v>8</v>
      </c>
      <c r="H162">
        <v>-3</v>
      </c>
      <c r="I162" s="7">
        <v>81.260000000000005</v>
      </c>
      <c r="J162" s="7">
        <f t="shared" si="2"/>
        <v>650.08000000000004</v>
      </c>
      <c r="K162" s="7">
        <f>SUM(G162*1.27)</f>
        <v>10.16</v>
      </c>
      <c r="L162" s="11">
        <v>43149</v>
      </c>
      <c r="M162" s="3">
        <v>43154</v>
      </c>
      <c r="N162" s="3">
        <v>43170</v>
      </c>
      <c r="O162" t="s">
        <v>6</v>
      </c>
      <c r="P162" s="4">
        <v>9.3000000000000007</v>
      </c>
      <c r="Q162" t="s">
        <v>39</v>
      </c>
      <c r="R162" t="s">
        <v>41</v>
      </c>
      <c r="S162" t="s">
        <v>42</v>
      </c>
      <c r="U162" t="s">
        <v>43</v>
      </c>
      <c r="V162" t="s">
        <v>44</v>
      </c>
      <c r="W162" s="10" t="b">
        <v>0</v>
      </c>
      <c r="X162" s="12">
        <v>43898.844705787036</v>
      </c>
    </row>
    <row r="163" spans="1:24" x14ac:dyDescent="0.2">
      <c r="A163">
        <v>10446</v>
      </c>
      <c r="B163" s="2" t="s">
        <v>479</v>
      </c>
      <c r="C163" s="2" t="s">
        <v>480</v>
      </c>
      <c r="D163" s="2" t="s">
        <v>481</v>
      </c>
      <c r="E163" t="s">
        <v>5</v>
      </c>
      <c r="F163">
        <f>SUM(J163* 1.03)</f>
        <v>569.2192</v>
      </c>
      <c r="G163">
        <v>11</v>
      </c>
      <c r="H163">
        <v>-11</v>
      </c>
      <c r="I163" s="7">
        <v>50.24</v>
      </c>
      <c r="J163" s="7">
        <f t="shared" si="2"/>
        <v>552.64</v>
      </c>
      <c r="K163" s="7">
        <f>SUM(G163*1.15)</f>
        <v>12.649999999999999</v>
      </c>
      <c r="L163" s="11">
        <v>43150</v>
      </c>
      <c r="M163" s="3">
        <v>43155</v>
      </c>
      <c r="N163" s="3">
        <v>43171</v>
      </c>
      <c r="O163" t="s">
        <v>6</v>
      </c>
      <c r="P163" s="4">
        <v>14.68</v>
      </c>
      <c r="Q163" t="s">
        <v>480</v>
      </c>
      <c r="R163" t="s">
        <v>482</v>
      </c>
      <c r="S163" t="s">
        <v>483</v>
      </c>
      <c r="U163" t="s">
        <v>484</v>
      </c>
      <c r="V163" t="s">
        <v>10</v>
      </c>
      <c r="W163" s="10" t="b">
        <v>0</v>
      </c>
      <c r="X163" s="12">
        <v>44031.844613194444</v>
      </c>
    </row>
    <row r="164" spans="1:24" x14ac:dyDescent="0.2">
      <c r="A164">
        <v>10447</v>
      </c>
      <c r="B164" s="2" t="s">
        <v>407</v>
      </c>
      <c r="C164" s="2" t="s">
        <v>408</v>
      </c>
      <c r="D164" s="2" t="s">
        <v>409</v>
      </c>
      <c r="E164" t="s">
        <v>11</v>
      </c>
      <c r="F164">
        <f>SUM(J164* 1.15)</f>
        <v>472.07499999999999</v>
      </c>
      <c r="G164">
        <v>10</v>
      </c>
      <c r="H164">
        <v>-2</v>
      </c>
      <c r="I164" s="7">
        <v>41.05</v>
      </c>
      <c r="J164" s="7">
        <f t="shared" si="2"/>
        <v>410.5</v>
      </c>
      <c r="K164" s="7">
        <f>SUM(G164*1.27)</f>
        <v>12.7</v>
      </c>
      <c r="L164" s="11">
        <v>43150</v>
      </c>
      <c r="M164" s="3">
        <v>43155</v>
      </c>
      <c r="N164" s="3">
        <v>43171</v>
      </c>
      <c r="O164" t="s">
        <v>12</v>
      </c>
      <c r="P164" s="4">
        <v>68.66</v>
      </c>
      <c r="Q164" t="s">
        <v>408</v>
      </c>
      <c r="R164" t="s">
        <v>410</v>
      </c>
      <c r="S164" t="s">
        <v>222</v>
      </c>
      <c r="T164" t="s">
        <v>223</v>
      </c>
      <c r="U164" t="s">
        <v>411</v>
      </c>
      <c r="V164" t="s">
        <v>113</v>
      </c>
      <c r="W164" s="10" t="b">
        <v>1</v>
      </c>
      <c r="X164" s="12">
        <v>43888.845086805559</v>
      </c>
    </row>
    <row r="165" spans="1:24" x14ac:dyDescent="0.2">
      <c r="A165">
        <v>10448</v>
      </c>
      <c r="B165" s="2" t="s">
        <v>390</v>
      </c>
      <c r="C165" s="2" t="s">
        <v>391</v>
      </c>
      <c r="D165" s="2" t="s">
        <v>392</v>
      </c>
      <c r="E165" t="s">
        <v>11</v>
      </c>
      <c r="F165">
        <f>SUM(J165* 0.85)</f>
        <v>180.625</v>
      </c>
      <c r="G165">
        <v>10</v>
      </c>
      <c r="H165">
        <v>-3</v>
      </c>
      <c r="I165" s="7">
        <v>21.25</v>
      </c>
      <c r="J165" s="7">
        <f t="shared" si="2"/>
        <v>212.5</v>
      </c>
      <c r="K165" s="7">
        <f>SUM(G165*1.27)</f>
        <v>12.7</v>
      </c>
      <c r="L165" s="11">
        <v>43153</v>
      </c>
      <c r="M165" s="3">
        <v>43158</v>
      </c>
      <c r="N165" s="3">
        <v>43174</v>
      </c>
      <c r="O165" t="s">
        <v>12</v>
      </c>
      <c r="P165" s="4">
        <v>38.82</v>
      </c>
      <c r="Q165" t="s">
        <v>391</v>
      </c>
      <c r="R165" t="s">
        <v>393</v>
      </c>
      <c r="S165" t="s">
        <v>91</v>
      </c>
      <c r="U165" t="s">
        <v>92</v>
      </c>
      <c r="V165" t="s">
        <v>93</v>
      </c>
      <c r="W165" s="10" t="b">
        <v>1</v>
      </c>
      <c r="X165" s="12">
        <v>43888.845075231482</v>
      </c>
    </row>
    <row r="166" spans="1:24" x14ac:dyDescent="0.2">
      <c r="A166">
        <v>10449</v>
      </c>
      <c r="B166" s="2" t="s">
        <v>53</v>
      </c>
      <c r="C166" s="2" t="s">
        <v>54</v>
      </c>
      <c r="D166" s="2" t="s">
        <v>55</v>
      </c>
      <c r="E166" t="s">
        <v>15</v>
      </c>
      <c r="F166">
        <f>SUM(J166* 1.15)</f>
        <v>261.23399999999998</v>
      </c>
      <c r="G166">
        <v>12</v>
      </c>
      <c r="H166">
        <v>4</v>
      </c>
      <c r="I166" s="7">
        <v>18.93</v>
      </c>
      <c r="J166" s="7">
        <f t="shared" si="2"/>
        <v>227.16</v>
      </c>
      <c r="K166" s="7">
        <f>SUM(G166*0.54)</f>
        <v>6.48</v>
      </c>
      <c r="L166" s="11">
        <v>43154</v>
      </c>
      <c r="M166" s="3">
        <v>43159</v>
      </c>
      <c r="N166" s="3">
        <v>43175</v>
      </c>
      <c r="O166" t="s">
        <v>12</v>
      </c>
      <c r="P166" s="4">
        <v>53.3</v>
      </c>
      <c r="Q166" t="s">
        <v>54</v>
      </c>
      <c r="R166" t="s">
        <v>56</v>
      </c>
      <c r="S166" t="s">
        <v>57</v>
      </c>
      <c r="U166" t="s">
        <v>58</v>
      </c>
      <c r="V166" t="s">
        <v>59</v>
      </c>
      <c r="W166" s="10" t="b">
        <v>1</v>
      </c>
      <c r="X166" s="12">
        <v>43907.51011678241</v>
      </c>
    </row>
    <row r="167" spans="1:24" x14ac:dyDescent="0.2">
      <c r="A167">
        <v>10450</v>
      </c>
      <c r="B167" s="2" t="s">
        <v>506</v>
      </c>
      <c r="C167" s="2" t="s">
        <v>507</v>
      </c>
      <c r="D167" s="2" t="s">
        <v>508</v>
      </c>
      <c r="E167" t="s">
        <v>36</v>
      </c>
      <c r="F167">
        <f>SUM(J167* 1.15)</f>
        <v>513.98099999999988</v>
      </c>
      <c r="G167">
        <v>6</v>
      </c>
      <c r="H167">
        <v>4</v>
      </c>
      <c r="I167" s="7">
        <v>74.489999999999995</v>
      </c>
      <c r="J167" s="7">
        <f t="shared" si="2"/>
        <v>446.93999999999994</v>
      </c>
      <c r="K167" s="7">
        <f>SUM(G167*0.54)</f>
        <v>3.24</v>
      </c>
      <c r="L167" s="11">
        <v>43155</v>
      </c>
      <c r="M167" s="3">
        <v>43160</v>
      </c>
      <c r="N167" s="3">
        <v>43176</v>
      </c>
      <c r="O167" t="s">
        <v>12</v>
      </c>
      <c r="P167" s="4">
        <v>7.23</v>
      </c>
      <c r="Q167" t="s">
        <v>507</v>
      </c>
      <c r="R167" t="s">
        <v>509</v>
      </c>
      <c r="S167" t="s">
        <v>510</v>
      </c>
      <c r="U167" t="s">
        <v>511</v>
      </c>
      <c r="V167" t="s">
        <v>59</v>
      </c>
      <c r="W167" s="10" t="b">
        <v>1</v>
      </c>
      <c r="X167" s="12">
        <v>43884.508060763896</v>
      </c>
    </row>
    <row r="168" spans="1:24" x14ac:dyDescent="0.2">
      <c r="A168">
        <v>10451</v>
      </c>
      <c r="B168" s="2" t="s">
        <v>384</v>
      </c>
      <c r="C168" s="2" t="s">
        <v>385</v>
      </c>
      <c r="D168" s="2" t="s">
        <v>386</v>
      </c>
      <c r="E168" t="s">
        <v>11</v>
      </c>
      <c r="F168">
        <f>SUM(J168* 1.03)</f>
        <v>995.41260000000011</v>
      </c>
      <c r="G168">
        <v>13</v>
      </c>
      <c r="H168">
        <v>-22</v>
      </c>
      <c r="I168" s="7">
        <v>74.34</v>
      </c>
      <c r="J168" s="7">
        <f t="shared" si="2"/>
        <v>966.42000000000007</v>
      </c>
      <c r="K168" s="7">
        <f>SUM(G168*1.15)</f>
        <v>14.95</v>
      </c>
      <c r="L168" s="11">
        <v>43155</v>
      </c>
      <c r="M168" s="3">
        <v>43160</v>
      </c>
      <c r="N168" s="3">
        <v>43176</v>
      </c>
      <c r="O168" t="s">
        <v>14</v>
      </c>
      <c r="P168" s="4">
        <v>189.09</v>
      </c>
      <c r="Q168" t="s">
        <v>385</v>
      </c>
      <c r="R168" t="s">
        <v>387</v>
      </c>
      <c r="S168" t="s">
        <v>388</v>
      </c>
      <c r="U168" t="s">
        <v>389</v>
      </c>
      <c r="V168" t="s">
        <v>10</v>
      </c>
      <c r="W168" s="10" t="b">
        <v>1</v>
      </c>
      <c r="X168" s="12">
        <v>43900.512030787038</v>
      </c>
    </row>
    <row r="169" spans="1:24" x14ac:dyDescent="0.2">
      <c r="A169">
        <v>10452</v>
      </c>
      <c r="B169" s="2" t="s">
        <v>430</v>
      </c>
      <c r="C169" s="2" t="s">
        <v>431</v>
      </c>
      <c r="D169" s="2" t="s">
        <v>432</v>
      </c>
      <c r="E169" t="s">
        <v>36</v>
      </c>
      <c r="F169">
        <f>SUM(J169* 1.05)</f>
        <v>34.776000000000003</v>
      </c>
      <c r="G169">
        <v>9</v>
      </c>
      <c r="H169">
        <v>5</v>
      </c>
      <c r="I169" s="7">
        <v>3.68</v>
      </c>
      <c r="J169" s="7">
        <f t="shared" si="2"/>
        <v>33.120000000000005</v>
      </c>
      <c r="K169" s="7">
        <f>SUM(G169*0.54)</f>
        <v>4.8600000000000003</v>
      </c>
      <c r="L169" s="11">
        <v>43156</v>
      </c>
      <c r="M169" s="3">
        <v>43161</v>
      </c>
      <c r="N169" s="3">
        <v>43177</v>
      </c>
      <c r="O169" t="s">
        <v>6</v>
      </c>
      <c r="P169" s="4">
        <v>140.26</v>
      </c>
      <c r="Q169" t="s">
        <v>431</v>
      </c>
      <c r="R169" t="s">
        <v>433</v>
      </c>
      <c r="S169" t="s">
        <v>434</v>
      </c>
      <c r="T169" t="s">
        <v>435</v>
      </c>
      <c r="U169" t="s">
        <v>436</v>
      </c>
      <c r="V169" t="s">
        <v>209</v>
      </c>
      <c r="W169" s="10" t="b">
        <v>1</v>
      </c>
      <c r="X169" s="12">
        <v>43888.513712731481</v>
      </c>
    </row>
    <row r="170" spans="1:24" x14ac:dyDescent="0.2">
      <c r="A170">
        <v>10453</v>
      </c>
      <c r="B170" s="2" t="s">
        <v>29</v>
      </c>
      <c r="C170" s="2" t="s">
        <v>30</v>
      </c>
      <c r="D170" s="2" t="s">
        <v>31</v>
      </c>
      <c r="E170" t="s">
        <v>13</v>
      </c>
      <c r="F170">
        <f>SUM(J170* 0.9)</f>
        <v>114.804</v>
      </c>
      <c r="G170">
        <v>6</v>
      </c>
      <c r="H170">
        <v>-4</v>
      </c>
      <c r="I170" s="7">
        <v>21.26</v>
      </c>
      <c r="J170" s="7">
        <f t="shared" si="2"/>
        <v>127.56</v>
      </c>
      <c r="K170" s="7">
        <f>SUM(G170*1.15)</f>
        <v>6.8999999999999995</v>
      </c>
      <c r="L170" s="11">
        <v>43157</v>
      </c>
      <c r="M170" s="3">
        <v>43162</v>
      </c>
      <c r="N170" s="3">
        <v>43178</v>
      </c>
      <c r="O170" t="s">
        <v>12</v>
      </c>
      <c r="P170" s="4">
        <v>25.36</v>
      </c>
      <c r="Q170" t="s">
        <v>30</v>
      </c>
      <c r="R170" t="s">
        <v>557</v>
      </c>
      <c r="S170" t="s">
        <v>32</v>
      </c>
      <c r="T170" t="s">
        <v>33</v>
      </c>
      <c r="U170" t="s">
        <v>34</v>
      </c>
      <c r="V170" t="s">
        <v>35</v>
      </c>
      <c r="W170" s="10" t="b">
        <v>0</v>
      </c>
      <c r="X170" s="12">
        <v>43930.510024189818</v>
      </c>
    </row>
    <row r="171" spans="1:24" x14ac:dyDescent="0.2">
      <c r="A171">
        <v>10454</v>
      </c>
      <c r="B171" s="2" t="s">
        <v>262</v>
      </c>
      <c r="C171" s="2" t="s">
        <v>263</v>
      </c>
      <c r="D171" s="2" t="s">
        <v>264</v>
      </c>
      <c r="E171" t="s">
        <v>11</v>
      </c>
      <c r="F171">
        <f>SUM(J171* 0.85)</f>
        <v>131.93699999999998</v>
      </c>
      <c r="G171">
        <v>6</v>
      </c>
      <c r="H171">
        <v>6</v>
      </c>
      <c r="I171" s="7">
        <v>25.87</v>
      </c>
      <c r="J171" s="7">
        <f t="shared" si="2"/>
        <v>155.22</v>
      </c>
      <c r="K171" s="7">
        <f>SUM(G171*1.381)</f>
        <v>8.2859999999999996</v>
      </c>
      <c r="L171" s="11">
        <v>43157</v>
      </c>
      <c r="M171" s="3">
        <v>43162</v>
      </c>
      <c r="N171" s="3">
        <v>43178</v>
      </c>
      <c r="O171" t="s">
        <v>14</v>
      </c>
      <c r="P171" s="4">
        <v>2.74</v>
      </c>
      <c r="Q171" t="s">
        <v>263</v>
      </c>
      <c r="R171" t="s">
        <v>265</v>
      </c>
      <c r="S171" t="s">
        <v>266</v>
      </c>
      <c r="U171" t="s">
        <v>267</v>
      </c>
      <c r="V171" t="s">
        <v>59</v>
      </c>
      <c r="W171" s="10" t="b">
        <v>0</v>
      </c>
      <c r="X171" s="12">
        <v>43963.510697916667</v>
      </c>
    </row>
    <row r="172" spans="1:24" x14ac:dyDescent="0.2">
      <c r="A172">
        <v>10455</v>
      </c>
      <c r="B172" s="2" t="s">
        <v>524</v>
      </c>
      <c r="C172" s="2" t="s">
        <v>525</v>
      </c>
      <c r="D172" s="2" t="s">
        <v>526</v>
      </c>
      <c r="E172" t="s">
        <v>36</v>
      </c>
      <c r="F172">
        <f>SUM(J172* 1.05)</f>
        <v>424.80900000000008</v>
      </c>
      <c r="G172">
        <v>11</v>
      </c>
      <c r="H172">
        <v>-35</v>
      </c>
      <c r="I172" s="7">
        <v>36.78</v>
      </c>
      <c r="J172" s="7">
        <f t="shared" si="2"/>
        <v>404.58000000000004</v>
      </c>
      <c r="K172" s="7">
        <f>SUM(G172*1.15)</f>
        <v>12.649999999999999</v>
      </c>
      <c r="L172" s="11">
        <v>43160</v>
      </c>
      <c r="M172" s="3">
        <v>43165</v>
      </c>
      <c r="N172" s="3">
        <v>43181</v>
      </c>
      <c r="O172" t="s">
        <v>12</v>
      </c>
      <c r="P172" s="4">
        <v>180.45</v>
      </c>
      <c r="Q172" t="s">
        <v>525</v>
      </c>
      <c r="R172" t="s">
        <v>527</v>
      </c>
      <c r="S172" t="s">
        <v>528</v>
      </c>
      <c r="U172" t="s">
        <v>529</v>
      </c>
      <c r="V172" t="s">
        <v>530</v>
      </c>
      <c r="W172" s="10" t="b">
        <v>1</v>
      </c>
      <c r="X172" s="12">
        <v>43947.511002083331</v>
      </c>
    </row>
    <row r="173" spans="1:24" x14ac:dyDescent="0.2">
      <c r="A173">
        <v>10456</v>
      </c>
      <c r="B173" s="2" t="s">
        <v>250</v>
      </c>
      <c r="C173" s="2" t="s">
        <v>251</v>
      </c>
      <c r="D173" s="2" t="s">
        <v>252</v>
      </c>
      <c r="E173" t="s">
        <v>36</v>
      </c>
      <c r="F173">
        <f>SUM(J173* 0.85)</f>
        <v>897.13250000000005</v>
      </c>
      <c r="G173">
        <v>11</v>
      </c>
      <c r="H173">
        <v>-38</v>
      </c>
      <c r="I173" s="7">
        <v>95.95</v>
      </c>
      <c r="J173" s="7">
        <f t="shared" si="2"/>
        <v>1055.45</v>
      </c>
      <c r="K173" s="7">
        <f>SUM(G173*1.15)</f>
        <v>12.649999999999999</v>
      </c>
      <c r="L173" s="11">
        <v>43161</v>
      </c>
      <c r="M173" s="3">
        <v>43166</v>
      </c>
      <c r="N173" s="3">
        <v>43182</v>
      </c>
      <c r="O173" t="s">
        <v>12</v>
      </c>
      <c r="P173" s="4">
        <v>8.1199999999999992</v>
      </c>
      <c r="Q173" t="s">
        <v>251</v>
      </c>
      <c r="R173" t="s">
        <v>253</v>
      </c>
      <c r="S173" t="s">
        <v>254</v>
      </c>
      <c r="U173" t="s">
        <v>255</v>
      </c>
      <c r="V173" t="s">
        <v>10</v>
      </c>
      <c r="W173" s="10" t="b">
        <v>0</v>
      </c>
      <c r="X173" s="12">
        <v>43933.844300694444</v>
      </c>
    </row>
    <row r="174" spans="1:24" x14ac:dyDescent="0.2">
      <c r="A174">
        <v>10457</v>
      </c>
      <c r="B174" s="2" t="s">
        <v>250</v>
      </c>
      <c r="C174" s="2" t="s">
        <v>251</v>
      </c>
      <c r="D174" s="2" t="s">
        <v>252</v>
      </c>
      <c r="E174" t="s">
        <v>45</v>
      </c>
      <c r="F174">
        <f>SUM(J174* 0.85)</f>
        <v>484.79750000000001</v>
      </c>
      <c r="G174">
        <v>11</v>
      </c>
      <c r="H174">
        <v>36</v>
      </c>
      <c r="I174" s="7">
        <v>51.85</v>
      </c>
      <c r="J174" s="7">
        <f t="shared" si="2"/>
        <v>570.35</v>
      </c>
      <c r="K174" s="7">
        <f>SUM(G174*1.429)</f>
        <v>15.719000000000001</v>
      </c>
      <c r="L174" s="11">
        <v>43161</v>
      </c>
      <c r="M174" s="3">
        <v>43166</v>
      </c>
      <c r="N174" s="3">
        <v>43182</v>
      </c>
      <c r="O174" t="s">
        <v>6</v>
      </c>
      <c r="P174" s="4">
        <v>11.57</v>
      </c>
      <c r="Q174" t="s">
        <v>251</v>
      </c>
      <c r="R174" t="s">
        <v>253</v>
      </c>
      <c r="S174" t="s">
        <v>254</v>
      </c>
      <c r="U174" t="s">
        <v>255</v>
      </c>
      <c r="V174" t="s">
        <v>10</v>
      </c>
      <c r="W174" s="10" t="b">
        <v>0</v>
      </c>
      <c r="X174" s="12">
        <v>43897.846245601853</v>
      </c>
    </row>
    <row r="175" spans="1:24" x14ac:dyDescent="0.2">
      <c r="A175">
        <v>10458</v>
      </c>
      <c r="B175" s="2" t="s">
        <v>462</v>
      </c>
      <c r="C175" s="2" t="s">
        <v>463</v>
      </c>
      <c r="D175" s="2" t="s">
        <v>464</v>
      </c>
      <c r="E175" t="s">
        <v>19</v>
      </c>
      <c r="F175">
        <f>SUM(J175* 0.9)</f>
        <v>60.291000000000011</v>
      </c>
      <c r="G175">
        <v>7</v>
      </c>
      <c r="H175">
        <v>-4</v>
      </c>
      <c r="I175" s="7">
        <v>9.57</v>
      </c>
      <c r="J175" s="7">
        <f t="shared" si="2"/>
        <v>66.990000000000009</v>
      </c>
      <c r="K175" s="7">
        <f>SUM(G175*1.15)</f>
        <v>8.0499999999999989</v>
      </c>
      <c r="L175" s="11">
        <v>43162</v>
      </c>
      <c r="M175" s="3">
        <v>43167</v>
      </c>
      <c r="N175" s="3">
        <v>43183</v>
      </c>
      <c r="O175" t="s">
        <v>14</v>
      </c>
      <c r="P175" s="4">
        <v>147.06</v>
      </c>
      <c r="Q175" t="s">
        <v>463</v>
      </c>
      <c r="R175" t="s">
        <v>465</v>
      </c>
      <c r="S175" t="s">
        <v>466</v>
      </c>
      <c r="U175" t="s">
        <v>467</v>
      </c>
      <c r="V175" t="s">
        <v>325</v>
      </c>
      <c r="W175" s="10" t="b">
        <v>1</v>
      </c>
      <c r="X175" s="12">
        <v>43939.177248842592</v>
      </c>
    </row>
    <row r="176" spans="1:24" x14ac:dyDescent="0.2">
      <c r="A176">
        <v>10459</v>
      </c>
      <c r="B176" s="2" t="s">
        <v>506</v>
      </c>
      <c r="C176" s="2" t="s">
        <v>507</v>
      </c>
      <c r="D176" s="2" t="s">
        <v>508</v>
      </c>
      <c r="E176" t="s">
        <v>11</v>
      </c>
      <c r="F176">
        <f>SUM(J176* 1.15)</f>
        <v>498.15699999999998</v>
      </c>
      <c r="G176">
        <v>11</v>
      </c>
      <c r="H176">
        <v>4</v>
      </c>
      <c r="I176" s="7">
        <v>39.380000000000003</v>
      </c>
      <c r="J176" s="7">
        <f t="shared" si="2"/>
        <v>433.18</v>
      </c>
      <c r="K176" s="7">
        <f>SUM(G176*0.54)</f>
        <v>5.94</v>
      </c>
      <c r="L176" s="11">
        <v>43163</v>
      </c>
      <c r="M176" s="3">
        <v>43168</v>
      </c>
      <c r="N176" s="3">
        <v>43184</v>
      </c>
      <c r="O176" t="s">
        <v>12</v>
      </c>
      <c r="P176" s="4">
        <v>25.09</v>
      </c>
      <c r="Q176" t="s">
        <v>507</v>
      </c>
      <c r="R176" t="s">
        <v>509</v>
      </c>
      <c r="S176" t="s">
        <v>510</v>
      </c>
      <c r="U176" t="s">
        <v>511</v>
      </c>
      <c r="V176" t="s">
        <v>59</v>
      </c>
      <c r="W176" s="10" t="b">
        <v>0</v>
      </c>
      <c r="X176" s="12">
        <v>43885.176783449075</v>
      </c>
    </row>
    <row r="177" spans="1:24" x14ac:dyDescent="0.2">
      <c r="A177">
        <v>10460</v>
      </c>
      <c r="B177" s="2" t="s">
        <v>153</v>
      </c>
      <c r="C177" s="2" t="s">
        <v>154</v>
      </c>
      <c r="D177" s="2" t="s">
        <v>155</v>
      </c>
      <c r="E177" t="s">
        <v>36</v>
      </c>
      <c r="F177">
        <f>SUM(J177* 0.9)</f>
        <v>56.295000000000002</v>
      </c>
      <c r="G177">
        <v>9</v>
      </c>
      <c r="H177">
        <v>-1</v>
      </c>
      <c r="I177" s="7">
        <v>6.95</v>
      </c>
      <c r="J177" s="7">
        <f t="shared" si="2"/>
        <v>62.550000000000004</v>
      </c>
      <c r="K177" s="7">
        <f>SUM(G177*1.27)</f>
        <v>11.43</v>
      </c>
      <c r="L177" s="11">
        <v>43164</v>
      </c>
      <c r="M177" s="3">
        <v>43169</v>
      </c>
      <c r="N177" s="3">
        <v>43185</v>
      </c>
      <c r="O177" t="s">
        <v>6</v>
      </c>
      <c r="P177" s="4">
        <v>16.27</v>
      </c>
      <c r="Q177" t="s">
        <v>154</v>
      </c>
      <c r="R177" t="s">
        <v>156</v>
      </c>
      <c r="S177" t="s">
        <v>157</v>
      </c>
      <c r="U177" t="s">
        <v>158</v>
      </c>
      <c r="V177" t="s">
        <v>44</v>
      </c>
      <c r="W177" s="10" t="b">
        <v>0</v>
      </c>
      <c r="X177" s="12">
        <v>43893.511395601847</v>
      </c>
    </row>
    <row r="178" spans="1:24" x14ac:dyDescent="0.2">
      <c r="A178">
        <v>10461</v>
      </c>
      <c r="B178" s="2" t="s">
        <v>293</v>
      </c>
      <c r="C178" s="2" t="s">
        <v>294</v>
      </c>
      <c r="D178" s="2" t="s">
        <v>295</v>
      </c>
      <c r="E178" t="s">
        <v>13</v>
      </c>
      <c r="F178">
        <f>SUM(J178* 0.85)</f>
        <v>229.6105</v>
      </c>
      <c r="G178">
        <v>7</v>
      </c>
      <c r="H178">
        <v>6</v>
      </c>
      <c r="I178" s="7">
        <v>38.590000000000003</v>
      </c>
      <c r="J178" s="7">
        <f t="shared" si="2"/>
        <v>270.13</v>
      </c>
      <c r="K178" s="7">
        <f>SUM(G178*1.381)</f>
        <v>9.6669999999999998</v>
      </c>
      <c r="L178" s="11">
        <v>43164</v>
      </c>
      <c r="M178" s="3">
        <v>43169</v>
      </c>
      <c r="N178" s="3">
        <v>43185</v>
      </c>
      <c r="O178" t="s">
        <v>14</v>
      </c>
      <c r="P178" s="4">
        <v>148.61000000000001</v>
      </c>
      <c r="Q178" t="s">
        <v>294</v>
      </c>
      <c r="R178" t="s">
        <v>296</v>
      </c>
      <c r="S178" t="s">
        <v>297</v>
      </c>
      <c r="T178" t="s">
        <v>298</v>
      </c>
      <c r="U178" t="s">
        <v>299</v>
      </c>
      <c r="V178" t="s">
        <v>217</v>
      </c>
      <c r="W178" s="10" t="b">
        <v>1</v>
      </c>
      <c r="X178" s="12">
        <v>43878.511195601852</v>
      </c>
    </row>
    <row r="179" spans="1:24" x14ac:dyDescent="0.2">
      <c r="A179">
        <v>10462</v>
      </c>
      <c r="B179" s="2" t="s">
        <v>114</v>
      </c>
      <c r="C179" s="2" t="s">
        <v>115</v>
      </c>
      <c r="D179" s="2" t="s">
        <v>116</v>
      </c>
      <c r="E179" t="s">
        <v>45</v>
      </c>
      <c r="F179">
        <f>SUM(J179* 0.9)</f>
        <v>913.68</v>
      </c>
      <c r="G179">
        <v>12</v>
      </c>
      <c r="H179">
        <v>-3</v>
      </c>
      <c r="I179" s="7">
        <v>84.6</v>
      </c>
      <c r="J179" s="7">
        <f t="shared" si="2"/>
        <v>1015.1999999999999</v>
      </c>
      <c r="K179" s="7">
        <f>SUM(G179*1.27)</f>
        <v>15.24</v>
      </c>
      <c r="L179" s="11">
        <v>43167</v>
      </c>
      <c r="M179" s="3">
        <v>43172</v>
      </c>
      <c r="N179" s="3">
        <v>43188</v>
      </c>
      <c r="O179" t="s">
        <v>6</v>
      </c>
      <c r="P179" s="4">
        <v>6.17</v>
      </c>
      <c r="Q179" t="s">
        <v>115</v>
      </c>
      <c r="R179" t="s">
        <v>569</v>
      </c>
      <c r="S179" t="s">
        <v>85</v>
      </c>
      <c r="U179" t="s">
        <v>117</v>
      </c>
      <c r="V179" t="s">
        <v>35</v>
      </c>
      <c r="W179" s="10" t="b">
        <v>0</v>
      </c>
      <c r="X179" s="12">
        <v>43916.845794212961</v>
      </c>
    </row>
    <row r="180" spans="1:24" x14ac:dyDescent="0.2">
      <c r="A180">
        <v>10463</v>
      </c>
      <c r="B180" s="2" t="s">
        <v>462</v>
      </c>
      <c r="C180" s="2" t="s">
        <v>463</v>
      </c>
      <c r="D180" s="2" t="s">
        <v>464</v>
      </c>
      <c r="E180" t="s">
        <v>46</v>
      </c>
      <c r="F180">
        <f>SUM(J180* 0.9)</f>
        <v>295.42500000000001</v>
      </c>
      <c r="G180">
        <v>13</v>
      </c>
      <c r="H180">
        <v>-4</v>
      </c>
      <c r="I180" s="7">
        <v>25.25</v>
      </c>
      <c r="J180" s="7">
        <f t="shared" si="2"/>
        <v>328.25</v>
      </c>
      <c r="K180" s="7">
        <f>SUM(G180*1.15)</f>
        <v>14.95</v>
      </c>
      <c r="L180" s="11">
        <v>43168</v>
      </c>
      <c r="M180" s="3">
        <v>43173</v>
      </c>
      <c r="N180" s="3">
        <v>43189</v>
      </c>
      <c r="O180" t="s">
        <v>14</v>
      </c>
      <c r="P180" s="4">
        <v>14.78</v>
      </c>
      <c r="Q180" t="s">
        <v>463</v>
      </c>
      <c r="R180" t="s">
        <v>465</v>
      </c>
      <c r="S180" t="s">
        <v>466</v>
      </c>
      <c r="U180" t="s">
        <v>467</v>
      </c>
      <c r="V180" t="s">
        <v>325</v>
      </c>
      <c r="W180" s="10" t="b">
        <v>0</v>
      </c>
      <c r="X180" s="12">
        <v>43900.512239120377</v>
      </c>
    </row>
    <row r="181" spans="1:24" x14ac:dyDescent="0.2">
      <c r="A181">
        <v>10464</v>
      </c>
      <c r="B181" s="2" t="s">
        <v>176</v>
      </c>
      <c r="C181" s="2" t="s">
        <v>177</v>
      </c>
      <c r="D181" s="2" t="s">
        <v>178</v>
      </c>
      <c r="E181" t="s">
        <v>11</v>
      </c>
      <c r="F181">
        <f>SUM(J181* 0.85)</f>
        <v>398.65</v>
      </c>
      <c r="G181">
        <v>5</v>
      </c>
      <c r="H181">
        <v>30</v>
      </c>
      <c r="I181" s="7">
        <v>93.8</v>
      </c>
      <c r="J181" s="7">
        <f t="shared" si="2"/>
        <v>469</v>
      </c>
      <c r="K181" s="7">
        <f>SUM(G181*1.429)</f>
        <v>7.1450000000000005</v>
      </c>
      <c r="L181" s="11">
        <v>43168</v>
      </c>
      <c r="M181" s="3">
        <v>43173</v>
      </c>
      <c r="N181" s="3">
        <v>43189</v>
      </c>
      <c r="O181" t="s">
        <v>12</v>
      </c>
      <c r="P181" s="4">
        <v>89</v>
      </c>
      <c r="Q181" t="s">
        <v>177</v>
      </c>
      <c r="R181" t="s">
        <v>179</v>
      </c>
      <c r="S181" t="s">
        <v>180</v>
      </c>
      <c r="U181" t="s">
        <v>181</v>
      </c>
      <c r="V181" t="s">
        <v>182</v>
      </c>
      <c r="W181" s="10" t="b">
        <v>1</v>
      </c>
      <c r="X181" s="12">
        <v>43843.510742129627</v>
      </c>
    </row>
    <row r="182" spans="1:24" x14ac:dyDescent="0.2">
      <c r="A182">
        <v>10465</v>
      </c>
      <c r="B182" s="2" t="s">
        <v>500</v>
      </c>
      <c r="C182" s="2" t="s">
        <v>501</v>
      </c>
      <c r="D182" s="2" t="s">
        <v>502</v>
      </c>
      <c r="E182" t="s">
        <v>13</v>
      </c>
      <c r="F182">
        <f>SUM(J182* 1.05)</f>
        <v>923.76900000000012</v>
      </c>
      <c r="G182">
        <v>11</v>
      </c>
      <c r="H182">
        <v>11</v>
      </c>
      <c r="I182" s="7">
        <v>79.98</v>
      </c>
      <c r="J182" s="7">
        <f t="shared" si="2"/>
        <v>879.78000000000009</v>
      </c>
      <c r="K182" s="7">
        <f>SUM(G182*1.429)</f>
        <v>15.719000000000001</v>
      </c>
      <c r="L182" s="11">
        <v>43169</v>
      </c>
      <c r="M182" s="3">
        <v>43174</v>
      </c>
      <c r="N182" s="3">
        <v>43190</v>
      </c>
      <c r="O182" t="s">
        <v>14</v>
      </c>
      <c r="P182" s="4">
        <v>145.04</v>
      </c>
      <c r="Q182" t="s">
        <v>501</v>
      </c>
      <c r="R182" t="s">
        <v>503</v>
      </c>
      <c r="S182" t="s">
        <v>504</v>
      </c>
      <c r="U182" t="s">
        <v>505</v>
      </c>
      <c r="V182" t="s">
        <v>448</v>
      </c>
      <c r="W182" s="10" t="b">
        <v>1</v>
      </c>
      <c r="X182" s="12">
        <v>43883.845956249999</v>
      </c>
    </row>
    <row r="183" spans="1:24" x14ac:dyDescent="0.2">
      <c r="A183">
        <v>10466</v>
      </c>
      <c r="B183" s="2" t="s">
        <v>106</v>
      </c>
      <c r="C183" s="2" t="s">
        <v>107</v>
      </c>
      <c r="D183" s="2" t="s">
        <v>108</v>
      </c>
      <c r="E183" t="s">
        <v>36</v>
      </c>
      <c r="F183">
        <f>SUM(J183* 0.85)</f>
        <v>195.94200000000001</v>
      </c>
      <c r="G183">
        <v>6</v>
      </c>
      <c r="H183">
        <v>-3</v>
      </c>
      <c r="I183" s="7">
        <v>38.42</v>
      </c>
      <c r="J183" s="7">
        <f t="shared" si="2"/>
        <v>230.52</v>
      </c>
      <c r="K183" s="7">
        <f>SUM(G183*1.27)</f>
        <v>7.62</v>
      </c>
      <c r="L183" s="11">
        <v>43170</v>
      </c>
      <c r="M183" s="3">
        <v>43175</v>
      </c>
      <c r="N183" s="3">
        <v>43191</v>
      </c>
      <c r="O183" t="s">
        <v>6</v>
      </c>
      <c r="P183" s="4">
        <v>11.93</v>
      </c>
      <c r="Q183" t="s">
        <v>107</v>
      </c>
      <c r="R183" t="s">
        <v>109</v>
      </c>
      <c r="S183" t="s">
        <v>110</v>
      </c>
      <c r="T183" t="s">
        <v>111</v>
      </c>
      <c r="U183" t="s">
        <v>112</v>
      </c>
      <c r="V183" t="s">
        <v>113</v>
      </c>
      <c r="W183" s="10" t="b">
        <v>0</v>
      </c>
      <c r="X183" s="12">
        <v>43898.510360185181</v>
      </c>
    </row>
    <row r="184" spans="1:24" x14ac:dyDescent="0.2">
      <c r="A184">
        <v>10467</v>
      </c>
      <c r="B184" s="2" t="s">
        <v>313</v>
      </c>
      <c r="C184" s="2" t="s">
        <v>314</v>
      </c>
      <c r="D184" s="2" t="s">
        <v>315</v>
      </c>
      <c r="E184" t="s">
        <v>36</v>
      </c>
      <c r="F184">
        <f>SUM(J184* 0.85)</f>
        <v>80.410000000000011</v>
      </c>
      <c r="G184">
        <v>10</v>
      </c>
      <c r="H184">
        <v>-13</v>
      </c>
      <c r="I184" s="7">
        <v>9.4600000000000009</v>
      </c>
      <c r="J184" s="7">
        <f t="shared" si="2"/>
        <v>94.600000000000009</v>
      </c>
      <c r="K184" s="7">
        <f>SUM(G184*1.15)</f>
        <v>11.5</v>
      </c>
      <c r="L184" s="11">
        <v>43170</v>
      </c>
      <c r="M184" s="3">
        <v>43175</v>
      </c>
      <c r="N184" s="3">
        <v>43191</v>
      </c>
      <c r="O184" t="s">
        <v>12</v>
      </c>
      <c r="P184" s="4">
        <v>4.93</v>
      </c>
      <c r="Q184" t="s">
        <v>314</v>
      </c>
      <c r="R184" t="s">
        <v>316</v>
      </c>
      <c r="S184" t="s">
        <v>317</v>
      </c>
      <c r="U184" t="s">
        <v>318</v>
      </c>
      <c r="V184" t="s">
        <v>175</v>
      </c>
      <c r="W184" s="10" t="b">
        <v>0</v>
      </c>
      <c r="X184" s="12">
        <v>43986.844590046298</v>
      </c>
    </row>
    <row r="185" spans="1:24" x14ac:dyDescent="0.2">
      <c r="A185">
        <v>10468</v>
      </c>
      <c r="B185" s="2" t="s">
        <v>250</v>
      </c>
      <c r="C185" s="2" t="s">
        <v>251</v>
      </c>
      <c r="D185" s="2" t="s">
        <v>252</v>
      </c>
      <c r="E185" t="s">
        <v>15</v>
      </c>
      <c r="F185">
        <f>SUM(J185* 0.85)</f>
        <v>203.065</v>
      </c>
      <c r="G185">
        <v>5</v>
      </c>
      <c r="H185">
        <v>33</v>
      </c>
      <c r="I185" s="7">
        <v>47.78</v>
      </c>
      <c r="J185" s="7">
        <f t="shared" si="2"/>
        <v>238.9</v>
      </c>
      <c r="K185" s="7">
        <f>SUM(G185*1.429)</f>
        <v>7.1450000000000005</v>
      </c>
      <c r="L185" s="11">
        <v>43171</v>
      </c>
      <c r="M185" s="3">
        <v>43176</v>
      </c>
      <c r="N185" s="3">
        <v>43192</v>
      </c>
      <c r="O185" t="s">
        <v>14</v>
      </c>
      <c r="P185" s="4">
        <v>44.12</v>
      </c>
      <c r="Q185" t="s">
        <v>251</v>
      </c>
      <c r="R185" t="s">
        <v>253</v>
      </c>
      <c r="S185" t="s">
        <v>254</v>
      </c>
      <c r="U185" t="s">
        <v>255</v>
      </c>
      <c r="V185" t="s">
        <v>10</v>
      </c>
      <c r="W185" s="10" t="b">
        <v>1</v>
      </c>
      <c r="X185" s="12">
        <v>43838.51077685185</v>
      </c>
    </row>
    <row r="186" spans="1:24" x14ac:dyDescent="0.2">
      <c r="A186">
        <v>10469</v>
      </c>
      <c r="B186" s="2" t="s">
        <v>537</v>
      </c>
      <c r="C186" s="2" t="s">
        <v>538</v>
      </c>
      <c r="D186" s="2" t="s">
        <v>539</v>
      </c>
      <c r="E186" t="s">
        <v>13</v>
      </c>
      <c r="F186">
        <f>SUM(J186* 0.9)</f>
        <v>435.96000000000004</v>
      </c>
      <c r="G186">
        <v>14</v>
      </c>
      <c r="H186">
        <v>6</v>
      </c>
      <c r="I186" s="7">
        <v>34.6</v>
      </c>
      <c r="J186" s="7">
        <f t="shared" si="2"/>
        <v>484.40000000000003</v>
      </c>
      <c r="K186" s="7">
        <f>SUM(G186*1.381)</f>
        <v>19.334</v>
      </c>
      <c r="L186" s="11">
        <v>43174</v>
      </c>
      <c r="M186" s="3">
        <v>43179</v>
      </c>
      <c r="N186" s="3">
        <v>43195</v>
      </c>
      <c r="O186" t="s">
        <v>6</v>
      </c>
      <c r="P186" s="4">
        <v>60.18</v>
      </c>
      <c r="Q186" t="s">
        <v>538</v>
      </c>
      <c r="R186" t="s">
        <v>540</v>
      </c>
      <c r="S186" t="s">
        <v>541</v>
      </c>
      <c r="T186" t="s">
        <v>279</v>
      </c>
      <c r="U186" t="s">
        <v>542</v>
      </c>
      <c r="V186" t="s">
        <v>209</v>
      </c>
      <c r="W186" s="10" t="b">
        <v>1</v>
      </c>
      <c r="X186" s="12">
        <v>43869.513113425928</v>
      </c>
    </row>
    <row r="187" spans="1:24" x14ac:dyDescent="0.2">
      <c r="A187">
        <v>10470</v>
      </c>
      <c r="B187" s="2" t="s">
        <v>67</v>
      </c>
      <c r="C187" s="2" t="s">
        <v>68</v>
      </c>
      <c r="D187" s="2" t="s">
        <v>69</v>
      </c>
      <c r="E187" t="s">
        <v>11</v>
      </c>
      <c r="F187">
        <f>SUM(J187* 0.85)</f>
        <v>1009.3579999999999</v>
      </c>
      <c r="G187">
        <v>14</v>
      </c>
      <c r="H187">
        <v>6</v>
      </c>
      <c r="I187" s="7">
        <v>84.82</v>
      </c>
      <c r="J187" s="7">
        <f t="shared" si="2"/>
        <v>1187.48</v>
      </c>
      <c r="K187" s="7">
        <f>SUM(G187*1.381)</f>
        <v>19.334</v>
      </c>
      <c r="L187" s="11">
        <v>43175</v>
      </c>
      <c r="M187" s="3">
        <v>43180</v>
      </c>
      <c r="N187" s="3">
        <v>43196</v>
      </c>
      <c r="O187" t="s">
        <v>12</v>
      </c>
      <c r="P187" s="4">
        <v>64.56</v>
      </c>
      <c r="Q187" t="s">
        <v>68</v>
      </c>
      <c r="R187" t="s">
        <v>70</v>
      </c>
      <c r="S187" t="s">
        <v>71</v>
      </c>
      <c r="U187" t="s">
        <v>72</v>
      </c>
      <c r="V187" t="s">
        <v>59</v>
      </c>
      <c r="W187" s="10" t="b">
        <v>1</v>
      </c>
      <c r="X187" s="12">
        <v>43868.513113425928</v>
      </c>
    </row>
    <row r="188" spans="1:24" x14ac:dyDescent="0.2">
      <c r="A188">
        <v>10471</v>
      </c>
      <c r="B188" s="2" t="s">
        <v>81</v>
      </c>
      <c r="C188" s="2" t="s">
        <v>82</v>
      </c>
      <c r="D188" s="2" t="s">
        <v>83</v>
      </c>
      <c r="E188" t="s">
        <v>45</v>
      </c>
      <c r="F188">
        <f>SUM(J188* 0.9)</f>
        <v>478.54799999999994</v>
      </c>
      <c r="G188">
        <v>7</v>
      </c>
      <c r="H188">
        <v>21</v>
      </c>
      <c r="I188" s="7">
        <v>75.959999999999994</v>
      </c>
      <c r="J188" s="7">
        <f t="shared" si="2"/>
        <v>531.71999999999991</v>
      </c>
      <c r="K188" s="7">
        <f>SUM(G188*1.429)</f>
        <v>10.003</v>
      </c>
      <c r="L188" s="11">
        <v>43175</v>
      </c>
      <c r="M188" s="3">
        <v>43180</v>
      </c>
      <c r="N188" s="3">
        <v>43196</v>
      </c>
      <c r="O188" t="s">
        <v>14</v>
      </c>
      <c r="P188" s="4">
        <v>45.59</v>
      </c>
      <c r="Q188" t="s">
        <v>82</v>
      </c>
      <c r="R188" t="s">
        <v>84</v>
      </c>
      <c r="S188" t="s">
        <v>85</v>
      </c>
      <c r="U188" t="s">
        <v>86</v>
      </c>
      <c r="V188" t="s">
        <v>35</v>
      </c>
      <c r="W188" s="10" t="b">
        <v>1</v>
      </c>
      <c r="X188" s="12">
        <v>43820.178316898142</v>
      </c>
    </row>
    <row r="189" spans="1:24" x14ac:dyDescent="0.2">
      <c r="A189">
        <v>10472</v>
      </c>
      <c r="B189" s="2" t="s">
        <v>440</v>
      </c>
      <c r="C189" s="2" t="s">
        <v>437</v>
      </c>
      <c r="D189" s="2" t="s">
        <v>441</v>
      </c>
      <c r="E189" t="s">
        <v>36</v>
      </c>
      <c r="F189">
        <f>SUM(J189* 0.9)</f>
        <v>555.048</v>
      </c>
      <c r="G189">
        <v>8</v>
      </c>
      <c r="H189">
        <v>0</v>
      </c>
      <c r="I189" s="7">
        <v>77.09</v>
      </c>
      <c r="J189" s="7">
        <f t="shared" si="2"/>
        <v>616.72</v>
      </c>
      <c r="K189" s="7">
        <f>SUM(G189*1.27)</f>
        <v>10.16</v>
      </c>
      <c r="L189" s="11">
        <v>43176</v>
      </c>
      <c r="M189" s="3">
        <v>43181</v>
      </c>
      <c r="N189" s="3">
        <v>43197</v>
      </c>
      <c r="O189" t="s">
        <v>6</v>
      </c>
      <c r="P189" s="4">
        <v>4.2</v>
      </c>
      <c r="Q189" t="s">
        <v>437</v>
      </c>
      <c r="R189" t="s">
        <v>438</v>
      </c>
      <c r="S189" t="s">
        <v>85</v>
      </c>
      <c r="U189" t="s">
        <v>439</v>
      </c>
      <c r="V189" t="s">
        <v>35</v>
      </c>
      <c r="W189" s="10" t="b">
        <v>0</v>
      </c>
      <c r="X189" s="12">
        <v>43893.511407175924</v>
      </c>
    </row>
    <row r="190" spans="1:24" x14ac:dyDescent="0.2">
      <c r="A190">
        <v>10473</v>
      </c>
      <c r="B190" s="2" t="s">
        <v>244</v>
      </c>
      <c r="C190" s="2" t="s">
        <v>245</v>
      </c>
      <c r="D190" s="2" t="s">
        <v>246</v>
      </c>
      <c r="E190" t="s">
        <v>13</v>
      </c>
      <c r="F190">
        <f>SUM(J190* 0.9)</f>
        <v>547.99199999999996</v>
      </c>
      <c r="G190">
        <v>12</v>
      </c>
      <c r="H190">
        <v>7</v>
      </c>
      <c r="I190" s="7">
        <v>50.74</v>
      </c>
      <c r="J190" s="7">
        <f t="shared" si="2"/>
        <v>608.88</v>
      </c>
      <c r="K190" s="7">
        <f>SUM(G190*1.381)</f>
        <v>16.571999999999999</v>
      </c>
      <c r="L190" s="11">
        <v>43177</v>
      </c>
      <c r="M190" s="3">
        <v>43182</v>
      </c>
      <c r="N190" s="3">
        <v>43198</v>
      </c>
      <c r="O190" t="s">
        <v>14</v>
      </c>
      <c r="P190" s="4">
        <v>16.37</v>
      </c>
      <c r="Q190" t="s">
        <v>245</v>
      </c>
      <c r="R190" t="s">
        <v>566</v>
      </c>
      <c r="S190" t="s">
        <v>247</v>
      </c>
      <c r="T190" t="s">
        <v>248</v>
      </c>
      <c r="U190" t="s">
        <v>249</v>
      </c>
      <c r="V190" t="s">
        <v>35</v>
      </c>
      <c r="W190" s="10" t="b">
        <v>0</v>
      </c>
      <c r="X190" s="12">
        <v>43884.179243287028</v>
      </c>
    </row>
    <row r="191" spans="1:24" x14ac:dyDescent="0.2">
      <c r="A191">
        <v>10474</v>
      </c>
      <c r="B191" s="2" t="s">
        <v>358</v>
      </c>
      <c r="C191" s="2" t="s">
        <v>359</v>
      </c>
      <c r="D191" s="2" t="s">
        <v>360</v>
      </c>
      <c r="E191" t="s">
        <v>46</v>
      </c>
      <c r="F191">
        <f>SUM(J191* 1.15)</f>
        <v>97.013999999999996</v>
      </c>
      <c r="G191">
        <v>12</v>
      </c>
      <c r="H191">
        <v>-5</v>
      </c>
      <c r="I191" s="7">
        <v>7.03</v>
      </c>
      <c r="J191" s="7">
        <f t="shared" si="2"/>
        <v>84.36</v>
      </c>
      <c r="K191" s="7">
        <f>SUM(G191*1.15)</f>
        <v>13.799999999999999</v>
      </c>
      <c r="L191" s="11">
        <v>43177</v>
      </c>
      <c r="M191" s="3">
        <v>43182</v>
      </c>
      <c r="N191" s="3">
        <v>43198</v>
      </c>
      <c r="O191" t="s">
        <v>12</v>
      </c>
      <c r="P191" s="4">
        <v>83.49</v>
      </c>
      <c r="Q191" t="s">
        <v>359</v>
      </c>
      <c r="R191" t="s">
        <v>361</v>
      </c>
      <c r="S191" t="s">
        <v>21</v>
      </c>
      <c r="U191" t="s">
        <v>362</v>
      </c>
      <c r="V191" t="s">
        <v>23</v>
      </c>
      <c r="W191" s="10" t="b">
        <v>1</v>
      </c>
      <c r="X191" s="12">
        <v>43988.511349305554</v>
      </c>
    </row>
    <row r="192" spans="1:24" x14ac:dyDescent="0.2">
      <c r="A192">
        <v>10475</v>
      </c>
      <c r="B192" s="2" t="s">
        <v>462</v>
      </c>
      <c r="C192" s="2" t="s">
        <v>463</v>
      </c>
      <c r="D192" s="2" t="s">
        <v>464</v>
      </c>
      <c r="E192" t="s">
        <v>37</v>
      </c>
      <c r="F192">
        <f>SUM(J192* 0.9)</f>
        <v>463.11300000000006</v>
      </c>
      <c r="G192">
        <v>7</v>
      </c>
      <c r="H192">
        <v>-4</v>
      </c>
      <c r="I192" s="7">
        <v>73.510000000000005</v>
      </c>
      <c r="J192" s="7">
        <f t="shared" si="2"/>
        <v>514.57000000000005</v>
      </c>
      <c r="K192" s="7">
        <f>SUM(G192*1.15)</f>
        <v>8.0499999999999989</v>
      </c>
      <c r="L192" s="11">
        <v>43178</v>
      </c>
      <c r="M192" s="3">
        <v>43183</v>
      </c>
      <c r="N192" s="3">
        <v>43199</v>
      </c>
      <c r="O192" t="s">
        <v>6</v>
      </c>
      <c r="P192" s="4">
        <v>68.52</v>
      </c>
      <c r="Q192" t="s">
        <v>463</v>
      </c>
      <c r="R192" t="s">
        <v>465</v>
      </c>
      <c r="S192" t="s">
        <v>466</v>
      </c>
      <c r="U192" t="s">
        <v>467</v>
      </c>
      <c r="V192" t="s">
        <v>325</v>
      </c>
      <c r="W192" s="10" t="b">
        <v>1</v>
      </c>
      <c r="X192" s="12">
        <v>43929.943217592598</v>
      </c>
    </row>
    <row r="193" spans="1:24" x14ac:dyDescent="0.2">
      <c r="A193">
        <v>10476</v>
      </c>
      <c r="B193" s="2" t="s">
        <v>225</v>
      </c>
      <c r="C193" s="2" t="s">
        <v>226</v>
      </c>
      <c r="D193" s="2" t="s">
        <v>227</v>
      </c>
      <c r="E193" t="s">
        <v>36</v>
      </c>
      <c r="F193">
        <f>SUM(J193* 1.45)</f>
        <v>396.28499999999991</v>
      </c>
      <c r="G193">
        <v>10</v>
      </c>
      <c r="H193">
        <v>-5</v>
      </c>
      <c r="I193" s="7">
        <v>27.33</v>
      </c>
      <c r="J193" s="7">
        <f t="shared" si="2"/>
        <v>273.29999999999995</v>
      </c>
      <c r="K193" s="7">
        <f>SUM(G193*1.15)</f>
        <v>11.5</v>
      </c>
      <c r="L193" s="11">
        <v>43181</v>
      </c>
      <c r="M193" s="3">
        <v>43186</v>
      </c>
      <c r="N193" s="3">
        <v>43202</v>
      </c>
      <c r="O193" t="s">
        <v>14</v>
      </c>
      <c r="P193" s="4">
        <v>4.41</v>
      </c>
      <c r="Q193" t="s">
        <v>226</v>
      </c>
      <c r="R193" t="s">
        <v>228</v>
      </c>
      <c r="S193" t="s">
        <v>229</v>
      </c>
      <c r="T193" t="s">
        <v>230</v>
      </c>
      <c r="U193" t="s">
        <v>231</v>
      </c>
      <c r="V193" t="s">
        <v>217</v>
      </c>
      <c r="W193" s="10" t="b">
        <v>0</v>
      </c>
      <c r="X193" s="12">
        <v>43970.178015972218</v>
      </c>
    </row>
    <row r="194" spans="1:24" x14ac:dyDescent="0.2">
      <c r="A194">
        <v>10477</v>
      </c>
      <c r="B194" s="2" t="s">
        <v>369</v>
      </c>
      <c r="C194" s="2" t="s">
        <v>370</v>
      </c>
      <c r="D194" s="2" t="s">
        <v>371</v>
      </c>
      <c r="E194" t="s">
        <v>46</v>
      </c>
      <c r="F194">
        <f>SUM(J194* 0.85)</f>
        <v>219.40199999999999</v>
      </c>
      <c r="G194">
        <v>9</v>
      </c>
      <c r="H194">
        <v>-13</v>
      </c>
      <c r="I194" s="7">
        <v>28.68</v>
      </c>
      <c r="J194" s="7">
        <f t="shared" ref="J194:J257" si="3">SUM(G194*I194)</f>
        <v>258.12</v>
      </c>
      <c r="K194" s="7">
        <f>SUM(G194*1.15)</f>
        <v>10.35</v>
      </c>
      <c r="L194" s="11">
        <v>43181</v>
      </c>
      <c r="M194" s="3">
        <v>43186</v>
      </c>
      <c r="N194" s="3">
        <v>43202</v>
      </c>
      <c r="O194" t="s">
        <v>12</v>
      </c>
      <c r="P194" s="4">
        <v>13.02</v>
      </c>
      <c r="Q194" t="s">
        <v>370</v>
      </c>
      <c r="R194" t="s">
        <v>372</v>
      </c>
      <c r="S194" t="s">
        <v>180</v>
      </c>
      <c r="U194" t="s">
        <v>373</v>
      </c>
      <c r="V194" t="s">
        <v>182</v>
      </c>
      <c r="W194" s="10" t="b">
        <v>0</v>
      </c>
      <c r="X194" s="12">
        <v>43907.511256712962</v>
      </c>
    </row>
    <row r="195" spans="1:24" x14ac:dyDescent="0.2">
      <c r="A195">
        <v>10478</v>
      </c>
      <c r="B195" s="2" t="s">
        <v>506</v>
      </c>
      <c r="C195" s="2" t="s">
        <v>507</v>
      </c>
      <c r="D195" s="2" t="s">
        <v>508</v>
      </c>
      <c r="E195" t="s">
        <v>45</v>
      </c>
      <c r="F195">
        <f>SUM(J195* 1.15)</f>
        <v>644.18399999999997</v>
      </c>
      <c r="G195">
        <v>12</v>
      </c>
      <c r="H195">
        <v>4</v>
      </c>
      <c r="I195" s="7">
        <v>46.68</v>
      </c>
      <c r="J195" s="7">
        <f t="shared" si="3"/>
        <v>560.16</v>
      </c>
      <c r="K195" s="7">
        <f>SUM(G195*0.54)</f>
        <v>6.48</v>
      </c>
      <c r="L195" s="11">
        <v>43182</v>
      </c>
      <c r="M195" s="3">
        <v>43187</v>
      </c>
      <c r="N195" s="3">
        <v>43203</v>
      </c>
      <c r="O195" t="s">
        <v>14</v>
      </c>
      <c r="P195" s="4">
        <v>4.8099999999999996</v>
      </c>
      <c r="Q195" t="s">
        <v>507</v>
      </c>
      <c r="R195" t="s">
        <v>509</v>
      </c>
      <c r="S195" t="s">
        <v>510</v>
      </c>
      <c r="U195" t="s">
        <v>511</v>
      </c>
      <c r="V195" t="s">
        <v>59</v>
      </c>
      <c r="W195" s="10" t="b">
        <v>0</v>
      </c>
      <c r="X195" s="12">
        <v>43923.51011678241</v>
      </c>
    </row>
    <row r="196" spans="1:24" x14ac:dyDescent="0.2">
      <c r="A196">
        <v>10479</v>
      </c>
      <c r="B196" s="2" t="s">
        <v>394</v>
      </c>
      <c r="C196" s="2" t="s">
        <v>395</v>
      </c>
      <c r="D196" s="2" t="s">
        <v>396</v>
      </c>
      <c r="E196" t="s">
        <v>15</v>
      </c>
      <c r="F196">
        <f>SUM(J196* 1.05)</f>
        <v>511.20299999999997</v>
      </c>
      <c r="G196">
        <v>11</v>
      </c>
      <c r="H196">
        <v>2</v>
      </c>
      <c r="I196" s="7">
        <v>44.26</v>
      </c>
      <c r="J196" s="7">
        <f t="shared" si="3"/>
        <v>486.85999999999996</v>
      </c>
      <c r="K196" s="7">
        <f>SUM(G196*0.54)</f>
        <v>5.94</v>
      </c>
      <c r="L196" s="11">
        <v>43183</v>
      </c>
      <c r="M196" s="3">
        <v>43188</v>
      </c>
      <c r="N196" s="3">
        <v>43204</v>
      </c>
      <c r="O196" t="s">
        <v>14</v>
      </c>
      <c r="P196" s="4">
        <v>708.95</v>
      </c>
      <c r="Q196" t="s">
        <v>395</v>
      </c>
      <c r="R196" t="s">
        <v>397</v>
      </c>
      <c r="S196" t="s">
        <v>398</v>
      </c>
      <c r="T196" t="s">
        <v>399</v>
      </c>
      <c r="U196" t="s">
        <v>400</v>
      </c>
      <c r="V196" t="s">
        <v>209</v>
      </c>
      <c r="W196" s="10" t="b">
        <v>1</v>
      </c>
      <c r="X196" s="12">
        <v>43885.176760300921</v>
      </c>
    </row>
    <row r="197" spans="1:24" x14ac:dyDescent="0.2">
      <c r="A197">
        <v>10480</v>
      </c>
      <c r="B197" s="2" t="s">
        <v>147</v>
      </c>
      <c r="C197" s="2" t="s">
        <v>148</v>
      </c>
      <c r="D197" s="2" t="s">
        <v>149</v>
      </c>
      <c r="E197" t="s">
        <v>5</v>
      </c>
      <c r="F197">
        <f>SUM(J197* 1.15)</f>
        <v>294.49200000000002</v>
      </c>
      <c r="G197">
        <v>11</v>
      </c>
      <c r="H197">
        <v>5</v>
      </c>
      <c r="I197" s="7">
        <v>23.28</v>
      </c>
      <c r="J197" s="7">
        <f t="shared" si="3"/>
        <v>256.08000000000004</v>
      </c>
      <c r="K197" s="7">
        <f>SUM(G197*0.54)</f>
        <v>5.94</v>
      </c>
      <c r="L197" s="11">
        <v>43184</v>
      </c>
      <c r="M197" s="3">
        <v>43189</v>
      </c>
      <c r="N197" s="3">
        <v>43205</v>
      </c>
      <c r="O197" t="s">
        <v>12</v>
      </c>
      <c r="P197" s="4">
        <v>1.35</v>
      </c>
      <c r="Q197" t="s">
        <v>148</v>
      </c>
      <c r="R197" t="s">
        <v>150</v>
      </c>
      <c r="S197" t="s">
        <v>151</v>
      </c>
      <c r="U197" t="s">
        <v>152</v>
      </c>
      <c r="V197" t="s">
        <v>59</v>
      </c>
      <c r="W197" s="10" t="b">
        <v>0</v>
      </c>
      <c r="X197" s="12">
        <v>43886.176795023144</v>
      </c>
    </row>
    <row r="198" spans="1:24" x14ac:dyDescent="0.2">
      <c r="A198">
        <v>10481</v>
      </c>
      <c r="B198" s="2" t="s">
        <v>407</v>
      </c>
      <c r="C198" s="2" t="s">
        <v>408</v>
      </c>
      <c r="D198" s="2" t="s">
        <v>409</v>
      </c>
      <c r="E198" t="s">
        <v>36</v>
      </c>
      <c r="F198">
        <f>SUM(J198* 1.15)</f>
        <v>718.14049999999986</v>
      </c>
      <c r="G198">
        <v>7</v>
      </c>
      <c r="H198">
        <v>-2</v>
      </c>
      <c r="I198" s="7">
        <v>89.21</v>
      </c>
      <c r="J198" s="7">
        <f t="shared" si="3"/>
        <v>624.46999999999991</v>
      </c>
      <c r="K198" s="7">
        <f>SUM(G198*1.27)</f>
        <v>8.89</v>
      </c>
      <c r="L198" s="11">
        <v>43184</v>
      </c>
      <c r="M198" s="3">
        <v>43189</v>
      </c>
      <c r="N198" s="3">
        <v>43205</v>
      </c>
      <c r="O198" t="s">
        <v>12</v>
      </c>
      <c r="P198" s="4">
        <v>64.33</v>
      </c>
      <c r="Q198" t="s">
        <v>408</v>
      </c>
      <c r="R198" t="s">
        <v>410</v>
      </c>
      <c r="S198" t="s">
        <v>222</v>
      </c>
      <c r="T198" t="s">
        <v>223</v>
      </c>
      <c r="U198" t="s">
        <v>411</v>
      </c>
      <c r="V198" t="s">
        <v>113</v>
      </c>
      <c r="W198" s="10" t="b">
        <v>1</v>
      </c>
      <c r="X198" s="12">
        <v>43900.511103009259</v>
      </c>
    </row>
    <row r="199" spans="1:24" x14ac:dyDescent="0.2">
      <c r="A199">
        <v>10482</v>
      </c>
      <c r="B199" s="2" t="s">
        <v>274</v>
      </c>
      <c r="C199" s="2" t="s">
        <v>275</v>
      </c>
      <c r="D199" s="2" t="s">
        <v>276</v>
      </c>
      <c r="E199" t="s">
        <v>13</v>
      </c>
      <c r="F199">
        <f>SUM(J199* 0.9)</f>
        <v>792.09</v>
      </c>
      <c r="G199">
        <v>13</v>
      </c>
      <c r="H199">
        <v>6</v>
      </c>
      <c r="I199" s="7">
        <v>67.7</v>
      </c>
      <c r="J199" s="7">
        <f t="shared" si="3"/>
        <v>880.1</v>
      </c>
      <c r="K199" s="7">
        <f>SUM(G199*1.381)</f>
        <v>17.952999999999999</v>
      </c>
      <c r="L199" s="11">
        <v>43185</v>
      </c>
      <c r="M199" s="3">
        <v>43190</v>
      </c>
      <c r="N199" s="3">
        <v>43206</v>
      </c>
      <c r="O199" t="s">
        <v>14</v>
      </c>
      <c r="P199" s="4">
        <v>7.48</v>
      </c>
      <c r="Q199" t="s">
        <v>275</v>
      </c>
      <c r="R199" t="s">
        <v>277</v>
      </c>
      <c r="S199" t="s">
        <v>278</v>
      </c>
      <c r="T199" t="s">
        <v>279</v>
      </c>
      <c r="U199" t="s">
        <v>280</v>
      </c>
      <c r="V199" t="s">
        <v>209</v>
      </c>
      <c r="W199" s="10" t="b">
        <v>0</v>
      </c>
      <c r="X199" s="12">
        <v>43884.180202662035</v>
      </c>
    </row>
    <row r="200" spans="1:24" x14ac:dyDescent="0.2">
      <c r="A200">
        <v>10483</v>
      </c>
      <c r="B200" s="2" t="s">
        <v>537</v>
      </c>
      <c r="C200" s="2" t="s">
        <v>538</v>
      </c>
      <c r="D200" s="2" t="s">
        <v>539</v>
      </c>
      <c r="E200" t="s">
        <v>19</v>
      </c>
      <c r="F200">
        <f>SUM(J200* 0.9)</f>
        <v>413.64000000000004</v>
      </c>
      <c r="G200">
        <v>10</v>
      </c>
      <c r="H200">
        <v>6</v>
      </c>
      <c r="I200" s="7">
        <v>45.96</v>
      </c>
      <c r="J200" s="7">
        <f t="shared" si="3"/>
        <v>459.6</v>
      </c>
      <c r="K200" s="7">
        <f>SUM(G200*1.381)</f>
        <v>13.81</v>
      </c>
      <c r="L200" s="11">
        <v>43188</v>
      </c>
      <c r="M200" s="3">
        <v>43193</v>
      </c>
      <c r="N200" s="3">
        <v>43209</v>
      </c>
      <c r="O200" t="s">
        <v>12</v>
      </c>
      <c r="P200" s="4">
        <v>15.28</v>
      </c>
      <c r="Q200" t="s">
        <v>538</v>
      </c>
      <c r="R200" t="s">
        <v>540</v>
      </c>
      <c r="S200" t="s">
        <v>541</v>
      </c>
      <c r="T200" t="s">
        <v>279</v>
      </c>
      <c r="U200" t="s">
        <v>542</v>
      </c>
      <c r="V200" t="s">
        <v>209</v>
      </c>
      <c r="W200" s="10" t="b">
        <v>0</v>
      </c>
      <c r="X200" s="12">
        <v>43904.51211689815</v>
      </c>
    </row>
    <row r="201" spans="1:24" x14ac:dyDescent="0.2">
      <c r="A201">
        <v>10484</v>
      </c>
      <c r="B201" s="2" t="s">
        <v>81</v>
      </c>
      <c r="C201" s="2" t="s">
        <v>82</v>
      </c>
      <c r="D201" s="2" t="s">
        <v>83</v>
      </c>
      <c r="E201" t="s">
        <v>15</v>
      </c>
      <c r="F201">
        <f>SUM(J201* 0.9)</f>
        <v>486.40499999999997</v>
      </c>
      <c r="G201">
        <v>9</v>
      </c>
      <c r="H201">
        <v>22</v>
      </c>
      <c r="I201" s="7">
        <v>60.05</v>
      </c>
      <c r="J201" s="7">
        <f t="shared" si="3"/>
        <v>540.44999999999993</v>
      </c>
      <c r="K201" s="7">
        <f>SUM(G201*1.429)</f>
        <v>12.861000000000001</v>
      </c>
      <c r="L201" s="11">
        <v>43188</v>
      </c>
      <c r="M201" s="3">
        <v>43193</v>
      </c>
      <c r="N201" s="3">
        <v>43209</v>
      </c>
      <c r="O201" t="s">
        <v>14</v>
      </c>
      <c r="P201" s="4">
        <v>6.88</v>
      </c>
      <c r="Q201" t="s">
        <v>82</v>
      </c>
      <c r="R201" t="s">
        <v>84</v>
      </c>
      <c r="S201" t="s">
        <v>85</v>
      </c>
      <c r="U201" t="s">
        <v>86</v>
      </c>
      <c r="V201" t="s">
        <v>35</v>
      </c>
      <c r="W201" s="10" t="b">
        <v>0</v>
      </c>
      <c r="X201" s="12">
        <v>43809.511661805554</v>
      </c>
    </row>
    <row r="202" spans="1:24" x14ac:dyDescent="0.2">
      <c r="A202">
        <v>10485</v>
      </c>
      <c r="B202" s="2" t="s">
        <v>300</v>
      </c>
      <c r="C202" s="2" t="s">
        <v>301</v>
      </c>
      <c r="D202" s="2" t="s">
        <v>302</v>
      </c>
      <c r="E202" t="s">
        <v>11</v>
      </c>
      <c r="F202">
        <f>SUM(J202* 1.03)</f>
        <v>494.17340000000002</v>
      </c>
      <c r="G202">
        <v>7</v>
      </c>
      <c r="H202">
        <v>-3</v>
      </c>
      <c r="I202" s="7">
        <v>68.540000000000006</v>
      </c>
      <c r="J202" s="7">
        <f t="shared" si="3"/>
        <v>479.78000000000003</v>
      </c>
      <c r="K202" s="7">
        <f>SUM(G202*1.27)</f>
        <v>8.89</v>
      </c>
      <c r="L202" s="11">
        <v>43189</v>
      </c>
      <c r="M202" s="3">
        <v>43194</v>
      </c>
      <c r="N202" s="3">
        <v>43210</v>
      </c>
      <c r="O202" t="s">
        <v>12</v>
      </c>
      <c r="P202" s="4">
        <v>64.45</v>
      </c>
      <c r="Q202" t="s">
        <v>301</v>
      </c>
      <c r="R202" t="s">
        <v>303</v>
      </c>
      <c r="S202" t="s">
        <v>304</v>
      </c>
      <c r="T202" t="s">
        <v>305</v>
      </c>
      <c r="U202" t="s">
        <v>306</v>
      </c>
      <c r="V202" t="s">
        <v>217</v>
      </c>
      <c r="W202" s="10" t="b">
        <v>1</v>
      </c>
      <c r="X202" s="12">
        <v>43891.177260416662</v>
      </c>
    </row>
    <row r="203" spans="1:24" x14ac:dyDescent="0.2">
      <c r="A203">
        <v>10486</v>
      </c>
      <c r="B203" s="2" t="s">
        <v>225</v>
      </c>
      <c r="C203" s="2" t="s">
        <v>226</v>
      </c>
      <c r="D203" s="2" t="s">
        <v>227</v>
      </c>
      <c r="E203" t="s">
        <v>13</v>
      </c>
      <c r="F203">
        <f>SUM(J203* 1.45)</f>
        <v>371.2</v>
      </c>
      <c r="G203">
        <v>8</v>
      </c>
      <c r="H203">
        <v>-5</v>
      </c>
      <c r="I203" s="7">
        <v>32</v>
      </c>
      <c r="J203" s="7">
        <f t="shared" si="3"/>
        <v>256</v>
      </c>
      <c r="K203" s="7">
        <f>SUM(G203*1.15)</f>
        <v>9.1999999999999993</v>
      </c>
      <c r="L203" s="11">
        <v>43190</v>
      </c>
      <c r="M203" s="3">
        <v>43195</v>
      </c>
      <c r="N203" s="3">
        <v>43211</v>
      </c>
      <c r="O203" t="s">
        <v>12</v>
      </c>
      <c r="P203" s="4">
        <v>30.53</v>
      </c>
      <c r="Q203" t="s">
        <v>226</v>
      </c>
      <c r="R203" t="s">
        <v>228</v>
      </c>
      <c r="S203" t="s">
        <v>229</v>
      </c>
      <c r="T203" t="s">
        <v>230</v>
      </c>
      <c r="U203" t="s">
        <v>231</v>
      </c>
      <c r="V203" t="s">
        <v>217</v>
      </c>
      <c r="W203" s="10" t="b">
        <v>0</v>
      </c>
      <c r="X203" s="12">
        <v>43961.844401620372</v>
      </c>
    </row>
    <row r="204" spans="1:24" x14ac:dyDescent="0.2">
      <c r="A204">
        <v>10487</v>
      </c>
      <c r="B204" s="2" t="s">
        <v>379</v>
      </c>
      <c r="C204" s="2" t="s">
        <v>380</v>
      </c>
      <c r="D204" s="2" t="s">
        <v>381</v>
      </c>
      <c r="E204" t="s">
        <v>45</v>
      </c>
      <c r="F204">
        <f>SUM(J204* 0.85)</f>
        <v>578.20399999999995</v>
      </c>
      <c r="G204">
        <v>8</v>
      </c>
      <c r="H204">
        <v>-2</v>
      </c>
      <c r="I204" s="7">
        <v>85.03</v>
      </c>
      <c r="J204" s="7">
        <f t="shared" si="3"/>
        <v>680.24</v>
      </c>
      <c r="K204" s="7">
        <f>SUM(G204*1.27)</f>
        <v>10.16</v>
      </c>
      <c r="L204" s="11">
        <v>43190</v>
      </c>
      <c r="M204" s="3">
        <v>43195</v>
      </c>
      <c r="N204" s="3">
        <v>43211</v>
      </c>
      <c r="O204" t="s">
        <v>12</v>
      </c>
      <c r="P204" s="4">
        <v>71.069999999999993</v>
      </c>
      <c r="Q204" t="s">
        <v>380</v>
      </c>
      <c r="R204" t="s">
        <v>382</v>
      </c>
      <c r="S204" t="s">
        <v>110</v>
      </c>
      <c r="T204" t="s">
        <v>111</v>
      </c>
      <c r="U204" t="s">
        <v>383</v>
      </c>
      <c r="V204" t="s">
        <v>113</v>
      </c>
      <c r="W204" s="10" t="b">
        <v>1</v>
      </c>
      <c r="X204" s="12">
        <v>43901.511384027777</v>
      </c>
    </row>
    <row r="205" spans="1:24" x14ac:dyDescent="0.2">
      <c r="A205">
        <v>10488</v>
      </c>
      <c r="B205" s="2" t="s">
        <v>159</v>
      </c>
      <c r="C205" s="2" t="s">
        <v>160</v>
      </c>
      <c r="D205" s="2" t="s">
        <v>161</v>
      </c>
      <c r="E205" t="s">
        <v>36</v>
      </c>
      <c r="F205">
        <f>SUM(J205* 1.05)</f>
        <v>371.51100000000002</v>
      </c>
      <c r="G205">
        <v>6</v>
      </c>
      <c r="H205">
        <v>-3</v>
      </c>
      <c r="I205" s="7">
        <v>58.97</v>
      </c>
      <c r="J205" s="7">
        <f t="shared" si="3"/>
        <v>353.82</v>
      </c>
      <c r="K205" s="7">
        <f>SUM(G205*1.27)</f>
        <v>7.62</v>
      </c>
      <c r="L205" s="11">
        <v>43191</v>
      </c>
      <c r="M205" s="3">
        <v>43196</v>
      </c>
      <c r="N205" s="3">
        <v>43212</v>
      </c>
      <c r="O205" t="s">
        <v>12</v>
      </c>
      <c r="P205" s="4">
        <v>4.93</v>
      </c>
      <c r="Q205" t="s">
        <v>160</v>
      </c>
      <c r="R205" t="s">
        <v>162</v>
      </c>
      <c r="S205" t="s">
        <v>163</v>
      </c>
      <c r="U205" t="s">
        <v>164</v>
      </c>
      <c r="V205" t="s">
        <v>10</v>
      </c>
      <c r="W205" s="10" t="b">
        <v>0</v>
      </c>
      <c r="X205" s="12">
        <v>43898.510360185181</v>
      </c>
    </row>
    <row r="206" spans="1:24" x14ac:dyDescent="0.2">
      <c r="A206">
        <v>10489</v>
      </c>
      <c r="B206" s="2" t="s">
        <v>363</v>
      </c>
      <c r="C206" s="2" t="s">
        <v>364</v>
      </c>
      <c r="D206" s="2" t="s">
        <v>365</v>
      </c>
      <c r="E206" t="s">
        <v>5</v>
      </c>
      <c r="F206">
        <f>SUM(J206* 1.45)</f>
        <v>228.28799999999998</v>
      </c>
      <c r="G206">
        <v>6</v>
      </c>
      <c r="H206">
        <v>-5</v>
      </c>
      <c r="I206" s="7">
        <v>26.24</v>
      </c>
      <c r="J206" s="7">
        <f t="shared" si="3"/>
        <v>157.44</v>
      </c>
      <c r="K206" s="7">
        <f>SUM(G206*1.15)</f>
        <v>6.8999999999999995</v>
      </c>
      <c r="L206" s="11">
        <v>43192</v>
      </c>
      <c r="M206" s="3">
        <v>43197</v>
      </c>
      <c r="N206" s="3">
        <v>43213</v>
      </c>
      <c r="O206" t="s">
        <v>12</v>
      </c>
      <c r="P206" s="4">
        <v>5.29</v>
      </c>
      <c r="Q206" t="s">
        <v>364</v>
      </c>
      <c r="R206" t="s">
        <v>366</v>
      </c>
      <c r="S206" t="s">
        <v>367</v>
      </c>
      <c r="U206" t="s">
        <v>368</v>
      </c>
      <c r="V206" t="s">
        <v>141</v>
      </c>
      <c r="W206" s="10" t="b">
        <v>0</v>
      </c>
      <c r="X206" s="12">
        <v>43941.510012615741</v>
      </c>
    </row>
    <row r="207" spans="1:24" x14ac:dyDescent="0.2">
      <c r="A207">
        <v>10490</v>
      </c>
      <c r="B207" s="2" t="s">
        <v>225</v>
      </c>
      <c r="C207" s="2" t="s">
        <v>226</v>
      </c>
      <c r="D207" s="2" t="s">
        <v>227</v>
      </c>
      <c r="E207" t="s">
        <v>19</v>
      </c>
      <c r="F207">
        <f>SUM(J207* 1.45)</f>
        <v>222.99549999999999</v>
      </c>
      <c r="G207">
        <v>7</v>
      </c>
      <c r="H207">
        <v>-5</v>
      </c>
      <c r="I207" s="7">
        <v>21.97</v>
      </c>
      <c r="J207" s="7">
        <f t="shared" si="3"/>
        <v>153.79</v>
      </c>
      <c r="K207" s="7">
        <f>SUM(G207*1.15)</f>
        <v>8.0499999999999989</v>
      </c>
      <c r="L207" s="11">
        <v>43195</v>
      </c>
      <c r="M207" s="3">
        <v>43200</v>
      </c>
      <c r="N207" s="3">
        <v>43216</v>
      </c>
      <c r="O207" t="s">
        <v>12</v>
      </c>
      <c r="P207" s="4">
        <v>210.19</v>
      </c>
      <c r="Q207" t="s">
        <v>226</v>
      </c>
      <c r="R207" t="s">
        <v>228</v>
      </c>
      <c r="S207" t="s">
        <v>229</v>
      </c>
      <c r="T207" t="s">
        <v>230</v>
      </c>
      <c r="U207" t="s">
        <v>231</v>
      </c>
      <c r="V207" t="s">
        <v>217</v>
      </c>
      <c r="W207" s="10" t="b">
        <v>1</v>
      </c>
      <c r="X207" s="12">
        <v>43979.943206018521</v>
      </c>
    </row>
    <row r="208" spans="1:24" x14ac:dyDescent="0.2">
      <c r="A208">
        <v>10491</v>
      </c>
      <c r="B208" s="2" t="s">
        <v>176</v>
      </c>
      <c r="C208" s="2" t="s">
        <v>177</v>
      </c>
      <c r="D208" s="2" t="s">
        <v>178</v>
      </c>
      <c r="E208" t="s">
        <v>594</v>
      </c>
      <c r="F208">
        <f>SUM(J208* 0.85)</f>
        <v>69.572500000000005</v>
      </c>
      <c r="G208">
        <v>5</v>
      </c>
      <c r="H208">
        <v>26</v>
      </c>
      <c r="I208" s="7">
        <v>16.37</v>
      </c>
      <c r="J208" s="7">
        <f t="shared" si="3"/>
        <v>81.850000000000009</v>
      </c>
      <c r="K208" s="7">
        <f>SUM(G208*1.429)</f>
        <v>7.1450000000000005</v>
      </c>
      <c r="L208" s="11">
        <v>43195</v>
      </c>
      <c r="M208" s="3">
        <v>43200</v>
      </c>
      <c r="N208" s="3">
        <v>43216</v>
      </c>
      <c r="O208" t="s">
        <v>14</v>
      </c>
      <c r="P208" s="4">
        <v>16.96</v>
      </c>
      <c r="Q208" t="s">
        <v>177</v>
      </c>
      <c r="R208" t="s">
        <v>179</v>
      </c>
      <c r="S208" t="s">
        <v>180</v>
      </c>
      <c r="U208" t="s">
        <v>181</v>
      </c>
      <c r="V208" t="s">
        <v>182</v>
      </c>
      <c r="W208" s="10" t="b">
        <v>0</v>
      </c>
      <c r="X208" s="12">
        <v>43849.177362499991</v>
      </c>
    </row>
    <row r="209" spans="1:24" x14ac:dyDescent="0.2">
      <c r="A209">
        <v>10492</v>
      </c>
      <c r="B209" s="2" t="s">
        <v>73</v>
      </c>
      <c r="C209" s="2" t="s">
        <v>74</v>
      </c>
      <c r="D209" s="2" t="s">
        <v>75</v>
      </c>
      <c r="E209" t="s">
        <v>15</v>
      </c>
      <c r="F209">
        <f>SUM(J209* 0.9)</f>
        <v>901.83600000000001</v>
      </c>
      <c r="G209">
        <v>13</v>
      </c>
      <c r="H209">
        <v>4</v>
      </c>
      <c r="I209" s="7">
        <v>77.08</v>
      </c>
      <c r="J209" s="7">
        <f t="shared" si="3"/>
        <v>1002.04</v>
      </c>
      <c r="K209" s="7">
        <f>SUM(G209*0.54)</f>
        <v>7.0200000000000005</v>
      </c>
      <c r="L209" s="11">
        <v>43196</v>
      </c>
      <c r="M209" s="3">
        <v>43201</v>
      </c>
      <c r="N209" s="3">
        <v>43217</v>
      </c>
      <c r="O209" t="s">
        <v>6</v>
      </c>
      <c r="P209" s="4">
        <v>62.89</v>
      </c>
      <c r="Q209" t="s">
        <v>74</v>
      </c>
      <c r="R209" t="s">
        <v>76</v>
      </c>
      <c r="S209" t="s">
        <v>77</v>
      </c>
      <c r="T209" t="s">
        <v>78</v>
      </c>
      <c r="U209" t="s">
        <v>79</v>
      </c>
      <c r="V209" t="s">
        <v>80</v>
      </c>
      <c r="W209" s="10" t="b">
        <v>1</v>
      </c>
      <c r="X209" s="12">
        <v>43876.177107870368</v>
      </c>
    </row>
    <row r="210" spans="1:24" x14ac:dyDescent="0.2">
      <c r="A210">
        <v>10493</v>
      </c>
      <c r="B210" s="2" t="s">
        <v>262</v>
      </c>
      <c r="C210" s="2" t="s">
        <v>263</v>
      </c>
      <c r="D210" s="2" t="s">
        <v>264</v>
      </c>
      <c r="E210" t="s">
        <v>11</v>
      </c>
      <c r="F210">
        <f>SUM(J210* 0.85)</f>
        <v>235.36500000000001</v>
      </c>
      <c r="G210">
        <v>10</v>
      </c>
      <c r="H210">
        <v>6</v>
      </c>
      <c r="I210" s="7">
        <v>27.69</v>
      </c>
      <c r="J210" s="7">
        <f t="shared" si="3"/>
        <v>276.90000000000003</v>
      </c>
      <c r="K210" s="7">
        <f>SUM(G210*1.381)</f>
        <v>13.81</v>
      </c>
      <c r="L210" s="11">
        <v>43197</v>
      </c>
      <c r="M210" s="3">
        <v>43202</v>
      </c>
      <c r="N210" s="3">
        <v>43218</v>
      </c>
      <c r="O210" t="s">
        <v>14</v>
      </c>
      <c r="P210" s="4">
        <v>10.64</v>
      </c>
      <c r="Q210" t="s">
        <v>263</v>
      </c>
      <c r="R210" t="s">
        <v>265</v>
      </c>
      <c r="S210" t="s">
        <v>266</v>
      </c>
      <c r="U210" t="s">
        <v>267</v>
      </c>
      <c r="V210" t="s">
        <v>59</v>
      </c>
      <c r="W210" s="10" t="b">
        <v>0</v>
      </c>
      <c r="X210" s="12">
        <v>43899.845450231485</v>
      </c>
    </row>
    <row r="211" spans="1:24" x14ac:dyDescent="0.2">
      <c r="A211">
        <v>10494</v>
      </c>
      <c r="B211" s="2" t="s">
        <v>106</v>
      </c>
      <c r="C211" s="2" t="s">
        <v>107</v>
      </c>
      <c r="D211" s="2" t="s">
        <v>108</v>
      </c>
      <c r="E211" t="s">
        <v>36</v>
      </c>
      <c r="F211">
        <f>SUM(J211* 0.85)</f>
        <v>604.94500000000005</v>
      </c>
      <c r="G211">
        <v>11</v>
      </c>
      <c r="H211">
        <v>-3</v>
      </c>
      <c r="I211" s="7">
        <v>64.7</v>
      </c>
      <c r="J211" s="7">
        <f t="shared" si="3"/>
        <v>711.7</v>
      </c>
      <c r="K211" s="7">
        <f>SUM(G211*1.27)</f>
        <v>13.97</v>
      </c>
      <c r="L211" s="11">
        <v>43197</v>
      </c>
      <c r="M211" s="3">
        <v>43202</v>
      </c>
      <c r="N211" s="3">
        <v>43218</v>
      </c>
      <c r="O211" t="s">
        <v>12</v>
      </c>
      <c r="P211" s="4">
        <v>65.989999999999995</v>
      </c>
      <c r="Q211" t="s">
        <v>107</v>
      </c>
      <c r="R211" t="s">
        <v>109</v>
      </c>
      <c r="S211" t="s">
        <v>110</v>
      </c>
      <c r="T211" t="s">
        <v>111</v>
      </c>
      <c r="U211" t="s">
        <v>112</v>
      </c>
      <c r="V211" t="s">
        <v>113</v>
      </c>
      <c r="W211" s="10" t="b">
        <v>1</v>
      </c>
      <c r="X211" s="12">
        <v>43812.51201273148</v>
      </c>
    </row>
    <row r="212" spans="1:24" x14ac:dyDescent="0.2">
      <c r="A212">
        <v>10495</v>
      </c>
      <c r="B212" s="2" t="s">
        <v>268</v>
      </c>
      <c r="C212" s="2" t="s">
        <v>269</v>
      </c>
      <c r="D212" s="2" t="s">
        <v>270</v>
      </c>
      <c r="E212" t="s">
        <v>15</v>
      </c>
      <c r="F212">
        <f>SUM(J212* 0.9)</f>
        <v>75.167999999999992</v>
      </c>
      <c r="G212">
        <v>9</v>
      </c>
      <c r="H212">
        <v>4</v>
      </c>
      <c r="I212" s="7">
        <v>9.2799999999999994</v>
      </c>
      <c r="J212" s="7">
        <f t="shared" si="3"/>
        <v>83.52</v>
      </c>
      <c r="K212" s="7">
        <f>SUM(G212*0.54)</f>
        <v>4.8600000000000003</v>
      </c>
      <c r="L212" s="11">
        <v>43198</v>
      </c>
      <c r="M212" s="3">
        <v>43203</v>
      </c>
      <c r="N212" s="3">
        <v>43219</v>
      </c>
      <c r="O212" t="s">
        <v>14</v>
      </c>
      <c r="P212" s="4">
        <v>4.6500000000000004</v>
      </c>
      <c r="Q212" t="s">
        <v>269</v>
      </c>
      <c r="R212" t="s">
        <v>271</v>
      </c>
      <c r="S212" t="s">
        <v>272</v>
      </c>
      <c r="T212" t="s">
        <v>78</v>
      </c>
      <c r="U212" t="s">
        <v>273</v>
      </c>
      <c r="V212" t="s">
        <v>80</v>
      </c>
      <c r="W212" s="10" t="b">
        <v>1</v>
      </c>
      <c r="X212" s="12">
        <v>43885.180367824076</v>
      </c>
    </row>
    <row r="213" spans="1:24" x14ac:dyDescent="0.2">
      <c r="A213">
        <v>10496</v>
      </c>
      <c r="B213" s="2" t="s">
        <v>489</v>
      </c>
      <c r="C213" s="2" t="s">
        <v>490</v>
      </c>
      <c r="D213" s="2" t="s">
        <v>491</v>
      </c>
      <c r="E213" t="s">
        <v>19</v>
      </c>
      <c r="F213">
        <f>SUM(J213* 0.85)</f>
        <v>373.21800000000002</v>
      </c>
      <c r="G213">
        <v>6</v>
      </c>
      <c r="H213">
        <v>-3</v>
      </c>
      <c r="I213" s="7">
        <v>73.180000000000007</v>
      </c>
      <c r="J213" s="7">
        <f t="shared" si="3"/>
        <v>439.08000000000004</v>
      </c>
      <c r="K213" s="7">
        <f>SUM(G213*1.27)</f>
        <v>7.62</v>
      </c>
      <c r="L213" s="11">
        <v>43199</v>
      </c>
      <c r="M213" s="3">
        <v>43204</v>
      </c>
      <c r="N213" s="3">
        <v>43220</v>
      </c>
      <c r="O213" t="s">
        <v>12</v>
      </c>
      <c r="P213" s="4">
        <v>46.77</v>
      </c>
      <c r="Q213" t="s">
        <v>490</v>
      </c>
      <c r="R213" t="s">
        <v>492</v>
      </c>
      <c r="S213" t="s">
        <v>110</v>
      </c>
      <c r="T213" t="s">
        <v>111</v>
      </c>
      <c r="U213" t="s">
        <v>493</v>
      </c>
      <c r="V213" t="s">
        <v>113</v>
      </c>
      <c r="W213" s="10" t="b">
        <v>1</v>
      </c>
      <c r="X213" s="12">
        <v>43899.510360185181</v>
      </c>
    </row>
    <row r="214" spans="1:24" x14ac:dyDescent="0.2">
      <c r="A214">
        <v>10497</v>
      </c>
      <c r="B214" s="2" t="s">
        <v>285</v>
      </c>
      <c r="C214" s="2" t="s">
        <v>281</v>
      </c>
      <c r="D214" s="2" t="s">
        <v>286</v>
      </c>
      <c r="E214" t="s">
        <v>19</v>
      </c>
      <c r="F214">
        <f>SUM(J214* 1.15)</f>
        <v>1086.06</v>
      </c>
      <c r="G214">
        <v>10</v>
      </c>
      <c r="H214">
        <v>-28</v>
      </c>
      <c r="I214" s="7">
        <v>94.44</v>
      </c>
      <c r="J214" s="7">
        <f t="shared" si="3"/>
        <v>944.4</v>
      </c>
      <c r="K214" s="7">
        <f>SUM(G214*1.15)</f>
        <v>11.5</v>
      </c>
      <c r="L214" s="11">
        <v>43199</v>
      </c>
      <c r="M214" s="3">
        <v>43204</v>
      </c>
      <c r="N214" s="3">
        <v>43220</v>
      </c>
      <c r="O214" t="s">
        <v>6</v>
      </c>
      <c r="P214" s="4">
        <v>36.21</v>
      </c>
      <c r="Q214" t="s">
        <v>281</v>
      </c>
      <c r="R214" t="s">
        <v>282</v>
      </c>
      <c r="S214" t="s">
        <v>283</v>
      </c>
      <c r="U214" t="s">
        <v>284</v>
      </c>
      <c r="V214" t="s">
        <v>10</v>
      </c>
      <c r="W214" s="10" t="b">
        <v>1</v>
      </c>
      <c r="X214" s="12">
        <v>43983.511083101846</v>
      </c>
    </row>
    <row r="215" spans="1:24" x14ac:dyDescent="0.2">
      <c r="A215">
        <v>10498</v>
      </c>
      <c r="B215" s="2" t="s">
        <v>225</v>
      </c>
      <c r="C215" s="2" t="s">
        <v>226</v>
      </c>
      <c r="D215" s="2" t="s">
        <v>227</v>
      </c>
      <c r="E215" t="s">
        <v>36</v>
      </c>
      <c r="F215">
        <f>SUM(J215* 1.03)</f>
        <v>645.37740000000008</v>
      </c>
      <c r="G215">
        <v>9</v>
      </c>
      <c r="H215">
        <v>-5</v>
      </c>
      <c r="I215" s="7">
        <v>69.62</v>
      </c>
      <c r="J215" s="7">
        <f t="shared" si="3"/>
        <v>626.58000000000004</v>
      </c>
      <c r="K215" s="7">
        <f>SUM(G215*1.15)</f>
        <v>10.35</v>
      </c>
      <c r="L215" s="11">
        <v>43202</v>
      </c>
      <c r="M215" s="3">
        <v>43207</v>
      </c>
      <c r="N215" s="3">
        <v>43223</v>
      </c>
      <c r="O215" t="s">
        <v>12</v>
      </c>
      <c r="P215" s="4">
        <v>29.75</v>
      </c>
      <c r="Q215" t="s">
        <v>226</v>
      </c>
      <c r="R215" t="s">
        <v>228</v>
      </c>
      <c r="S215" t="s">
        <v>229</v>
      </c>
      <c r="T215" t="s">
        <v>230</v>
      </c>
      <c r="U215" t="s">
        <v>231</v>
      </c>
      <c r="V215" t="s">
        <v>217</v>
      </c>
      <c r="W215" s="10" t="b">
        <v>0</v>
      </c>
      <c r="X215" s="12">
        <v>43905.511349305554</v>
      </c>
    </row>
    <row r="216" spans="1:24" x14ac:dyDescent="0.2">
      <c r="A216">
        <v>10499</v>
      </c>
      <c r="B216" s="2" t="s">
        <v>293</v>
      </c>
      <c r="C216" s="2" t="s">
        <v>294</v>
      </c>
      <c r="D216" s="2" t="s">
        <v>295</v>
      </c>
      <c r="E216" t="s">
        <v>11</v>
      </c>
      <c r="F216">
        <f>SUM(J216* 0.85)</f>
        <v>833.68</v>
      </c>
      <c r="G216">
        <v>10</v>
      </c>
      <c r="H216">
        <v>14</v>
      </c>
      <c r="I216" s="7">
        <v>98.08</v>
      </c>
      <c r="J216" s="7">
        <f t="shared" si="3"/>
        <v>980.8</v>
      </c>
      <c r="K216" s="7">
        <f>SUM(G216*1.429)</f>
        <v>14.290000000000001</v>
      </c>
      <c r="L216" s="11">
        <v>43203</v>
      </c>
      <c r="M216" s="3">
        <v>43208</v>
      </c>
      <c r="N216" s="3">
        <v>43224</v>
      </c>
      <c r="O216" t="s">
        <v>12</v>
      </c>
      <c r="P216" s="4">
        <v>102.02</v>
      </c>
      <c r="Q216" t="s">
        <v>294</v>
      </c>
      <c r="R216" t="s">
        <v>296</v>
      </c>
      <c r="S216" t="s">
        <v>297</v>
      </c>
      <c r="T216" t="s">
        <v>298</v>
      </c>
      <c r="U216" t="s">
        <v>299</v>
      </c>
      <c r="V216" t="s">
        <v>217</v>
      </c>
      <c r="W216" s="10" t="b">
        <v>1</v>
      </c>
      <c r="X216" s="12">
        <v>43944.512447453708</v>
      </c>
    </row>
    <row r="217" spans="1:24" x14ac:dyDescent="0.2">
      <c r="A217">
        <v>10500</v>
      </c>
      <c r="B217" s="2" t="s">
        <v>262</v>
      </c>
      <c r="C217" s="2" t="s">
        <v>263</v>
      </c>
      <c r="D217" s="2" t="s">
        <v>264</v>
      </c>
      <c r="E217" t="s">
        <v>5</v>
      </c>
      <c r="F217">
        <f>SUM(J217* 0.85)</f>
        <v>569.77199999999993</v>
      </c>
      <c r="G217">
        <v>12</v>
      </c>
      <c r="H217">
        <v>6</v>
      </c>
      <c r="I217" s="7">
        <v>55.86</v>
      </c>
      <c r="J217" s="7">
        <f t="shared" si="3"/>
        <v>670.31999999999994</v>
      </c>
      <c r="K217" s="7">
        <f>SUM(G217*1.381)</f>
        <v>16.571999999999999</v>
      </c>
      <c r="L217" s="11">
        <v>43204</v>
      </c>
      <c r="M217" s="3">
        <v>43209</v>
      </c>
      <c r="N217" s="3">
        <v>43225</v>
      </c>
      <c r="O217" t="s">
        <v>6</v>
      </c>
      <c r="P217" s="4">
        <v>42.68</v>
      </c>
      <c r="Q217" t="s">
        <v>263</v>
      </c>
      <c r="R217" t="s">
        <v>265</v>
      </c>
      <c r="S217" t="s">
        <v>266</v>
      </c>
      <c r="U217" t="s">
        <v>267</v>
      </c>
      <c r="V217" t="s">
        <v>59</v>
      </c>
      <c r="W217" s="10" t="b">
        <v>1</v>
      </c>
      <c r="X217" s="12">
        <v>43884.179231712958</v>
      </c>
    </row>
    <row r="218" spans="1:24" x14ac:dyDescent="0.2">
      <c r="A218">
        <v>10501</v>
      </c>
      <c r="B218" s="2" t="s">
        <v>47</v>
      </c>
      <c r="C218" s="2" t="s">
        <v>48</v>
      </c>
      <c r="D218" s="2" t="s">
        <v>49</v>
      </c>
      <c r="E218" t="s">
        <v>37</v>
      </c>
      <c r="F218">
        <f>SUM(J218* 1.15)</f>
        <v>569.02</v>
      </c>
      <c r="G218">
        <v>8</v>
      </c>
      <c r="H218">
        <v>17</v>
      </c>
      <c r="I218" s="7">
        <v>61.85</v>
      </c>
      <c r="J218" s="7">
        <f t="shared" si="3"/>
        <v>494.8</v>
      </c>
      <c r="K218" s="7">
        <f>SUM(G218*1.429)</f>
        <v>11.432</v>
      </c>
      <c r="L218" s="11">
        <v>43204</v>
      </c>
      <c r="M218" s="3">
        <v>43209</v>
      </c>
      <c r="N218" s="3">
        <v>43225</v>
      </c>
      <c r="O218" t="s">
        <v>14</v>
      </c>
      <c r="P218" s="4">
        <v>8.85</v>
      </c>
      <c r="Q218" t="s">
        <v>48</v>
      </c>
      <c r="R218" t="s">
        <v>50</v>
      </c>
      <c r="S218" t="s">
        <v>51</v>
      </c>
      <c r="U218" t="s">
        <v>52</v>
      </c>
      <c r="V218" t="s">
        <v>10</v>
      </c>
      <c r="W218" s="10" t="b">
        <v>0</v>
      </c>
      <c r="X218" s="12">
        <v>43844.511603935185</v>
      </c>
    </row>
    <row r="219" spans="1:24" x14ac:dyDescent="0.2">
      <c r="A219">
        <v>10502</v>
      </c>
      <c r="B219" s="2" t="s">
        <v>358</v>
      </c>
      <c r="C219" s="2" t="s">
        <v>359</v>
      </c>
      <c r="D219" s="2" t="s">
        <v>360</v>
      </c>
      <c r="E219" t="s">
        <v>45</v>
      </c>
      <c r="F219">
        <f>SUM(J219* 1.15)</f>
        <v>245.364</v>
      </c>
      <c r="G219">
        <v>6</v>
      </c>
      <c r="H219">
        <v>-5</v>
      </c>
      <c r="I219" s="7">
        <v>35.56</v>
      </c>
      <c r="J219" s="7">
        <f t="shared" si="3"/>
        <v>213.36</v>
      </c>
      <c r="K219" s="7">
        <f>SUM(G219*1.15)</f>
        <v>6.8999999999999995</v>
      </c>
      <c r="L219" s="11">
        <v>43205</v>
      </c>
      <c r="M219" s="3">
        <v>43210</v>
      </c>
      <c r="N219" s="3">
        <v>43226</v>
      </c>
      <c r="O219" t="s">
        <v>6</v>
      </c>
      <c r="P219" s="4">
        <v>69.319999999999993</v>
      </c>
      <c r="Q219" t="s">
        <v>359</v>
      </c>
      <c r="R219" t="s">
        <v>361</v>
      </c>
      <c r="S219" t="s">
        <v>21</v>
      </c>
      <c r="U219" t="s">
        <v>362</v>
      </c>
      <c r="V219" t="s">
        <v>23</v>
      </c>
      <c r="W219" s="10" t="b">
        <v>1</v>
      </c>
      <c r="X219" s="12">
        <v>43952.510012615741</v>
      </c>
    </row>
    <row r="220" spans="1:24" x14ac:dyDescent="0.2">
      <c r="A220">
        <v>10503</v>
      </c>
      <c r="B220" s="2" t="s">
        <v>237</v>
      </c>
      <c r="C220" s="2" t="s">
        <v>238</v>
      </c>
      <c r="D220" s="2" t="s">
        <v>239</v>
      </c>
      <c r="E220" t="s">
        <v>5</v>
      </c>
      <c r="F220">
        <f>SUM(J220* 0.9)</f>
        <v>532.08900000000006</v>
      </c>
      <c r="G220">
        <v>9</v>
      </c>
      <c r="H220">
        <v>1</v>
      </c>
      <c r="I220" s="7">
        <v>65.69</v>
      </c>
      <c r="J220" s="7">
        <f t="shared" si="3"/>
        <v>591.21</v>
      </c>
      <c r="K220" s="7">
        <f>SUM(G220*1.27)</f>
        <v>11.43</v>
      </c>
      <c r="L220" s="11">
        <v>43206</v>
      </c>
      <c r="M220" s="3">
        <v>43211</v>
      </c>
      <c r="N220" s="3">
        <v>43227</v>
      </c>
      <c r="O220" t="s">
        <v>12</v>
      </c>
      <c r="P220" s="4">
        <v>16.739999999999998</v>
      </c>
      <c r="Q220" t="s">
        <v>238</v>
      </c>
      <c r="R220" t="s">
        <v>240</v>
      </c>
      <c r="S220" t="s">
        <v>241</v>
      </c>
      <c r="T220" t="s">
        <v>242</v>
      </c>
      <c r="V220" t="s">
        <v>243</v>
      </c>
      <c r="W220" s="10" t="b">
        <v>0</v>
      </c>
      <c r="X220" s="12">
        <v>43896.51141875</v>
      </c>
    </row>
    <row r="221" spans="1:24" x14ac:dyDescent="0.2">
      <c r="A221">
        <v>10504</v>
      </c>
      <c r="B221" s="2" t="s">
        <v>537</v>
      </c>
      <c r="C221" s="2" t="s">
        <v>538</v>
      </c>
      <c r="D221" s="2" t="s">
        <v>539</v>
      </c>
      <c r="E221" t="s">
        <v>11</v>
      </c>
      <c r="F221">
        <f>SUM(J221* 0.9)</f>
        <v>528.12000000000012</v>
      </c>
      <c r="G221">
        <v>9</v>
      </c>
      <c r="H221">
        <v>6</v>
      </c>
      <c r="I221" s="7">
        <v>65.2</v>
      </c>
      <c r="J221" s="7">
        <f t="shared" si="3"/>
        <v>586.80000000000007</v>
      </c>
      <c r="K221" s="7">
        <f>SUM(G221*1.381)</f>
        <v>12.429</v>
      </c>
      <c r="L221" s="11">
        <v>43206</v>
      </c>
      <c r="M221" s="3">
        <v>43211</v>
      </c>
      <c r="N221" s="3">
        <v>43227</v>
      </c>
      <c r="O221" t="s">
        <v>14</v>
      </c>
      <c r="P221" s="4">
        <v>59.13</v>
      </c>
      <c r="Q221" t="s">
        <v>538</v>
      </c>
      <c r="R221" t="s">
        <v>540</v>
      </c>
      <c r="S221" t="s">
        <v>541</v>
      </c>
      <c r="T221" t="s">
        <v>279</v>
      </c>
      <c r="U221" t="s">
        <v>542</v>
      </c>
      <c r="V221" t="s">
        <v>209</v>
      </c>
      <c r="W221" s="10" t="b">
        <v>1</v>
      </c>
      <c r="X221" s="12">
        <v>43972.51147662037</v>
      </c>
    </row>
    <row r="222" spans="1:24" x14ac:dyDescent="0.2">
      <c r="A222">
        <v>10505</v>
      </c>
      <c r="B222" s="2" t="s">
        <v>326</v>
      </c>
      <c r="C222" s="2" t="s">
        <v>327</v>
      </c>
      <c r="D222" s="2" t="s">
        <v>328</v>
      </c>
      <c r="E222" t="s">
        <v>15</v>
      </c>
      <c r="F222">
        <f>SUM(J222* 0.9)</f>
        <v>516.7890000000001</v>
      </c>
      <c r="G222">
        <v>7</v>
      </c>
      <c r="H222">
        <v>2</v>
      </c>
      <c r="I222" s="7">
        <v>82.03</v>
      </c>
      <c r="J222" s="7">
        <f t="shared" si="3"/>
        <v>574.21</v>
      </c>
      <c r="K222" s="7">
        <f>SUM(G222*1.27)</f>
        <v>8.89</v>
      </c>
      <c r="L222" s="11">
        <v>43209</v>
      </c>
      <c r="M222" s="3">
        <v>43214</v>
      </c>
      <c r="N222" s="3">
        <v>43230</v>
      </c>
      <c r="O222" t="s">
        <v>14</v>
      </c>
      <c r="P222" s="4">
        <v>7.13</v>
      </c>
      <c r="Q222" t="s">
        <v>327</v>
      </c>
      <c r="R222" t="s">
        <v>329</v>
      </c>
      <c r="S222" t="s">
        <v>330</v>
      </c>
      <c r="T222" t="s">
        <v>591</v>
      </c>
      <c r="U222" t="s">
        <v>331</v>
      </c>
      <c r="V222" t="s">
        <v>80</v>
      </c>
      <c r="W222" s="10" t="b">
        <v>0</v>
      </c>
      <c r="X222" s="12">
        <v>43888.843984953703</v>
      </c>
    </row>
    <row r="223" spans="1:24" x14ac:dyDescent="0.2">
      <c r="A223">
        <v>10506</v>
      </c>
      <c r="B223" s="2" t="s">
        <v>250</v>
      </c>
      <c r="C223" s="2" t="s">
        <v>251</v>
      </c>
      <c r="D223" s="2" t="s">
        <v>252</v>
      </c>
      <c r="E223" t="s">
        <v>37</v>
      </c>
      <c r="F223">
        <f>SUM(J223* 0.85)</f>
        <v>370.98249999999996</v>
      </c>
      <c r="G223">
        <v>7</v>
      </c>
      <c r="H223">
        <v>34</v>
      </c>
      <c r="I223" s="7">
        <v>62.35</v>
      </c>
      <c r="J223" s="7">
        <f t="shared" si="3"/>
        <v>436.45</v>
      </c>
      <c r="K223" s="7">
        <f>SUM(G223*1.429)</f>
        <v>10.003</v>
      </c>
      <c r="L223" s="11">
        <v>43210</v>
      </c>
      <c r="M223" s="3">
        <v>43215</v>
      </c>
      <c r="N223" s="3">
        <v>43231</v>
      </c>
      <c r="O223" t="s">
        <v>12</v>
      </c>
      <c r="P223" s="4">
        <v>21.19</v>
      </c>
      <c r="Q223" t="s">
        <v>251</v>
      </c>
      <c r="R223" t="s">
        <v>253</v>
      </c>
      <c r="S223" t="s">
        <v>254</v>
      </c>
      <c r="U223" t="s">
        <v>255</v>
      </c>
      <c r="V223" t="s">
        <v>10</v>
      </c>
      <c r="W223" s="10" t="b">
        <v>0</v>
      </c>
      <c r="X223" s="12">
        <v>43803.845134027775</v>
      </c>
    </row>
    <row r="224" spans="1:24" x14ac:dyDescent="0.2">
      <c r="A224">
        <v>10507</v>
      </c>
      <c r="B224" s="2" t="s">
        <v>24</v>
      </c>
      <c r="C224" s="2" t="s">
        <v>25</v>
      </c>
      <c r="D224" s="2" t="s">
        <v>26</v>
      </c>
      <c r="E224" t="s">
        <v>19</v>
      </c>
      <c r="F224">
        <f>SUM(J224* 1.15)</f>
        <v>1481.6945000000001</v>
      </c>
      <c r="G224">
        <v>13</v>
      </c>
      <c r="H224">
        <v>-36</v>
      </c>
      <c r="I224" s="7">
        <v>99.11</v>
      </c>
      <c r="J224" s="7">
        <f t="shared" si="3"/>
        <v>1288.43</v>
      </c>
      <c r="K224" s="7">
        <f>SUM(G224*1.15)</f>
        <v>14.95</v>
      </c>
      <c r="L224" s="11">
        <v>43210</v>
      </c>
      <c r="M224" s="3">
        <v>43215</v>
      </c>
      <c r="N224" s="3">
        <v>43231</v>
      </c>
      <c r="O224" t="s">
        <v>6</v>
      </c>
      <c r="P224" s="4">
        <v>47.45</v>
      </c>
      <c r="Q224" t="s">
        <v>25</v>
      </c>
      <c r="R224" t="s">
        <v>27</v>
      </c>
      <c r="S224" t="s">
        <v>21</v>
      </c>
      <c r="U224" t="s">
        <v>28</v>
      </c>
      <c r="V224" t="s">
        <v>23</v>
      </c>
      <c r="W224" s="10" t="b">
        <v>1</v>
      </c>
      <c r="X224" s="12">
        <v>43905.51186875</v>
      </c>
    </row>
    <row r="225" spans="1:24" x14ac:dyDescent="0.2">
      <c r="A225">
        <v>10508</v>
      </c>
      <c r="B225" s="2" t="s">
        <v>356</v>
      </c>
      <c r="C225" s="2" t="s">
        <v>348</v>
      </c>
      <c r="D225" s="2" t="s">
        <v>357</v>
      </c>
      <c r="E225" t="s">
        <v>13</v>
      </c>
      <c r="F225">
        <f>SUM(J225* 1.15)</f>
        <v>714.97799999999995</v>
      </c>
      <c r="G225">
        <v>11</v>
      </c>
      <c r="H225">
        <v>24</v>
      </c>
      <c r="I225" s="7">
        <v>56.52</v>
      </c>
      <c r="J225" s="7">
        <f t="shared" si="3"/>
        <v>621.72</v>
      </c>
      <c r="K225" s="7">
        <f>SUM(G225*1.429)</f>
        <v>15.719000000000001</v>
      </c>
      <c r="L225" s="11">
        <v>43211</v>
      </c>
      <c r="M225" s="3">
        <v>43216</v>
      </c>
      <c r="N225" s="3">
        <v>43232</v>
      </c>
      <c r="O225" t="s">
        <v>12</v>
      </c>
      <c r="P225" s="4">
        <v>4.99</v>
      </c>
      <c r="Q225" t="s">
        <v>348</v>
      </c>
      <c r="R225" t="s">
        <v>349</v>
      </c>
      <c r="S225" t="s">
        <v>350</v>
      </c>
      <c r="U225" t="s">
        <v>351</v>
      </c>
      <c r="V225" t="s">
        <v>10</v>
      </c>
      <c r="W225" s="10" t="b">
        <v>0</v>
      </c>
      <c r="X225" s="12">
        <v>43884.846106712961</v>
      </c>
    </row>
    <row r="226" spans="1:24" x14ac:dyDescent="0.2">
      <c r="A226">
        <v>10509</v>
      </c>
      <c r="B226" s="2" t="s">
        <v>47</v>
      </c>
      <c r="C226" s="2" t="s">
        <v>48</v>
      </c>
      <c r="D226" s="2" t="s">
        <v>49</v>
      </c>
      <c r="E226" t="s">
        <v>11</v>
      </c>
      <c r="F226">
        <f>SUM(J226* 1.15)</f>
        <v>1086.0024999999998</v>
      </c>
      <c r="G226">
        <v>11</v>
      </c>
      <c r="H226">
        <v>15</v>
      </c>
      <c r="I226" s="7">
        <v>85.85</v>
      </c>
      <c r="J226" s="7">
        <f t="shared" si="3"/>
        <v>944.34999999999991</v>
      </c>
      <c r="K226" s="7">
        <f>SUM(G226*1.429)</f>
        <v>15.719000000000001</v>
      </c>
      <c r="L226" s="11">
        <v>43212</v>
      </c>
      <c r="M226" s="3">
        <v>43217</v>
      </c>
      <c r="N226" s="3">
        <v>43233</v>
      </c>
      <c r="O226" t="s">
        <v>6</v>
      </c>
      <c r="P226" s="4">
        <v>0.15</v>
      </c>
      <c r="Q226" t="s">
        <v>48</v>
      </c>
      <c r="R226" t="s">
        <v>50</v>
      </c>
      <c r="S226" t="s">
        <v>51</v>
      </c>
      <c r="U226" t="s">
        <v>52</v>
      </c>
      <c r="V226" t="s">
        <v>10</v>
      </c>
      <c r="W226" s="10" t="b">
        <v>0</v>
      </c>
      <c r="X226" s="12">
        <v>43892.512669212956</v>
      </c>
    </row>
    <row r="227" spans="1:24" x14ac:dyDescent="0.2">
      <c r="A227">
        <v>10510</v>
      </c>
      <c r="B227" s="2" t="s">
        <v>430</v>
      </c>
      <c r="C227" s="2" t="s">
        <v>431</v>
      </c>
      <c r="D227" s="2" t="s">
        <v>432</v>
      </c>
      <c r="E227" t="s">
        <v>594</v>
      </c>
      <c r="F227">
        <f>SUM(J227* 1.05)</f>
        <v>599.25600000000009</v>
      </c>
      <c r="G227">
        <v>6</v>
      </c>
      <c r="H227">
        <v>5</v>
      </c>
      <c r="I227" s="7">
        <v>95.12</v>
      </c>
      <c r="J227" s="7">
        <f t="shared" si="3"/>
        <v>570.72</v>
      </c>
      <c r="K227" s="7">
        <f>SUM(G227*0.54)</f>
        <v>3.24</v>
      </c>
      <c r="L227" s="11">
        <v>43213</v>
      </c>
      <c r="M227" s="3">
        <v>43218</v>
      </c>
      <c r="N227" s="3">
        <v>43234</v>
      </c>
      <c r="O227" t="s">
        <v>14</v>
      </c>
      <c r="P227" s="4">
        <v>367.63</v>
      </c>
      <c r="Q227" t="s">
        <v>431</v>
      </c>
      <c r="R227" t="s">
        <v>433</v>
      </c>
      <c r="S227" t="s">
        <v>434</v>
      </c>
      <c r="T227" t="s">
        <v>435</v>
      </c>
      <c r="U227" t="s">
        <v>436</v>
      </c>
      <c r="V227" t="s">
        <v>209</v>
      </c>
      <c r="W227" s="10" t="b">
        <v>1</v>
      </c>
      <c r="X227" s="12">
        <v>43883.508072337965</v>
      </c>
    </row>
    <row r="228" spans="1:24" x14ac:dyDescent="0.2">
      <c r="A228">
        <v>10511</v>
      </c>
      <c r="B228" s="2" t="s">
        <v>67</v>
      </c>
      <c r="C228" s="2" t="s">
        <v>68</v>
      </c>
      <c r="D228" s="2" t="s">
        <v>69</v>
      </c>
      <c r="E228" t="s">
        <v>11</v>
      </c>
      <c r="F228">
        <f>SUM(J228* 0.85)</f>
        <v>583.50800000000004</v>
      </c>
      <c r="G228">
        <v>8</v>
      </c>
      <c r="H228">
        <v>6</v>
      </c>
      <c r="I228" s="7">
        <v>85.81</v>
      </c>
      <c r="J228" s="7">
        <f t="shared" si="3"/>
        <v>686.48</v>
      </c>
      <c r="K228" s="7">
        <f>SUM(G228*1.381)</f>
        <v>11.048</v>
      </c>
      <c r="L228" s="11">
        <v>43213</v>
      </c>
      <c r="M228" s="3">
        <v>43218</v>
      </c>
      <c r="N228" s="3">
        <v>43234</v>
      </c>
      <c r="O228" t="s">
        <v>14</v>
      </c>
      <c r="P228" s="4">
        <v>350.64</v>
      </c>
      <c r="Q228" t="s">
        <v>68</v>
      </c>
      <c r="R228" t="s">
        <v>70</v>
      </c>
      <c r="S228" t="s">
        <v>71</v>
      </c>
      <c r="U228" t="s">
        <v>72</v>
      </c>
      <c r="V228" t="s">
        <v>59</v>
      </c>
      <c r="W228" s="10" t="b">
        <v>1</v>
      </c>
      <c r="X228" s="12">
        <v>43877.51147662037</v>
      </c>
    </row>
    <row r="229" spans="1:24" x14ac:dyDescent="0.2">
      <c r="A229">
        <v>10512</v>
      </c>
      <c r="B229" s="2" t="s">
        <v>142</v>
      </c>
      <c r="C229" s="2" t="s">
        <v>143</v>
      </c>
      <c r="D229" s="2" t="s">
        <v>144</v>
      </c>
      <c r="E229" t="s">
        <v>19</v>
      </c>
      <c r="F229">
        <f>SUM(J229* 0.85)</f>
        <v>340.221</v>
      </c>
      <c r="G229">
        <v>7</v>
      </c>
      <c r="H229">
        <v>-34</v>
      </c>
      <c r="I229" s="7">
        <v>57.18</v>
      </c>
      <c r="J229" s="7">
        <f t="shared" si="3"/>
        <v>400.26</v>
      </c>
      <c r="K229" s="7">
        <f>SUM(G229*1.15)</f>
        <v>8.0499999999999989</v>
      </c>
      <c r="L229" s="11">
        <v>43216</v>
      </c>
      <c r="M229" s="3">
        <v>43221</v>
      </c>
      <c r="N229" s="3">
        <v>43237</v>
      </c>
      <c r="O229" t="s">
        <v>12</v>
      </c>
      <c r="P229" s="4">
        <v>3.53</v>
      </c>
      <c r="Q229" t="s">
        <v>143</v>
      </c>
      <c r="R229" t="s">
        <v>145</v>
      </c>
      <c r="S229" t="s">
        <v>110</v>
      </c>
      <c r="T229" t="s">
        <v>111</v>
      </c>
      <c r="U229" t="s">
        <v>146</v>
      </c>
      <c r="V229" t="s">
        <v>113</v>
      </c>
      <c r="W229" s="10" t="b">
        <v>0</v>
      </c>
      <c r="X229" s="12">
        <v>43901.942870370374</v>
      </c>
    </row>
    <row r="230" spans="1:24" x14ac:dyDescent="0.2">
      <c r="A230">
        <v>10513</v>
      </c>
      <c r="B230" s="2" t="s">
        <v>518</v>
      </c>
      <c r="C230" s="2" t="s">
        <v>519</v>
      </c>
      <c r="D230" s="2" t="s">
        <v>520</v>
      </c>
      <c r="E230" t="s">
        <v>19</v>
      </c>
      <c r="F230">
        <f>SUM(J230* 1.05)</f>
        <v>802.30500000000006</v>
      </c>
      <c r="G230">
        <v>9</v>
      </c>
      <c r="H230">
        <v>0</v>
      </c>
      <c r="I230" s="7">
        <v>84.9</v>
      </c>
      <c r="J230" s="7">
        <f t="shared" si="3"/>
        <v>764.1</v>
      </c>
      <c r="K230" s="7">
        <f>SUM(G230*1.27)</f>
        <v>11.43</v>
      </c>
      <c r="L230" s="11">
        <v>43217</v>
      </c>
      <c r="M230" s="3">
        <v>43222</v>
      </c>
      <c r="N230" s="3">
        <v>43238</v>
      </c>
      <c r="O230" t="s">
        <v>6</v>
      </c>
      <c r="P230" s="4">
        <v>105.65</v>
      </c>
      <c r="Q230" t="s">
        <v>519</v>
      </c>
      <c r="R230" t="s">
        <v>521</v>
      </c>
      <c r="S230" t="s">
        <v>522</v>
      </c>
      <c r="U230" t="s">
        <v>523</v>
      </c>
      <c r="V230" t="s">
        <v>10</v>
      </c>
      <c r="W230" s="10" t="b">
        <v>1</v>
      </c>
      <c r="X230" s="12">
        <v>43887.511407175924</v>
      </c>
    </row>
    <row r="231" spans="1:24" x14ac:dyDescent="0.2">
      <c r="A231">
        <v>10514</v>
      </c>
      <c r="B231" s="2" t="s">
        <v>135</v>
      </c>
      <c r="C231" s="2" t="s">
        <v>136</v>
      </c>
      <c r="D231" s="2" t="s">
        <v>137</v>
      </c>
      <c r="E231" t="s">
        <v>15</v>
      </c>
      <c r="F231">
        <f>SUM(J231* 1.05)</f>
        <v>553.08749999999998</v>
      </c>
      <c r="G231">
        <v>7</v>
      </c>
      <c r="H231">
        <v>4</v>
      </c>
      <c r="I231" s="7">
        <v>75.25</v>
      </c>
      <c r="J231" s="7">
        <f t="shared" si="3"/>
        <v>526.75</v>
      </c>
      <c r="K231" s="7">
        <f>SUM(G231*0.54)</f>
        <v>3.7800000000000002</v>
      </c>
      <c r="L231" s="11">
        <v>43217</v>
      </c>
      <c r="M231" s="3">
        <v>43222</v>
      </c>
      <c r="N231" s="3">
        <v>43238</v>
      </c>
      <c r="O231" t="s">
        <v>12</v>
      </c>
      <c r="P231" s="4">
        <v>789.95</v>
      </c>
      <c r="Q231" t="s">
        <v>136</v>
      </c>
      <c r="R231" t="s">
        <v>138</v>
      </c>
      <c r="S231" t="s">
        <v>139</v>
      </c>
      <c r="U231" t="s">
        <v>140</v>
      </c>
      <c r="V231" t="s">
        <v>141</v>
      </c>
      <c r="W231" s="10" t="b">
        <v>1</v>
      </c>
      <c r="X231" s="12">
        <v>43881.970625000002</v>
      </c>
    </row>
    <row r="232" spans="1:24" x14ac:dyDescent="0.2">
      <c r="A232">
        <v>10515</v>
      </c>
      <c r="B232" s="2" t="s">
        <v>384</v>
      </c>
      <c r="C232" s="2" t="s">
        <v>385</v>
      </c>
      <c r="D232" s="2" t="s">
        <v>386</v>
      </c>
      <c r="E232" t="s">
        <v>45</v>
      </c>
      <c r="F232">
        <f>SUM(J232* 1.25)</f>
        <v>858.9</v>
      </c>
      <c r="G232">
        <v>14</v>
      </c>
      <c r="H232">
        <v>-19</v>
      </c>
      <c r="I232" s="7">
        <v>49.08</v>
      </c>
      <c r="J232" s="7">
        <f t="shared" si="3"/>
        <v>687.12</v>
      </c>
      <c r="K232" s="7">
        <f>SUM(G232*1.15)</f>
        <v>16.099999999999998</v>
      </c>
      <c r="L232" s="11">
        <v>43218</v>
      </c>
      <c r="M232" s="3">
        <v>43223</v>
      </c>
      <c r="N232" s="3">
        <v>43239</v>
      </c>
      <c r="O232" t="s">
        <v>6</v>
      </c>
      <c r="P232" s="4">
        <v>204.47</v>
      </c>
      <c r="Q232" t="s">
        <v>385</v>
      </c>
      <c r="R232" t="s">
        <v>387</v>
      </c>
      <c r="S232" t="s">
        <v>388</v>
      </c>
      <c r="U232" t="s">
        <v>389</v>
      </c>
      <c r="V232" t="s">
        <v>10</v>
      </c>
      <c r="W232" s="10" t="b">
        <v>1</v>
      </c>
      <c r="X232" s="12">
        <v>43892.51227569444</v>
      </c>
    </row>
    <row r="233" spans="1:24" x14ac:dyDescent="0.2">
      <c r="A233">
        <v>10516</v>
      </c>
      <c r="B233" s="2" t="s">
        <v>237</v>
      </c>
      <c r="C233" s="2" t="s">
        <v>238</v>
      </c>
      <c r="D233" s="2" t="s">
        <v>239</v>
      </c>
      <c r="E233" t="s">
        <v>45</v>
      </c>
      <c r="F233">
        <f>SUM(J233* 0.9)</f>
        <v>679.53599999999994</v>
      </c>
      <c r="G233">
        <v>12</v>
      </c>
      <c r="H233">
        <v>1</v>
      </c>
      <c r="I233" s="7">
        <v>62.92</v>
      </c>
      <c r="J233" s="7">
        <f t="shared" si="3"/>
        <v>755.04</v>
      </c>
      <c r="K233" s="7">
        <f>SUM(G233*1.27)</f>
        <v>15.24</v>
      </c>
      <c r="L233" s="11">
        <v>43219</v>
      </c>
      <c r="M233" s="3">
        <v>43224</v>
      </c>
      <c r="N233" s="3">
        <v>43240</v>
      </c>
      <c r="O233" t="s">
        <v>14</v>
      </c>
      <c r="P233" s="4">
        <v>62.78</v>
      </c>
      <c r="Q233" t="s">
        <v>238</v>
      </c>
      <c r="R233" t="s">
        <v>240</v>
      </c>
      <c r="S233" t="s">
        <v>241</v>
      </c>
      <c r="T233" t="s">
        <v>242</v>
      </c>
      <c r="V233" t="s">
        <v>243</v>
      </c>
      <c r="W233" s="10" t="b">
        <v>1</v>
      </c>
      <c r="X233" s="12">
        <v>43916.845840509261</v>
      </c>
    </row>
    <row r="234" spans="1:24" x14ac:dyDescent="0.2">
      <c r="A234">
        <v>10517</v>
      </c>
      <c r="B234" s="2" t="s">
        <v>338</v>
      </c>
      <c r="C234" s="2" t="s">
        <v>339</v>
      </c>
      <c r="D234" s="2" t="s">
        <v>340</v>
      </c>
      <c r="E234" t="s">
        <v>15</v>
      </c>
      <c r="F234">
        <f>SUM(J234* 0.9)</f>
        <v>625.02299999999991</v>
      </c>
      <c r="G234">
        <v>7</v>
      </c>
      <c r="H234">
        <v>6</v>
      </c>
      <c r="I234" s="7">
        <v>99.21</v>
      </c>
      <c r="J234" s="7">
        <f t="shared" si="3"/>
        <v>694.46999999999991</v>
      </c>
      <c r="K234" s="7">
        <f>SUM(G234*1.381)</f>
        <v>9.6669999999999998</v>
      </c>
      <c r="L234" s="11">
        <v>43219</v>
      </c>
      <c r="M234" s="3">
        <v>43224</v>
      </c>
      <c r="N234" s="3">
        <v>43240</v>
      </c>
      <c r="O234" t="s">
        <v>14</v>
      </c>
      <c r="P234" s="4">
        <v>32.07</v>
      </c>
      <c r="Q234" t="s">
        <v>339</v>
      </c>
      <c r="R234" t="s">
        <v>568</v>
      </c>
      <c r="S234" t="s">
        <v>85</v>
      </c>
      <c r="U234" t="s">
        <v>341</v>
      </c>
      <c r="V234" t="s">
        <v>35</v>
      </c>
      <c r="W234" s="10" t="b">
        <v>0</v>
      </c>
      <c r="X234" s="12">
        <v>43878.511195601852</v>
      </c>
    </row>
    <row r="235" spans="1:24" x14ac:dyDescent="0.2">
      <c r="A235">
        <v>10518</v>
      </c>
      <c r="B235" s="2" t="s">
        <v>485</v>
      </c>
      <c r="C235" s="2" t="s">
        <v>486</v>
      </c>
      <c r="D235" s="2" t="s">
        <v>487</v>
      </c>
      <c r="E235" t="s">
        <v>11</v>
      </c>
      <c r="F235">
        <f>SUM(J235* 1.15)</f>
        <v>351.34799999999996</v>
      </c>
      <c r="G235">
        <v>12</v>
      </c>
      <c r="H235">
        <v>-3</v>
      </c>
      <c r="I235" s="7">
        <v>25.46</v>
      </c>
      <c r="J235" s="7">
        <f t="shared" si="3"/>
        <v>305.52</v>
      </c>
      <c r="K235" s="7">
        <f>SUM(G235*1.27)</f>
        <v>15.24</v>
      </c>
      <c r="L235" s="11">
        <v>43220</v>
      </c>
      <c r="M235" s="3">
        <v>43225</v>
      </c>
      <c r="N235" s="3">
        <v>43241</v>
      </c>
      <c r="O235" t="s">
        <v>12</v>
      </c>
      <c r="P235" s="4">
        <v>218.15</v>
      </c>
      <c r="Q235" t="s">
        <v>486</v>
      </c>
      <c r="R235" t="s">
        <v>488</v>
      </c>
      <c r="S235" t="s">
        <v>21</v>
      </c>
      <c r="U235" t="s">
        <v>362</v>
      </c>
      <c r="V235" t="s">
        <v>23</v>
      </c>
      <c r="W235" s="10" t="b">
        <v>1</v>
      </c>
      <c r="X235" s="12">
        <v>43930.845794212961</v>
      </c>
    </row>
    <row r="236" spans="1:24" x14ac:dyDescent="0.2">
      <c r="A236">
        <v>10519</v>
      </c>
      <c r="B236" s="2" t="s">
        <v>99</v>
      </c>
      <c r="C236" s="2" t="s">
        <v>100</v>
      </c>
      <c r="D236" s="2" t="s">
        <v>101</v>
      </c>
      <c r="E236" t="s">
        <v>5</v>
      </c>
      <c r="F236">
        <f>SUM(J236* 0.85)</f>
        <v>749.52149999999995</v>
      </c>
      <c r="G236">
        <v>13</v>
      </c>
      <c r="H236">
        <v>-14</v>
      </c>
      <c r="I236" s="7">
        <v>67.83</v>
      </c>
      <c r="J236" s="7">
        <f t="shared" si="3"/>
        <v>881.79</v>
      </c>
      <c r="K236" s="7">
        <f>SUM(G236*1.15)</f>
        <v>14.95</v>
      </c>
      <c r="L236" s="11">
        <v>43223</v>
      </c>
      <c r="M236" s="3">
        <v>43228</v>
      </c>
      <c r="N236" s="3">
        <v>43244</v>
      </c>
      <c r="O236" t="s">
        <v>14</v>
      </c>
      <c r="P236" s="4">
        <v>91.76</v>
      </c>
      <c r="Q236" t="s">
        <v>100</v>
      </c>
      <c r="R236" t="s">
        <v>102</v>
      </c>
      <c r="S236" t="s">
        <v>103</v>
      </c>
      <c r="U236" t="s">
        <v>104</v>
      </c>
      <c r="V236" t="s">
        <v>105</v>
      </c>
      <c r="W236" s="10" t="b">
        <v>1</v>
      </c>
      <c r="X236" s="12">
        <v>43901.512123379631</v>
      </c>
    </row>
    <row r="237" spans="1:24" x14ac:dyDescent="0.2">
      <c r="A237">
        <v>10520</v>
      </c>
      <c r="B237" s="2" t="s">
        <v>428</v>
      </c>
      <c r="C237" s="2" t="s">
        <v>423</v>
      </c>
      <c r="D237" s="2" t="s">
        <v>429</v>
      </c>
      <c r="E237" t="s">
        <v>19</v>
      </c>
      <c r="F237">
        <f>SUM(J237* 0.45)</f>
        <v>43.739999999999995</v>
      </c>
      <c r="G237">
        <v>12</v>
      </c>
      <c r="H237">
        <v>-10</v>
      </c>
      <c r="I237" s="7">
        <v>8.1</v>
      </c>
      <c r="J237" s="7">
        <f t="shared" si="3"/>
        <v>97.199999999999989</v>
      </c>
      <c r="K237" s="7">
        <f>SUM(G237*1.15)</f>
        <v>13.799999999999999</v>
      </c>
      <c r="L237" s="11">
        <v>43224</v>
      </c>
      <c r="M237" s="3">
        <v>43229</v>
      </c>
      <c r="N237" s="3">
        <v>43245</v>
      </c>
      <c r="O237" t="s">
        <v>6</v>
      </c>
      <c r="P237" s="4">
        <v>13.37</v>
      </c>
      <c r="Q237" t="s">
        <v>423</v>
      </c>
      <c r="R237" t="s">
        <v>424</v>
      </c>
      <c r="S237" t="s">
        <v>425</v>
      </c>
      <c r="U237" t="s">
        <v>426</v>
      </c>
      <c r="V237" t="s">
        <v>427</v>
      </c>
      <c r="W237" s="10" t="b">
        <v>0</v>
      </c>
      <c r="X237" s="12">
        <v>43972.511291435185</v>
      </c>
    </row>
    <row r="238" spans="1:24" x14ac:dyDescent="0.2">
      <c r="A238">
        <v>10521</v>
      </c>
      <c r="B238" s="2" t="s">
        <v>87</v>
      </c>
      <c r="C238" s="2" t="s">
        <v>88</v>
      </c>
      <c r="D238" s="2" t="s">
        <v>89</v>
      </c>
      <c r="E238" t="s">
        <v>36</v>
      </c>
      <c r="F238">
        <f>SUM(J238* 0.85)</f>
        <v>580.27800000000002</v>
      </c>
      <c r="G238">
        <v>12</v>
      </c>
      <c r="H238">
        <v>1</v>
      </c>
      <c r="I238" s="7">
        <v>56.89</v>
      </c>
      <c r="J238" s="7">
        <f t="shared" si="3"/>
        <v>682.68000000000006</v>
      </c>
      <c r="K238" s="7">
        <f>SUM(G238*1.27)</f>
        <v>15.24</v>
      </c>
      <c r="L238" s="11">
        <v>43224</v>
      </c>
      <c r="M238" s="3">
        <v>43229</v>
      </c>
      <c r="N238" s="3">
        <v>43245</v>
      </c>
      <c r="O238" t="s">
        <v>12</v>
      </c>
      <c r="P238" s="4">
        <v>17.22</v>
      </c>
      <c r="Q238" t="s">
        <v>88</v>
      </c>
      <c r="R238" t="s">
        <v>90</v>
      </c>
      <c r="S238" t="s">
        <v>91</v>
      </c>
      <c r="U238" t="s">
        <v>92</v>
      </c>
      <c r="V238" t="s">
        <v>93</v>
      </c>
      <c r="W238" s="10" t="b">
        <v>0</v>
      </c>
      <c r="X238" s="12">
        <v>43911.179173842589</v>
      </c>
    </row>
    <row r="239" spans="1:24" x14ac:dyDescent="0.2">
      <c r="A239">
        <v>10522</v>
      </c>
      <c r="B239" s="2" t="s">
        <v>285</v>
      </c>
      <c r="C239" s="2" t="s">
        <v>281</v>
      </c>
      <c r="D239" s="2" t="s">
        <v>286</v>
      </c>
      <c r="E239" t="s">
        <v>11</v>
      </c>
      <c r="F239">
        <f>SUM(J239* 1.15)</f>
        <v>590.06499999999994</v>
      </c>
      <c r="G239">
        <v>10</v>
      </c>
      <c r="H239">
        <v>-23</v>
      </c>
      <c r="I239" s="7">
        <v>51.31</v>
      </c>
      <c r="J239" s="7">
        <f t="shared" si="3"/>
        <v>513.1</v>
      </c>
      <c r="K239" s="7">
        <f>SUM(G239*1.15)</f>
        <v>11.5</v>
      </c>
      <c r="L239" s="11">
        <v>43225</v>
      </c>
      <c r="M239" s="3">
        <v>43230</v>
      </c>
      <c r="N239" s="3">
        <v>43246</v>
      </c>
      <c r="O239" t="s">
        <v>6</v>
      </c>
      <c r="P239" s="4">
        <v>45.33</v>
      </c>
      <c r="Q239" t="s">
        <v>281</v>
      </c>
      <c r="R239" t="s">
        <v>282</v>
      </c>
      <c r="S239" t="s">
        <v>283</v>
      </c>
      <c r="U239" t="s">
        <v>284</v>
      </c>
      <c r="V239" t="s">
        <v>10</v>
      </c>
      <c r="W239" s="10" t="b">
        <v>1</v>
      </c>
      <c r="X239" s="12">
        <v>43910.177807638887</v>
      </c>
    </row>
    <row r="240" spans="1:24" x14ac:dyDescent="0.2">
      <c r="A240">
        <v>10523</v>
      </c>
      <c r="B240" s="2" t="s">
        <v>440</v>
      </c>
      <c r="C240" s="2" t="s">
        <v>437</v>
      </c>
      <c r="D240" s="2" t="s">
        <v>441</v>
      </c>
      <c r="E240" t="s">
        <v>19</v>
      </c>
      <c r="F240">
        <f>SUM(J240* 0.9)</f>
        <v>628.34399999999994</v>
      </c>
      <c r="G240">
        <v>8</v>
      </c>
      <c r="H240">
        <v>0</v>
      </c>
      <c r="I240" s="7">
        <v>87.27</v>
      </c>
      <c r="J240" s="7">
        <f t="shared" si="3"/>
        <v>698.16</v>
      </c>
      <c r="K240" s="7">
        <f>SUM(G240*1.27)</f>
        <v>10.16</v>
      </c>
      <c r="L240" s="11">
        <v>43226</v>
      </c>
      <c r="M240" s="3">
        <v>43231</v>
      </c>
      <c r="N240" s="3">
        <v>43247</v>
      </c>
      <c r="O240" t="s">
        <v>12</v>
      </c>
      <c r="P240" s="4">
        <v>77.63</v>
      </c>
      <c r="Q240" t="s">
        <v>437</v>
      </c>
      <c r="R240" t="s">
        <v>438</v>
      </c>
      <c r="S240" t="s">
        <v>85</v>
      </c>
      <c r="U240" t="s">
        <v>439</v>
      </c>
      <c r="V240" t="s">
        <v>35</v>
      </c>
      <c r="W240" s="10" t="b">
        <v>1</v>
      </c>
      <c r="X240" s="12">
        <v>43901.511407175924</v>
      </c>
    </row>
    <row r="241" spans="1:24" x14ac:dyDescent="0.2">
      <c r="A241">
        <v>10524</v>
      </c>
      <c r="B241" s="2" t="s">
        <v>38</v>
      </c>
      <c r="C241" s="2" t="s">
        <v>39</v>
      </c>
      <c r="D241" s="2" t="s">
        <v>40</v>
      </c>
      <c r="E241" t="s">
        <v>13</v>
      </c>
      <c r="F241">
        <f>SUM(J241* 0.9)</f>
        <v>492.98399999999998</v>
      </c>
      <c r="G241">
        <v>8</v>
      </c>
      <c r="H241">
        <v>-3</v>
      </c>
      <c r="I241" s="7">
        <v>68.47</v>
      </c>
      <c r="J241" s="7">
        <f t="shared" si="3"/>
        <v>547.76</v>
      </c>
      <c r="K241" s="7">
        <f>SUM(G241*1.27)</f>
        <v>10.16</v>
      </c>
      <c r="L241" s="11">
        <v>43226</v>
      </c>
      <c r="M241" s="3">
        <v>43231</v>
      </c>
      <c r="N241" s="3">
        <v>43247</v>
      </c>
      <c r="O241" t="s">
        <v>12</v>
      </c>
      <c r="P241" s="4">
        <v>244.79</v>
      </c>
      <c r="Q241" t="s">
        <v>39</v>
      </c>
      <c r="R241" t="s">
        <v>41</v>
      </c>
      <c r="S241" t="s">
        <v>42</v>
      </c>
      <c r="U241" t="s">
        <v>43</v>
      </c>
      <c r="V241" t="s">
        <v>44</v>
      </c>
      <c r="W241" s="10" t="b">
        <v>1</v>
      </c>
      <c r="X241" s="12">
        <v>43888.178039120365</v>
      </c>
    </row>
    <row r="242" spans="1:24" x14ac:dyDescent="0.2">
      <c r="A242">
        <v>10525</v>
      </c>
      <c r="B242" s="2" t="s">
        <v>67</v>
      </c>
      <c r="C242" s="2" t="s">
        <v>68</v>
      </c>
      <c r="D242" s="2" t="s">
        <v>69</v>
      </c>
      <c r="E242" t="s">
        <v>13</v>
      </c>
      <c r="F242">
        <f>SUM(J242* 0.85)</f>
        <v>289.39949999999999</v>
      </c>
      <c r="G242">
        <v>13</v>
      </c>
      <c r="H242">
        <v>5</v>
      </c>
      <c r="I242" s="7">
        <v>26.19</v>
      </c>
      <c r="J242" s="7">
        <f t="shared" si="3"/>
        <v>340.47</v>
      </c>
      <c r="K242" s="7">
        <f>SUM(G242*0.54)</f>
        <v>7.0200000000000005</v>
      </c>
      <c r="L242" s="11">
        <v>43227</v>
      </c>
      <c r="M242" s="3">
        <v>43232</v>
      </c>
      <c r="N242" s="3">
        <v>43248</v>
      </c>
      <c r="O242" t="s">
        <v>12</v>
      </c>
      <c r="P242" s="4">
        <v>11.06</v>
      </c>
      <c r="Q242" t="s">
        <v>68</v>
      </c>
      <c r="R242" t="s">
        <v>70</v>
      </c>
      <c r="S242" t="s">
        <v>71</v>
      </c>
      <c r="U242" t="s">
        <v>72</v>
      </c>
      <c r="V242" t="s">
        <v>59</v>
      </c>
      <c r="W242" s="10" t="b">
        <v>0</v>
      </c>
      <c r="X242" s="12">
        <v>43870.843786111109</v>
      </c>
    </row>
    <row r="243" spans="1:24" x14ac:dyDescent="0.2">
      <c r="A243">
        <v>10526</v>
      </c>
      <c r="B243" s="2" t="s">
        <v>524</v>
      </c>
      <c r="C243" s="2" t="s">
        <v>525</v>
      </c>
      <c r="D243" s="2" t="s">
        <v>526</v>
      </c>
      <c r="E243" t="s">
        <v>11</v>
      </c>
      <c r="F243">
        <f>SUM(J243* 1.05)</f>
        <v>1345.7850000000001</v>
      </c>
      <c r="G243">
        <v>14</v>
      </c>
      <c r="H243">
        <v>35</v>
      </c>
      <c r="I243" s="7">
        <v>91.55</v>
      </c>
      <c r="J243" s="7">
        <f t="shared" si="3"/>
        <v>1281.7</v>
      </c>
      <c r="K243" s="7">
        <f>SUM(G243*1.429)</f>
        <v>20.006</v>
      </c>
      <c r="L243" s="11">
        <v>43230</v>
      </c>
      <c r="M243" s="3">
        <v>43235</v>
      </c>
      <c r="N243" s="3">
        <v>43251</v>
      </c>
      <c r="O243" t="s">
        <v>12</v>
      </c>
      <c r="P243" s="4">
        <v>58.59</v>
      </c>
      <c r="Q243" t="s">
        <v>525</v>
      </c>
      <c r="R243" t="s">
        <v>527</v>
      </c>
      <c r="S243" t="s">
        <v>528</v>
      </c>
      <c r="U243" t="s">
        <v>529</v>
      </c>
      <c r="V243" t="s">
        <v>530</v>
      </c>
      <c r="W243" s="10" t="b">
        <v>1</v>
      </c>
      <c r="X243" s="12">
        <v>43868.513449074075</v>
      </c>
    </row>
    <row r="244" spans="1:24" x14ac:dyDescent="0.2">
      <c r="A244">
        <v>10527</v>
      </c>
      <c r="B244" s="2" t="s">
        <v>384</v>
      </c>
      <c r="C244" s="2" t="s">
        <v>385</v>
      </c>
      <c r="D244" s="2" t="s">
        <v>386</v>
      </c>
      <c r="E244" t="s">
        <v>19</v>
      </c>
      <c r="F244">
        <f>SUM(J244* 1.25)</f>
        <v>354.98750000000001</v>
      </c>
      <c r="G244">
        <v>7</v>
      </c>
      <c r="H244">
        <v>-1</v>
      </c>
      <c r="I244" s="7">
        <v>40.57</v>
      </c>
      <c r="J244" s="7">
        <f t="shared" si="3"/>
        <v>283.99</v>
      </c>
      <c r="K244" s="7">
        <f>SUM(G244*1.27)</f>
        <v>8.89</v>
      </c>
      <c r="L244" s="11">
        <v>43230</v>
      </c>
      <c r="M244" s="3">
        <v>43235</v>
      </c>
      <c r="N244" s="3">
        <v>43251</v>
      </c>
      <c r="O244" t="s">
        <v>6</v>
      </c>
      <c r="P244" s="4">
        <v>41.9</v>
      </c>
      <c r="Q244" t="s">
        <v>385</v>
      </c>
      <c r="R244" t="s">
        <v>387</v>
      </c>
      <c r="S244" t="s">
        <v>388</v>
      </c>
      <c r="U244" t="s">
        <v>389</v>
      </c>
      <c r="V244" t="s">
        <v>10</v>
      </c>
      <c r="W244" s="10" t="b">
        <v>1</v>
      </c>
      <c r="X244" s="12">
        <v>43900.510616898144</v>
      </c>
    </row>
    <row r="245" spans="1:24" x14ac:dyDescent="0.2">
      <c r="A245">
        <v>10528</v>
      </c>
      <c r="B245" s="2" t="s">
        <v>202</v>
      </c>
      <c r="C245" s="2" t="s">
        <v>203</v>
      </c>
      <c r="D245" s="2" t="s">
        <v>204</v>
      </c>
      <c r="E245" t="s">
        <v>5</v>
      </c>
      <c r="F245">
        <f>SUM(J245* 0.9)</f>
        <v>169.55999999999997</v>
      </c>
      <c r="G245">
        <v>6</v>
      </c>
      <c r="H245">
        <v>3</v>
      </c>
      <c r="I245" s="7">
        <v>31.4</v>
      </c>
      <c r="J245" s="7">
        <f t="shared" si="3"/>
        <v>188.39999999999998</v>
      </c>
      <c r="K245" s="7">
        <f>SUM(G245*0.54)</f>
        <v>3.24</v>
      </c>
      <c r="L245" s="11">
        <v>43231</v>
      </c>
      <c r="M245" s="3">
        <v>43236</v>
      </c>
      <c r="N245" s="3">
        <v>43252</v>
      </c>
      <c r="O245" t="s">
        <v>12</v>
      </c>
      <c r="P245" s="4">
        <v>3.35</v>
      </c>
      <c r="Q245" t="s">
        <v>203</v>
      </c>
      <c r="R245" t="s">
        <v>205</v>
      </c>
      <c r="S245" t="s">
        <v>206</v>
      </c>
      <c r="T245" t="s">
        <v>207</v>
      </c>
      <c r="U245" t="s">
        <v>208</v>
      </c>
      <c r="V245" t="s">
        <v>209</v>
      </c>
      <c r="W245" s="10" t="b">
        <v>1</v>
      </c>
      <c r="X245" s="12">
        <v>43886.508049189819</v>
      </c>
    </row>
    <row r="246" spans="1:24" x14ac:dyDescent="0.2">
      <c r="A246">
        <v>10529</v>
      </c>
      <c r="B246" s="2" t="s">
        <v>319</v>
      </c>
      <c r="C246" s="2" t="s">
        <v>320</v>
      </c>
      <c r="D246" s="2" t="s">
        <v>321</v>
      </c>
      <c r="E246" t="s">
        <v>46</v>
      </c>
      <c r="F246">
        <f>SUM(J246* 0.9)</f>
        <v>955.548</v>
      </c>
      <c r="G246">
        <v>11</v>
      </c>
      <c r="H246">
        <v>21</v>
      </c>
      <c r="I246" s="7">
        <v>96.52</v>
      </c>
      <c r="J246" s="7">
        <f t="shared" si="3"/>
        <v>1061.72</v>
      </c>
      <c r="K246" s="7">
        <f>SUM(G246*1.429)</f>
        <v>15.719000000000001</v>
      </c>
      <c r="L246" s="11">
        <v>43232</v>
      </c>
      <c r="M246" s="3">
        <v>43237</v>
      </c>
      <c r="N246" s="3">
        <v>43253</v>
      </c>
      <c r="O246" t="s">
        <v>12</v>
      </c>
      <c r="P246" s="4">
        <v>66.69</v>
      </c>
      <c r="Q246" t="s">
        <v>320</v>
      </c>
      <c r="R246" t="s">
        <v>322</v>
      </c>
      <c r="S246" t="s">
        <v>323</v>
      </c>
      <c r="U246" t="s">
        <v>324</v>
      </c>
      <c r="V246" t="s">
        <v>325</v>
      </c>
      <c r="W246" s="10" t="b">
        <v>1</v>
      </c>
      <c r="X246" s="12">
        <v>43896.846071990738</v>
      </c>
    </row>
    <row r="247" spans="1:24" x14ac:dyDescent="0.2">
      <c r="A247">
        <v>10530</v>
      </c>
      <c r="B247" s="2" t="s">
        <v>363</v>
      </c>
      <c r="C247" s="2" t="s">
        <v>364</v>
      </c>
      <c r="D247" s="2" t="s">
        <v>365</v>
      </c>
      <c r="E247" t="s">
        <v>15</v>
      </c>
      <c r="F247">
        <f>SUM(J247* 1.03)</f>
        <v>824.53560000000004</v>
      </c>
      <c r="G247">
        <v>12</v>
      </c>
      <c r="H247">
        <v>2</v>
      </c>
      <c r="I247" s="7">
        <v>66.709999999999994</v>
      </c>
      <c r="J247" s="7">
        <f t="shared" si="3"/>
        <v>800.52</v>
      </c>
      <c r="K247" s="7">
        <f>SUM(G247*1.27)</f>
        <v>15.24</v>
      </c>
      <c r="L247" s="11">
        <v>43233</v>
      </c>
      <c r="M247" s="3">
        <v>43238</v>
      </c>
      <c r="N247" s="3">
        <v>43254</v>
      </c>
      <c r="O247" t="s">
        <v>12</v>
      </c>
      <c r="P247" s="4">
        <v>339.22</v>
      </c>
      <c r="Q247" t="s">
        <v>364</v>
      </c>
      <c r="R247" t="s">
        <v>366</v>
      </c>
      <c r="S247" t="s">
        <v>367</v>
      </c>
      <c r="U247" t="s">
        <v>368</v>
      </c>
      <c r="V247" t="s">
        <v>141</v>
      </c>
      <c r="W247" s="10" t="b">
        <v>1</v>
      </c>
      <c r="X247" s="12">
        <v>44079.179185416659</v>
      </c>
    </row>
    <row r="248" spans="1:24" x14ac:dyDescent="0.2">
      <c r="A248">
        <v>10531</v>
      </c>
      <c r="B248" s="2" t="s">
        <v>342</v>
      </c>
      <c r="C248" s="2" t="s">
        <v>343</v>
      </c>
      <c r="D248" s="2" t="s">
        <v>344</v>
      </c>
      <c r="E248" t="s">
        <v>19</v>
      </c>
      <c r="F248">
        <f>SUM(J248* 0.85)</f>
        <v>644.9799999999999</v>
      </c>
      <c r="G248">
        <v>8</v>
      </c>
      <c r="H248">
        <v>-26</v>
      </c>
      <c r="I248" s="7">
        <v>94.85</v>
      </c>
      <c r="J248" s="7">
        <f t="shared" si="3"/>
        <v>758.8</v>
      </c>
      <c r="K248" s="7">
        <f>SUM(G248*1.15)</f>
        <v>9.1999999999999993</v>
      </c>
      <c r="L248" s="11">
        <v>43233</v>
      </c>
      <c r="M248" s="3">
        <v>43238</v>
      </c>
      <c r="N248" s="3">
        <v>43254</v>
      </c>
      <c r="O248" t="s">
        <v>6</v>
      </c>
      <c r="P248" s="4">
        <v>8.1199999999999992</v>
      </c>
      <c r="Q248" t="s">
        <v>343</v>
      </c>
      <c r="R248" t="s">
        <v>567</v>
      </c>
      <c r="S248" t="s">
        <v>91</v>
      </c>
      <c r="U248" t="s">
        <v>92</v>
      </c>
      <c r="V248" t="s">
        <v>93</v>
      </c>
      <c r="W248" s="10" t="b">
        <v>0</v>
      </c>
      <c r="X248" s="12">
        <v>43983.177491898146</v>
      </c>
    </row>
    <row r="249" spans="1:24" x14ac:dyDescent="0.2">
      <c r="A249">
        <v>10532</v>
      </c>
      <c r="B249" s="2" t="s">
        <v>130</v>
      </c>
      <c r="C249" s="2" t="s">
        <v>131</v>
      </c>
      <c r="D249" s="2" t="s">
        <v>132</v>
      </c>
      <c r="E249" t="s">
        <v>19</v>
      </c>
      <c r="F249">
        <f>SUM(J249* 0.9)</f>
        <v>50.22</v>
      </c>
      <c r="G249">
        <v>10</v>
      </c>
      <c r="H249">
        <v>2</v>
      </c>
      <c r="I249" s="7">
        <v>5.58</v>
      </c>
      <c r="J249" s="7">
        <f t="shared" si="3"/>
        <v>55.8</v>
      </c>
      <c r="K249" s="7">
        <f>SUM(G249*1.27)</f>
        <v>12.7</v>
      </c>
      <c r="L249" s="11">
        <v>43234</v>
      </c>
      <c r="M249" s="3">
        <v>43239</v>
      </c>
      <c r="N249" s="3">
        <v>43255</v>
      </c>
      <c r="O249" t="s">
        <v>14</v>
      </c>
      <c r="P249" s="4">
        <v>74.459999999999994</v>
      </c>
      <c r="Q249" t="s">
        <v>131</v>
      </c>
      <c r="R249" t="s">
        <v>133</v>
      </c>
      <c r="S249" t="s">
        <v>85</v>
      </c>
      <c r="U249" t="s">
        <v>134</v>
      </c>
      <c r="V249" t="s">
        <v>35</v>
      </c>
      <c r="W249" s="10" t="b">
        <v>1</v>
      </c>
      <c r="X249" s="12">
        <v>43893.511799768516</v>
      </c>
    </row>
    <row r="250" spans="1:24" x14ac:dyDescent="0.2">
      <c r="A250">
        <v>10533</v>
      </c>
      <c r="B250" s="2" t="s">
        <v>153</v>
      </c>
      <c r="C250" s="2" t="s">
        <v>154</v>
      </c>
      <c r="D250" s="2" t="s">
        <v>155</v>
      </c>
      <c r="E250" t="s">
        <v>36</v>
      </c>
      <c r="F250">
        <f>SUM(J250* 0.9)</f>
        <v>176.499</v>
      </c>
      <c r="G250">
        <v>9</v>
      </c>
      <c r="H250">
        <v>-1</v>
      </c>
      <c r="I250" s="7">
        <v>21.79</v>
      </c>
      <c r="J250" s="7">
        <f t="shared" si="3"/>
        <v>196.10999999999999</v>
      </c>
      <c r="K250" s="7">
        <f>SUM(G250*1.27)</f>
        <v>11.43</v>
      </c>
      <c r="L250" s="11">
        <v>43237</v>
      </c>
      <c r="M250" s="3">
        <v>43242</v>
      </c>
      <c r="N250" s="3">
        <v>43258</v>
      </c>
      <c r="O250" t="s">
        <v>6</v>
      </c>
      <c r="P250" s="4">
        <v>188.04</v>
      </c>
      <c r="Q250" t="s">
        <v>154</v>
      </c>
      <c r="R250" t="s">
        <v>156</v>
      </c>
      <c r="S250" t="s">
        <v>157</v>
      </c>
      <c r="U250" t="s">
        <v>158</v>
      </c>
      <c r="V250" t="s">
        <v>44</v>
      </c>
      <c r="W250" s="10" t="b">
        <v>1</v>
      </c>
      <c r="X250" s="12">
        <v>43893.511395601847</v>
      </c>
    </row>
    <row r="251" spans="1:24" x14ac:dyDescent="0.2">
      <c r="A251">
        <v>10534</v>
      </c>
      <c r="B251" s="2" t="s">
        <v>285</v>
      </c>
      <c r="C251" s="2" t="s">
        <v>281</v>
      </c>
      <c r="D251" s="2" t="s">
        <v>286</v>
      </c>
      <c r="E251" t="s">
        <v>36</v>
      </c>
      <c r="F251">
        <f>SUM(J251* 1.15)</f>
        <v>292.62899999999996</v>
      </c>
      <c r="G251">
        <v>6</v>
      </c>
      <c r="H251">
        <v>-19</v>
      </c>
      <c r="I251" s="7">
        <v>42.41</v>
      </c>
      <c r="J251" s="7">
        <f t="shared" si="3"/>
        <v>254.45999999999998</v>
      </c>
      <c r="K251" s="7">
        <f>SUM(G251*1.15)</f>
        <v>6.8999999999999995</v>
      </c>
      <c r="L251" s="11">
        <v>43237</v>
      </c>
      <c r="M251" s="3">
        <v>43242</v>
      </c>
      <c r="N251" s="3">
        <v>43258</v>
      </c>
      <c r="O251" t="s">
        <v>12</v>
      </c>
      <c r="P251" s="4">
        <v>27.94</v>
      </c>
      <c r="Q251" t="s">
        <v>281</v>
      </c>
      <c r="R251" t="s">
        <v>282</v>
      </c>
      <c r="S251" t="s">
        <v>283</v>
      </c>
      <c r="U251" t="s">
        <v>284</v>
      </c>
      <c r="V251" t="s">
        <v>10</v>
      </c>
      <c r="W251" s="10" t="b">
        <v>0</v>
      </c>
      <c r="X251" s="12">
        <v>43925.509850578703</v>
      </c>
    </row>
    <row r="252" spans="1:24" x14ac:dyDescent="0.2">
      <c r="A252">
        <v>10535</v>
      </c>
      <c r="B252" s="2" t="s">
        <v>24</v>
      </c>
      <c r="C252" s="2" t="s">
        <v>25</v>
      </c>
      <c r="D252" s="2" t="s">
        <v>26</v>
      </c>
      <c r="E252" t="s">
        <v>11</v>
      </c>
      <c r="F252">
        <f>SUM(J252* 1.15)</f>
        <v>755.41199999999992</v>
      </c>
      <c r="G252">
        <v>8</v>
      </c>
      <c r="H252">
        <v>-34</v>
      </c>
      <c r="I252" s="7">
        <v>82.11</v>
      </c>
      <c r="J252" s="7">
        <f t="shared" si="3"/>
        <v>656.88</v>
      </c>
      <c r="K252" s="7">
        <f>SUM(G252*1.15)</f>
        <v>9.1999999999999993</v>
      </c>
      <c r="L252" s="11">
        <v>43238</v>
      </c>
      <c r="M252" s="3">
        <v>43243</v>
      </c>
      <c r="N252" s="3">
        <v>43259</v>
      </c>
      <c r="O252" t="s">
        <v>6</v>
      </c>
      <c r="P252" s="4">
        <v>15.64</v>
      </c>
      <c r="Q252" t="s">
        <v>25</v>
      </c>
      <c r="R252" t="s">
        <v>27</v>
      </c>
      <c r="S252" t="s">
        <v>21</v>
      </c>
      <c r="U252" t="s">
        <v>28</v>
      </c>
      <c r="V252" t="s">
        <v>23</v>
      </c>
      <c r="W252" s="10" t="b">
        <v>0</v>
      </c>
      <c r="X252" s="12">
        <v>43970.844065972226</v>
      </c>
    </row>
    <row r="253" spans="1:24" x14ac:dyDescent="0.2">
      <c r="A253">
        <v>10536</v>
      </c>
      <c r="B253" s="2" t="s">
        <v>285</v>
      </c>
      <c r="C253" s="2" t="s">
        <v>281</v>
      </c>
      <c r="D253" s="2" t="s">
        <v>286</v>
      </c>
      <c r="E253" t="s">
        <v>15</v>
      </c>
      <c r="F253">
        <f>SUM(J253* 1.15)</f>
        <v>188.43899999999996</v>
      </c>
      <c r="G253">
        <v>6</v>
      </c>
      <c r="H253">
        <v>-16</v>
      </c>
      <c r="I253" s="7">
        <v>27.31</v>
      </c>
      <c r="J253" s="7">
        <f t="shared" si="3"/>
        <v>163.85999999999999</v>
      </c>
      <c r="K253" s="7">
        <f>SUM(G253*1.15)</f>
        <v>6.8999999999999995</v>
      </c>
      <c r="L253" s="11">
        <v>43239</v>
      </c>
      <c r="M253" s="3">
        <v>43244</v>
      </c>
      <c r="N253" s="3">
        <v>43260</v>
      </c>
      <c r="O253" t="s">
        <v>12</v>
      </c>
      <c r="P253" s="4">
        <v>58.88</v>
      </c>
      <c r="Q253" t="s">
        <v>281</v>
      </c>
      <c r="R253" t="s">
        <v>282</v>
      </c>
      <c r="S253" t="s">
        <v>283</v>
      </c>
      <c r="U253" t="s">
        <v>284</v>
      </c>
      <c r="V253" t="s">
        <v>10</v>
      </c>
      <c r="W253" s="10" t="b">
        <v>1</v>
      </c>
      <c r="X253" s="12">
        <v>43900.509885300926</v>
      </c>
    </row>
    <row r="254" spans="1:24" x14ac:dyDescent="0.2">
      <c r="A254">
        <v>10537</v>
      </c>
      <c r="B254" s="2" t="s">
        <v>412</v>
      </c>
      <c r="C254" s="2" t="s">
        <v>413</v>
      </c>
      <c r="D254" s="2" t="s">
        <v>414</v>
      </c>
      <c r="E254" t="s">
        <v>13</v>
      </c>
      <c r="F254">
        <f>SUM(J254* 0.85)</f>
        <v>288.10750000000002</v>
      </c>
      <c r="G254">
        <v>5</v>
      </c>
      <c r="H254">
        <v>0</v>
      </c>
      <c r="I254" s="7">
        <v>67.790000000000006</v>
      </c>
      <c r="J254" s="7">
        <f t="shared" si="3"/>
        <v>338.95000000000005</v>
      </c>
      <c r="K254" s="7">
        <f>SUM(G254*1.27)</f>
        <v>6.35</v>
      </c>
      <c r="L254" s="11">
        <v>43239</v>
      </c>
      <c r="M254" s="3">
        <v>43244</v>
      </c>
      <c r="N254" s="3">
        <v>43260</v>
      </c>
      <c r="O254" t="s">
        <v>6</v>
      </c>
      <c r="P254" s="4">
        <v>78.849999999999994</v>
      </c>
      <c r="Q254" t="s">
        <v>413</v>
      </c>
      <c r="R254" t="s">
        <v>415</v>
      </c>
      <c r="S254" t="s">
        <v>416</v>
      </c>
      <c r="U254" t="s">
        <v>417</v>
      </c>
      <c r="V254" t="s">
        <v>105</v>
      </c>
      <c r="W254" s="10" t="b">
        <v>1</v>
      </c>
      <c r="X254" s="12">
        <v>43876.510070486111</v>
      </c>
    </row>
    <row r="255" spans="1:24" x14ac:dyDescent="0.2">
      <c r="A255">
        <v>10538</v>
      </c>
      <c r="B255" s="2" t="s">
        <v>81</v>
      </c>
      <c r="C255" s="2" t="s">
        <v>82</v>
      </c>
      <c r="D255" s="2" t="s">
        <v>83</v>
      </c>
      <c r="E255" t="s">
        <v>37</v>
      </c>
      <c r="F255">
        <f>SUM(J255* 0.9)</f>
        <v>698.84100000000001</v>
      </c>
      <c r="G255">
        <v>11</v>
      </c>
      <c r="H255">
        <v>23</v>
      </c>
      <c r="I255" s="7">
        <v>70.59</v>
      </c>
      <c r="J255" s="7">
        <f t="shared" si="3"/>
        <v>776.49</v>
      </c>
      <c r="K255" s="7">
        <f>SUM(G255*1.429)</f>
        <v>15.719000000000001</v>
      </c>
      <c r="L255" s="11">
        <v>43240</v>
      </c>
      <c r="M255" s="3">
        <v>43245</v>
      </c>
      <c r="N255" s="3">
        <v>43261</v>
      </c>
      <c r="O255" t="s">
        <v>14</v>
      </c>
      <c r="P255" s="4">
        <v>4.87</v>
      </c>
      <c r="Q255" t="s">
        <v>82</v>
      </c>
      <c r="R255" t="s">
        <v>84</v>
      </c>
      <c r="S255" t="s">
        <v>85</v>
      </c>
      <c r="U255" t="s">
        <v>86</v>
      </c>
      <c r="V255" t="s">
        <v>35</v>
      </c>
      <c r="W255" s="10" t="b">
        <v>0</v>
      </c>
      <c r="X255" s="12">
        <v>43905.512761805549</v>
      </c>
    </row>
    <row r="256" spans="1:24" x14ac:dyDescent="0.2">
      <c r="A256">
        <v>10539</v>
      </c>
      <c r="B256" s="2" t="s">
        <v>81</v>
      </c>
      <c r="C256" s="2" t="s">
        <v>82</v>
      </c>
      <c r="D256" s="2" t="s">
        <v>83</v>
      </c>
      <c r="E256" t="s">
        <v>5</v>
      </c>
      <c r="F256">
        <f>SUM(J256* 0.9)</f>
        <v>579.85199999999998</v>
      </c>
      <c r="G256">
        <v>12</v>
      </c>
      <c r="H256">
        <v>24</v>
      </c>
      <c r="I256" s="7">
        <v>53.69</v>
      </c>
      <c r="J256" s="7">
        <f t="shared" si="3"/>
        <v>644.28</v>
      </c>
      <c r="K256" s="7">
        <f>SUM(G256*1.429)</f>
        <v>17.148</v>
      </c>
      <c r="L256" s="11">
        <v>43241</v>
      </c>
      <c r="M256" s="3">
        <v>43246</v>
      </c>
      <c r="N256" s="3">
        <v>43262</v>
      </c>
      <c r="O256" t="s">
        <v>14</v>
      </c>
      <c r="P256" s="4">
        <v>12.36</v>
      </c>
      <c r="Q256" t="s">
        <v>82</v>
      </c>
      <c r="R256" t="s">
        <v>84</v>
      </c>
      <c r="S256" t="s">
        <v>85</v>
      </c>
      <c r="U256" t="s">
        <v>86</v>
      </c>
      <c r="V256" t="s">
        <v>35</v>
      </c>
      <c r="W256" s="10" t="b">
        <v>0</v>
      </c>
      <c r="X256" s="12">
        <v>43749.513011342591</v>
      </c>
    </row>
    <row r="257" spans="1:24" x14ac:dyDescent="0.2">
      <c r="A257">
        <v>10540</v>
      </c>
      <c r="B257" s="2" t="s">
        <v>384</v>
      </c>
      <c r="C257" s="2" t="s">
        <v>385</v>
      </c>
      <c r="D257" s="2" t="s">
        <v>386</v>
      </c>
      <c r="E257" t="s">
        <v>15</v>
      </c>
      <c r="F257">
        <f>SUM(J257* 1.25)</f>
        <v>97.4375</v>
      </c>
      <c r="G257">
        <v>5</v>
      </c>
      <c r="H257">
        <v>-15</v>
      </c>
      <c r="I257" s="7">
        <v>15.59</v>
      </c>
      <c r="J257" s="7">
        <f t="shared" si="3"/>
        <v>77.95</v>
      </c>
      <c r="K257" s="7">
        <f>SUM(G257*1.15)</f>
        <v>5.75</v>
      </c>
      <c r="L257" s="11">
        <v>43244</v>
      </c>
      <c r="M257" s="3">
        <v>43249</v>
      </c>
      <c r="N257" s="3">
        <v>43265</v>
      </c>
      <c r="O257" t="s">
        <v>14</v>
      </c>
      <c r="P257" s="4">
        <v>1007.64</v>
      </c>
      <c r="Q257" t="s">
        <v>385</v>
      </c>
      <c r="R257" t="s">
        <v>387</v>
      </c>
      <c r="S257" t="s">
        <v>388</v>
      </c>
      <c r="U257" t="s">
        <v>389</v>
      </c>
      <c r="V257" t="s">
        <v>10</v>
      </c>
      <c r="W257" s="10" t="b">
        <v>1</v>
      </c>
      <c r="X257" s="12">
        <v>43878.842780439823</v>
      </c>
    </row>
    <row r="258" spans="1:24" x14ac:dyDescent="0.2">
      <c r="A258">
        <v>10541</v>
      </c>
      <c r="B258" s="2" t="s">
        <v>218</v>
      </c>
      <c r="C258" s="2" t="s">
        <v>219</v>
      </c>
      <c r="D258" s="2" t="s">
        <v>220</v>
      </c>
      <c r="E258" t="s">
        <v>45</v>
      </c>
      <c r="F258">
        <f>SUM(J258* 0.85)</f>
        <v>178.67</v>
      </c>
      <c r="G258">
        <v>10</v>
      </c>
      <c r="H258">
        <v>-27</v>
      </c>
      <c r="I258" s="7">
        <v>21.02</v>
      </c>
      <c r="J258" s="7">
        <f t="shared" ref="J258:J321" si="4">SUM(G258*I258)</f>
        <v>210.2</v>
      </c>
      <c r="K258" s="7">
        <f>SUM(G258*1.15)</f>
        <v>11.5</v>
      </c>
      <c r="L258" s="11">
        <v>43244</v>
      </c>
      <c r="M258" s="3">
        <v>43249</v>
      </c>
      <c r="N258" s="3">
        <v>43265</v>
      </c>
      <c r="O258" t="s">
        <v>6</v>
      </c>
      <c r="P258" s="4">
        <v>68.650000000000006</v>
      </c>
      <c r="Q258" t="s">
        <v>219</v>
      </c>
      <c r="R258" t="s">
        <v>221</v>
      </c>
      <c r="S258" t="s">
        <v>222</v>
      </c>
      <c r="T258" t="s">
        <v>223</v>
      </c>
      <c r="U258" t="s">
        <v>224</v>
      </c>
      <c r="V258" t="s">
        <v>113</v>
      </c>
      <c r="W258" s="10" t="b">
        <v>1</v>
      </c>
      <c r="X258" s="12">
        <v>44002.511094675923</v>
      </c>
    </row>
    <row r="259" spans="1:24" x14ac:dyDescent="0.2">
      <c r="A259">
        <v>10542</v>
      </c>
      <c r="B259" s="2" t="s">
        <v>250</v>
      </c>
      <c r="C259" s="2" t="s">
        <v>251</v>
      </c>
      <c r="D259" s="2" t="s">
        <v>252</v>
      </c>
      <c r="E259" t="s">
        <v>13</v>
      </c>
      <c r="F259">
        <f>SUM(J259* 0.85)</f>
        <v>4.5815000000000001</v>
      </c>
      <c r="G259">
        <v>7</v>
      </c>
      <c r="H259">
        <v>31</v>
      </c>
      <c r="I259" s="7">
        <v>0.77</v>
      </c>
      <c r="J259" s="7">
        <f t="shared" si="4"/>
        <v>5.3900000000000006</v>
      </c>
      <c r="K259" s="7">
        <f>SUM(G259*1.429)</f>
        <v>10.003</v>
      </c>
      <c r="L259" s="11">
        <v>43245</v>
      </c>
      <c r="M259" s="3">
        <v>43250</v>
      </c>
      <c r="N259" s="3">
        <v>43266</v>
      </c>
      <c r="O259" t="s">
        <v>14</v>
      </c>
      <c r="P259" s="4">
        <v>10.95</v>
      </c>
      <c r="Q259" t="s">
        <v>251</v>
      </c>
      <c r="R259" t="s">
        <v>253</v>
      </c>
      <c r="S259" t="s">
        <v>254</v>
      </c>
      <c r="U259" t="s">
        <v>255</v>
      </c>
      <c r="V259" t="s">
        <v>10</v>
      </c>
      <c r="W259" s="10" t="b">
        <v>0</v>
      </c>
      <c r="X259" s="12">
        <v>43856.178432638881</v>
      </c>
    </row>
    <row r="260" spans="1:24" x14ac:dyDescent="0.2">
      <c r="A260">
        <v>10543</v>
      </c>
      <c r="B260" s="2" t="s">
        <v>293</v>
      </c>
      <c r="C260" s="2" t="s">
        <v>294</v>
      </c>
      <c r="D260" s="2" t="s">
        <v>295</v>
      </c>
      <c r="E260" t="s">
        <v>36</v>
      </c>
      <c r="F260">
        <f>SUM(J260* 0.85)</f>
        <v>452.34450000000004</v>
      </c>
      <c r="G260">
        <v>9</v>
      </c>
      <c r="H260">
        <v>10</v>
      </c>
      <c r="I260" s="7">
        <v>59.13</v>
      </c>
      <c r="J260" s="7">
        <f t="shared" si="4"/>
        <v>532.17000000000007</v>
      </c>
      <c r="K260" s="7">
        <f>SUM(G260*1.429)</f>
        <v>12.861000000000001</v>
      </c>
      <c r="L260" s="11">
        <v>43246</v>
      </c>
      <c r="M260" s="3">
        <v>43251</v>
      </c>
      <c r="N260" s="3">
        <v>43267</v>
      </c>
      <c r="O260" t="s">
        <v>12</v>
      </c>
      <c r="P260" s="4">
        <v>48.17</v>
      </c>
      <c r="Q260" t="s">
        <v>294</v>
      </c>
      <c r="R260" t="s">
        <v>296</v>
      </c>
      <c r="S260" t="s">
        <v>297</v>
      </c>
      <c r="T260" t="s">
        <v>298</v>
      </c>
      <c r="U260" t="s">
        <v>299</v>
      </c>
      <c r="V260" t="s">
        <v>217</v>
      </c>
      <c r="W260" s="10" t="b">
        <v>1</v>
      </c>
      <c r="X260" s="12">
        <v>43844.511522916662</v>
      </c>
    </row>
    <row r="261" spans="1:24" x14ac:dyDescent="0.2">
      <c r="A261">
        <v>10544</v>
      </c>
      <c r="B261" s="2" t="s">
        <v>307</v>
      </c>
      <c r="C261" s="2" t="s">
        <v>308</v>
      </c>
      <c r="D261" s="2" t="s">
        <v>309</v>
      </c>
      <c r="E261" t="s">
        <v>11</v>
      </c>
      <c r="F261">
        <f>SUM(J261* 1.05)</f>
        <v>560.70000000000005</v>
      </c>
      <c r="G261">
        <v>12</v>
      </c>
      <c r="H261">
        <v>1</v>
      </c>
      <c r="I261" s="7">
        <v>44.5</v>
      </c>
      <c r="J261" s="7">
        <f t="shared" si="4"/>
        <v>534</v>
      </c>
      <c r="K261" s="7">
        <f>SUM(G261*1.27)</f>
        <v>15.24</v>
      </c>
      <c r="L261" s="11">
        <v>43246</v>
      </c>
      <c r="M261" s="3">
        <v>43251</v>
      </c>
      <c r="N261" s="3">
        <v>43267</v>
      </c>
      <c r="O261" t="s">
        <v>6</v>
      </c>
      <c r="P261" s="4">
        <v>24.91</v>
      </c>
      <c r="Q261" t="s">
        <v>308</v>
      </c>
      <c r="R261" t="s">
        <v>310</v>
      </c>
      <c r="S261" t="s">
        <v>311</v>
      </c>
      <c r="T261" t="s">
        <v>207</v>
      </c>
      <c r="U261" t="s">
        <v>312</v>
      </c>
      <c r="V261" t="s">
        <v>209</v>
      </c>
      <c r="W261" s="10" t="b">
        <v>0</v>
      </c>
      <c r="X261" s="12">
        <v>43760.512507175925</v>
      </c>
    </row>
    <row r="262" spans="1:24" x14ac:dyDescent="0.2">
      <c r="A262">
        <v>10545</v>
      </c>
      <c r="B262" s="2" t="s">
        <v>274</v>
      </c>
      <c r="C262" s="2" t="s">
        <v>275</v>
      </c>
      <c r="D262" s="2" t="s">
        <v>276</v>
      </c>
      <c r="E262" t="s">
        <v>36</v>
      </c>
      <c r="F262">
        <f>SUM(J262* 0.9)</f>
        <v>267.68700000000001</v>
      </c>
      <c r="G262">
        <v>7</v>
      </c>
      <c r="H262">
        <v>6</v>
      </c>
      <c r="I262" s="7">
        <v>42.49</v>
      </c>
      <c r="J262" s="7">
        <f t="shared" si="4"/>
        <v>297.43</v>
      </c>
      <c r="K262" s="7">
        <f>SUM(G262*1.381)</f>
        <v>9.6669999999999998</v>
      </c>
      <c r="L262" s="11">
        <v>43247</v>
      </c>
      <c r="M262" s="3">
        <v>43252</v>
      </c>
      <c r="N262" s="3">
        <v>43268</v>
      </c>
      <c r="O262" t="s">
        <v>12</v>
      </c>
      <c r="P262" s="4">
        <v>11.92</v>
      </c>
      <c r="Q262" t="s">
        <v>275</v>
      </c>
      <c r="R262" t="s">
        <v>277</v>
      </c>
      <c r="S262" t="s">
        <v>278</v>
      </c>
      <c r="T262" t="s">
        <v>279</v>
      </c>
      <c r="U262" t="s">
        <v>280</v>
      </c>
      <c r="V262" t="s">
        <v>209</v>
      </c>
      <c r="W262" s="10" t="b">
        <v>0</v>
      </c>
      <c r="X262" s="12">
        <v>43878.511195601852</v>
      </c>
    </row>
    <row r="263" spans="1:24" x14ac:dyDescent="0.2">
      <c r="A263">
        <v>10546</v>
      </c>
      <c r="B263" s="2" t="s">
        <v>506</v>
      </c>
      <c r="C263" s="2" t="s">
        <v>507</v>
      </c>
      <c r="D263" s="2" t="s">
        <v>508</v>
      </c>
      <c r="E263" t="s">
        <v>13</v>
      </c>
      <c r="F263">
        <f>SUM(J263* 1.15)</f>
        <v>431.94</v>
      </c>
      <c r="G263">
        <v>5</v>
      </c>
      <c r="H263">
        <v>5</v>
      </c>
      <c r="I263" s="7">
        <v>75.12</v>
      </c>
      <c r="J263" s="7">
        <f t="shared" si="4"/>
        <v>375.6</v>
      </c>
      <c r="K263" s="7">
        <f>SUM(G263*0.54)</f>
        <v>2.7</v>
      </c>
      <c r="L263" s="11">
        <v>43248</v>
      </c>
      <c r="M263" s="3">
        <v>43253</v>
      </c>
      <c r="N263" s="3">
        <v>43269</v>
      </c>
      <c r="O263" t="s">
        <v>14</v>
      </c>
      <c r="P263" s="4">
        <v>194.72</v>
      </c>
      <c r="Q263" t="s">
        <v>507</v>
      </c>
      <c r="R263" t="s">
        <v>509</v>
      </c>
      <c r="S263" t="s">
        <v>510</v>
      </c>
      <c r="U263" t="s">
        <v>511</v>
      </c>
      <c r="V263" t="s">
        <v>59</v>
      </c>
      <c r="W263" s="10" t="b">
        <v>1</v>
      </c>
      <c r="X263" s="12">
        <v>43885.174193287035</v>
      </c>
    </row>
    <row r="264" spans="1:24" x14ac:dyDescent="0.2">
      <c r="A264">
        <v>10547</v>
      </c>
      <c r="B264" s="2" t="s">
        <v>440</v>
      </c>
      <c r="C264" s="2" t="s">
        <v>437</v>
      </c>
      <c r="D264" s="2" t="s">
        <v>441</v>
      </c>
      <c r="E264" t="s">
        <v>15</v>
      </c>
      <c r="F264">
        <f>SUM(J264* 0.9)</f>
        <v>1022.4900000000001</v>
      </c>
      <c r="G264">
        <v>14</v>
      </c>
      <c r="H264">
        <v>0</v>
      </c>
      <c r="I264" s="7">
        <v>81.150000000000006</v>
      </c>
      <c r="J264" s="7">
        <f t="shared" si="4"/>
        <v>1136.1000000000001</v>
      </c>
      <c r="K264" s="7">
        <f>SUM(G264*1.27)</f>
        <v>17.78</v>
      </c>
      <c r="L264" s="11">
        <v>43248</v>
      </c>
      <c r="M264" s="3">
        <v>43253</v>
      </c>
      <c r="N264" s="3">
        <v>43269</v>
      </c>
      <c r="O264" t="s">
        <v>12</v>
      </c>
      <c r="P264" s="4">
        <v>178.43</v>
      </c>
      <c r="Q264" t="s">
        <v>437</v>
      </c>
      <c r="R264" t="s">
        <v>438</v>
      </c>
      <c r="S264" t="s">
        <v>85</v>
      </c>
      <c r="U264" t="s">
        <v>439</v>
      </c>
      <c r="V264" t="s">
        <v>35</v>
      </c>
      <c r="W264" s="10" t="b">
        <v>1</v>
      </c>
      <c r="X264" s="12">
        <v>43883.180133217589</v>
      </c>
    </row>
    <row r="265" spans="1:24" x14ac:dyDescent="0.2">
      <c r="A265">
        <v>10548</v>
      </c>
      <c r="B265" s="2" t="s">
        <v>479</v>
      </c>
      <c r="C265" s="2" t="s">
        <v>480</v>
      </c>
      <c r="D265" s="2" t="s">
        <v>481</v>
      </c>
      <c r="E265" t="s">
        <v>15</v>
      </c>
      <c r="F265">
        <f>SUM(J265* 1.45)</f>
        <v>607.53549999999996</v>
      </c>
      <c r="G265">
        <v>11</v>
      </c>
      <c r="H265">
        <v>-15</v>
      </c>
      <c r="I265" s="7">
        <v>38.090000000000003</v>
      </c>
      <c r="J265" s="7">
        <f t="shared" si="4"/>
        <v>418.99</v>
      </c>
      <c r="K265" s="7">
        <f>SUM(G265*1.15)</f>
        <v>12.649999999999999</v>
      </c>
      <c r="L265" s="11">
        <v>43251</v>
      </c>
      <c r="M265" s="3">
        <v>43256</v>
      </c>
      <c r="N265" s="3">
        <v>43272</v>
      </c>
      <c r="O265" t="s">
        <v>12</v>
      </c>
      <c r="P265" s="4">
        <v>1.43</v>
      </c>
      <c r="Q265" t="s">
        <v>480</v>
      </c>
      <c r="R265" t="s">
        <v>482</v>
      </c>
      <c r="S265" t="s">
        <v>483</v>
      </c>
      <c r="U265" t="s">
        <v>484</v>
      </c>
      <c r="V265" t="s">
        <v>10</v>
      </c>
      <c r="W265" s="10" t="b">
        <v>0</v>
      </c>
      <c r="X265" s="12">
        <v>43908.17790023148</v>
      </c>
    </row>
    <row r="266" spans="1:24" x14ac:dyDescent="0.2">
      <c r="A266">
        <v>10549</v>
      </c>
      <c r="B266" s="2" t="s">
        <v>384</v>
      </c>
      <c r="C266" s="2" t="s">
        <v>385</v>
      </c>
      <c r="D266" s="2" t="s">
        <v>386</v>
      </c>
      <c r="E266" t="s">
        <v>46</v>
      </c>
      <c r="F266">
        <f>SUM(J266* 1.25)</f>
        <v>603.21249999999998</v>
      </c>
      <c r="G266">
        <v>11</v>
      </c>
      <c r="H266">
        <v>-11</v>
      </c>
      <c r="I266" s="7">
        <v>43.87</v>
      </c>
      <c r="J266" s="7">
        <f t="shared" si="4"/>
        <v>482.57</v>
      </c>
      <c r="K266" s="7">
        <f>SUM(G266*1.15)</f>
        <v>12.649999999999999</v>
      </c>
      <c r="L266" s="11">
        <v>43252</v>
      </c>
      <c r="M266" s="3">
        <v>43257</v>
      </c>
      <c r="N266" s="3">
        <v>43273</v>
      </c>
      <c r="O266" t="s">
        <v>6</v>
      </c>
      <c r="P266" s="4">
        <v>171.24</v>
      </c>
      <c r="Q266" t="s">
        <v>385</v>
      </c>
      <c r="R266" t="s">
        <v>387</v>
      </c>
      <c r="S266" t="s">
        <v>388</v>
      </c>
      <c r="U266" t="s">
        <v>389</v>
      </c>
      <c r="V266" t="s">
        <v>10</v>
      </c>
      <c r="W266" s="10" t="b">
        <v>1</v>
      </c>
      <c r="X266" s="12">
        <v>43940.177946527772</v>
      </c>
    </row>
    <row r="267" spans="1:24" x14ac:dyDescent="0.2">
      <c r="A267">
        <v>10550</v>
      </c>
      <c r="B267" s="2" t="s">
        <v>190</v>
      </c>
      <c r="C267" s="2" t="s">
        <v>191</v>
      </c>
      <c r="D267" s="2" t="s">
        <v>192</v>
      </c>
      <c r="E267" t="s">
        <v>19</v>
      </c>
      <c r="F267">
        <f>SUM(J267* 0.95)</f>
        <v>749.322</v>
      </c>
      <c r="G267">
        <v>9</v>
      </c>
      <c r="H267">
        <v>-5</v>
      </c>
      <c r="I267" s="7">
        <v>87.64</v>
      </c>
      <c r="J267" s="7">
        <f t="shared" si="4"/>
        <v>788.76</v>
      </c>
      <c r="K267" s="7">
        <f>SUM(G267*1.15)</f>
        <v>10.35</v>
      </c>
      <c r="L267" s="11">
        <v>43253</v>
      </c>
      <c r="M267" s="3">
        <v>43258</v>
      </c>
      <c r="N267" s="3">
        <v>43274</v>
      </c>
      <c r="O267" t="s">
        <v>14</v>
      </c>
      <c r="P267" s="4">
        <v>4.32</v>
      </c>
      <c r="Q267" t="s">
        <v>191</v>
      </c>
      <c r="R267" t="s">
        <v>193</v>
      </c>
      <c r="S267" t="s">
        <v>194</v>
      </c>
      <c r="U267" t="s">
        <v>195</v>
      </c>
      <c r="V267" t="s">
        <v>66</v>
      </c>
      <c r="W267" s="10" t="b">
        <v>0</v>
      </c>
      <c r="X267" s="12">
        <v>43998.511349305554</v>
      </c>
    </row>
    <row r="268" spans="1:24" x14ac:dyDescent="0.2">
      <c r="A268">
        <v>10551</v>
      </c>
      <c r="B268" s="2" t="s">
        <v>176</v>
      </c>
      <c r="C268" s="2" t="s">
        <v>177</v>
      </c>
      <c r="D268" s="2" t="s">
        <v>178</v>
      </c>
      <c r="E268" t="s">
        <v>11</v>
      </c>
      <c r="F268">
        <f>SUM(J268* 0.85)</f>
        <v>230.72399999999999</v>
      </c>
      <c r="G268">
        <v>9</v>
      </c>
      <c r="H268">
        <v>28</v>
      </c>
      <c r="I268" s="7">
        <v>30.16</v>
      </c>
      <c r="J268" s="7">
        <f t="shared" si="4"/>
        <v>271.44</v>
      </c>
      <c r="K268" s="7">
        <f>SUM(G268*1.429)</f>
        <v>12.861000000000001</v>
      </c>
      <c r="L268" s="11">
        <v>43253</v>
      </c>
      <c r="M268" s="3">
        <v>43258</v>
      </c>
      <c r="N268" s="3">
        <v>43274</v>
      </c>
      <c r="O268" t="s">
        <v>14</v>
      </c>
      <c r="P268" s="4">
        <v>72.95</v>
      </c>
      <c r="Q268" t="s">
        <v>177</v>
      </c>
      <c r="R268" t="s">
        <v>179</v>
      </c>
      <c r="S268" t="s">
        <v>180</v>
      </c>
      <c r="U268" t="s">
        <v>181</v>
      </c>
      <c r="V268" t="s">
        <v>182</v>
      </c>
      <c r="W268" s="10" t="b">
        <v>1</v>
      </c>
      <c r="X268" s="12">
        <v>43742.511731250001</v>
      </c>
    </row>
    <row r="269" spans="1:24" x14ac:dyDescent="0.2">
      <c r="A269">
        <v>10552</v>
      </c>
      <c r="B269" s="2" t="s">
        <v>225</v>
      </c>
      <c r="C269" s="2" t="s">
        <v>226</v>
      </c>
      <c r="D269" s="2" t="s">
        <v>227</v>
      </c>
      <c r="E269" t="s">
        <v>45</v>
      </c>
      <c r="F269">
        <f>SUM(J269* 1.03)</f>
        <v>922.88</v>
      </c>
      <c r="G269">
        <v>10</v>
      </c>
      <c r="H269">
        <v>-5</v>
      </c>
      <c r="I269" s="7">
        <v>89.6</v>
      </c>
      <c r="J269" s="7">
        <f t="shared" si="4"/>
        <v>896</v>
      </c>
      <c r="K269" s="7">
        <f>SUM(G269*1.15)</f>
        <v>11.5</v>
      </c>
      <c r="L269" s="11">
        <v>43254</v>
      </c>
      <c r="M269" s="3">
        <v>43259</v>
      </c>
      <c r="N269" s="3">
        <v>43275</v>
      </c>
      <c r="O269" t="s">
        <v>6</v>
      </c>
      <c r="P269" s="4">
        <v>83.22</v>
      </c>
      <c r="Q269" t="s">
        <v>226</v>
      </c>
      <c r="R269" t="s">
        <v>228</v>
      </c>
      <c r="S269" t="s">
        <v>229</v>
      </c>
      <c r="T269" t="s">
        <v>230</v>
      </c>
      <c r="U269" t="s">
        <v>231</v>
      </c>
      <c r="V269" t="s">
        <v>217</v>
      </c>
      <c r="W269" s="10" t="b">
        <v>1</v>
      </c>
      <c r="X269" s="12">
        <v>43985.84468263889</v>
      </c>
    </row>
    <row r="270" spans="1:24" x14ac:dyDescent="0.2">
      <c r="A270">
        <v>10553</v>
      </c>
      <c r="B270" s="2" t="s">
        <v>524</v>
      </c>
      <c r="C270" s="2" t="s">
        <v>525</v>
      </c>
      <c r="D270" s="2" t="s">
        <v>526</v>
      </c>
      <c r="E270" t="s">
        <v>45</v>
      </c>
      <c r="F270">
        <f>SUM(J270* 1.05)</f>
        <v>382.11600000000004</v>
      </c>
      <c r="G270">
        <v>8</v>
      </c>
      <c r="H270">
        <v>-29</v>
      </c>
      <c r="I270" s="7">
        <v>45.49</v>
      </c>
      <c r="J270" s="7">
        <f t="shared" si="4"/>
        <v>363.92</v>
      </c>
      <c r="K270" s="7">
        <f>SUM(G270*1.15)</f>
        <v>9.1999999999999993</v>
      </c>
      <c r="L270" s="11">
        <v>43255</v>
      </c>
      <c r="M270" s="3">
        <v>43260</v>
      </c>
      <c r="N270" s="3">
        <v>43276</v>
      </c>
      <c r="O270" t="s">
        <v>12</v>
      </c>
      <c r="P270" s="4">
        <v>149.49</v>
      </c>
      <c r="Q270" t="s">
        <v>525</v>
      </c>
      <c r="R270" t="s">
        <v>527</v>
      </c>
      <c r="S270" t="s">
        <v>528</v>
      </c>
      <c r="U270" t="s">
        <v>529</v>
      </c>
      <c r="V270" t="s">
        <v>530</v>
      </c>
      <c r="W270" s="10" t="b">
        <v>1</v>
      </c>
      <c r="X270" s="12">
        <v>43946.844123842595</v>
      </c>
    </row>
    <row r="271" spans="1:24" x14ac:dyDescent="0.2">
      <c r="A271">
        <v>10554</v>
      </c>
      <c r="B271" s="2" t="s">
        <v>356</v>
      </c>
      <c r="C271" s="2" t="s">
        <v>348</v>
      </c>
      <c r="D271" s="2" t="s">
        <v>357</v>
      </c>
      <c r="E271" t="s">
        <v>11</v>
      </c>
      <c r="F271">
        <f>SUM(J271* 1.15)</f>
        <v>645.65599999999984</v>
      </c>
      <c r="G271">
        <v>11</v>
      </c>
      <c r="H271">
        <v>25</v>
      </c>
      <c r="I271" s="7">
        <v>51.04</v>
      </c>
      <c r="J271" s="7">
        <f t="shared" si="4"/>
        <v>561.43999999999994</v>
      </c>
      <c r="K271" s="7">
        <f>SUM(G271*1.429)</f>
        <v>15.719000000000001</v>
      </c>
      <c r="L271" s="11">
        <v>43255</v>
      </c>
      <c r="M271" s="3">
        <v>43260</v>
      </c>
      <c r="N271" s="3">
        <v>43276</v>
      </c>
      <c r="O271" t="s">
        <v>14</v>
      </c>
      <c r="P271" s="4">
        <v>120.97</v>
      </c>
      <c r="Q271" t="s">
        <v>348</v>
      </c>
      <c r="R271" t="s">
        <v>349</v>
      </c>
      <c r="S271" t="s">
        <v>350</v>
      </c>
      <c r="U271" t="s">
        <v>351</v>
      </c>
      <c r="V271" t="s">
        <v>10</v>
      </c>
      <c r="W271" s="10" t="b">
        <v>1</v>
      </c>
      <c r="X271" s="12">
        <v>43884.846118287038</v>
      </c>
    </row>
    <row r="272" spans="1:24" x14ac:dyDescent="0.2">
      <c r="A272">
        <v>10555</v>
      </c>
      <c r="B272" s="2" t="s">
        <v>430</v>
      </c>
      <c r="C272" s="2" t="s">
        <v>431</v>
      </c>
      <c r="D272" s="2" t="s">
        <v>432</v>
      </c>
      <c r="E272" t="s">
        <v>5</v>
      </c>
      <c r="F272">
        <f>SUM(J272* 1.05)</f>
        <v>554.52600000000007</v>
      </c>
      <c r="G272">
        <v>6</v>
      </c>
      <c r="H272">
        <v>5</v>
      </c>
      <c r="I272" s="7">
        <v>88.02</v>
      </c>
      <c r="J272" s="7">
        <f t="shared" si="4"/>
        <v>528.12</v>
      </c>
      <c r="K272" s="7">
        <f>SUM(G272*0.54)</f>
        <v>3.24</v>
      </c>
      <c r="L272" s="11">
        <v>43258</v>
      </c>
      <c r="M272" s="3">
        <v>43263</v>
      </c>
      <c r="N272" s="3">
        <v>43279</v>
      </c>
      <c r="O272" t="s">
        <v>14</v>
      </c>
      <c r="P272" s="4">
        <v>252.49</v>
      </c>
      <c r="Q272" t="s">
        <v>431</v>
      </c>
      <c r="R272" t="s">
        <v>433</v>
      </c>
      <c r="S272" t="s">
        <v>434</v>
      </c>
      <c r="T272" t="s">
        <v>435</v>
      </c>
      <c r="U272" t="s">
        <v>436</v>
      </c>
      <c r="V272" t="s">
        <v>209</v>
      </c>
      <c r="W272" s="10" t="b">
        <v>1</v>
      </c>
      <c r="X272" s="12">
        <v>43883.508072337965</v>
      </c>
    </row>
    <row r="273" spans="1:24" x14ac:dyDescent="0.2">
      <c r="A273">
        <v>10556</v>
      </c>
      <c r="B273" s="2" t="s">
        <v>442</v>
      </c>
      <c r="C273" s="2" t="s">
        <v>443</v>
      </c>
      <c r="D273" s="2" t="s">
        <v>444</v>
      </c>
      <c r="E273" t="s">
        <v>45</v>
      </c>
      <c r="F273">
        <f>SUM(J273* 0.85)</f>
        <v>156.74850000000001</v>
      </c>
      <c r="G273">
        <v>9</v>
      </c>
      <c r="H273">
        <v>6</v>
      </c>
      <c r="I273" s="7">
        <v>20.49</v>
      </c>
      <c r="J273" s="7">
        <f t="shared" si="4"/>
        <v>184.41</v>
      </c>
      <c r="K273" s="7">
        <f>SUM(G273*1.381)</f>
        <v>12.429</v>
      </c>
      <c r="L273" s="11">
        <v>43259</v>
      </c>
      <c r="M273" s="3">
        <v>43264</v>
      </c>
      <c r="N273" s="3">
        <v>43280</v>
      </c>
      <c r="O273" t="s">
        <v>6</v>
      </c>
      <c r="P273" s="4">
        <v>9.8000000000000007</v>
      </c>
      <c r="Q273" t="s">
        <v>443</v>
      </c>
      <c r="R273" t="s">
        <v>445</v>
      </c>
      <c r="S273" t="s">
        <v>446</v>
      </c>
      <c r="U273" t="s">
        <v>447</v>
      </c>
      <c r="V273" t="s">
        <v>448</v>
      </c>
      <c r="W273" s="10" t="b">
        <v>0</v>
      </c>
      <c r="X273" s="12">
        <v>43919.178143287034</v>
      </c>
    </row>
    <row r="274" spans="1:24" x14ac:dyDescent="0.2">
      <c r="A274">
        <v>10557</v>
      </c>
      <c r="B274" s="2" t="s">
        <v>285</v>
      </c>
      <c r="C274" s="2" t="s">
        <v>281</v>
      </c>
      <c r="D274" s="2" t="s">
        <v>286</v>
      </c>
      <c r="E274" t="s">
        <v>37</v>
      </c>
      <c r="F274">
        <f>SUM(J274* 1.15)</f>
        <v>261.92399999999998</v>
      </c>
      <c r="G274">
        <v>6</v>
      </c>
      <c r="H274">
        <v>-17</v>
      </c>
      <c r="I274" s="7">
        <v>37.96</v>
      </c>
      <c r="J274" s="7">
        <f t="shared" si="4"/>
        <v>227.76</v>
      </c>
      <c r="K274" s="7">
        <f>SUM(G274*1.15)</f>
        <v>6.8999999999999995</v>
      </c>
      <c r="L274" s="11">
        <v>43259</v>
      </c>
      <c r="M274" s="3">
        <v>43264</v>
      </c>
      <c r="N274" s="3">
        <v>43280</v>
      </c>
      <c r="O274" t="s">
        <v>12</v>
      </c>
      <c r="P274" s="4">
        <v>96.72</v>
      </c>
      <c r="Q274" t="s">
        <v>281</v>
      </c>
      <c r="R274" t="s">
        <v>282</v>
      </c>
      <c r="S274" t="s">
        <v>283</v>
      </c>
      <c r="U274" t="s">
        <v>284</v>
      </c>
      <c r="V274" t="s">
        <v>10</v>
      </c>
      <c r="W274" s="10" t="b">
        <v>1</v>
      </c>
      <c r="X274" s="12">
        <v>43902.509873726849</v>
      </c>
    </row>
    <row r="275" spans="1:24" x14ac:dyDescent="0.2">
      <c r="A275">
        <v>10558</v>
      </c>
      <c r="B275" s="2" t="s">
        <v>29</v>
      </c>
      <c r="C275" s="2" t="s">
        <v>30</v>
      </c>
      <c r="D275" s="2" t="s">
        <v>31</v>
      </c>
      <c r="E275" t="s">
        <v>13</v>
      </c>
      <c r="F275">
        <f>SUM(J275* 0.9)</f>
        <v>384.34500000000003</v>
      </c>
      <c r="G275">
        <v>9</v>
      </c>
      <c r="H275">
        <v>-4</v>
      </c>
      <c r="I275" s="7">
        <v>47.45</v>
      </c>
      <c r="J275" s="7">
        <f t="shared" si="4"/>
        <v>427.05</v>
      </c>
      <c r="K275" s="7">
        <f>SUM(G275*1.15)</f>
        <v>10.35</v>
      </c>
      <c r="L275" s="11">
        <v>43260</v>
      </c>
      <c r="M275" s="3">
        <v>43265</v>
      </c>
      <c r="N275" s="3">
        <v>43281</v>
      </c>
      <c r="O275" t="s">
        <v>12</v>
      </c>
      <c r="P275" s="4">
        <v>72.97</v>
      </c>
      <c r="Q275" t="s">
        <v>30</v>
      </c>
      <c r="R275" t="s">
        <v>557</v>
      </c>
      <c r="S275" t="s">
        <v>32</v>
      </c>
      <c r="T275" t="s">
        <v>33</v>
      </c>
      <c r="U275" t="s">
        <v>34</v>
      </c>
      <c r="V275" t="s">
        <v>35</v>
      </c>
      <c r="W275" s="10" t="b">
        <v>1</v>
      </c>
      <c r="X275" s="12">
        <v>43931.511360879631</v>
      </c>
    </row>
    <row r="276" spans="1:24" x14ac:dyDescent="0.2">
      <c r="A276">
        <v>10559</v>
      </c>
      <c r="B276" s="2" t="s">
        <v>53</v>
      </c>
      <c r="C276" s="2" t="s">
        <v>54</v>
      </c>
      <c r="D276" s="2" t="s">
        <v>55</v>
      </c>
      <c r="E276" t="s">
        <v>5</v>
      </c>
      <c r="F276">
        <f>SUM(J276* 1.15)</f>
        <v>1021.3149999999999</v>
      </c>
      <c r="G276">
        <v>10</v>
      </c>
      <c r="H276">
        <v>4</v>
      </c>
      <c r="I276" s="7">
        <v>88.81</v>
      </c>
      <c r="J276" s="7">
        <f t="shared" si="4"/>
        <v>888.1</v>
      </c>
      <c r="K276" s="7">
        <f>SUM(G276*0.54)</f>
        <v>5.4</v>
      </c>
      <c r="L276" s="11">
        <v>43261</v>
      </c>
      <c r="M276" s="3">
        <v>43266</v>
      </c>
      <c r="N276" s="3">
        <v>43282</v>
      </c>
      <c r="O276" t="s">
        <v>6</v>
      </c>
      <c r="P276" s="4">
        <v>8.0500000000000007</v>
      </c>
      <c r="Q276" t="s">
        <v>54</v>
      </c>
      <c r="R276" t="s">
        <v>56</v>
      </c>
      <c r="S276" t="s">
        <v>57</v>
      </c>
      <c r="U276" t="s">
        <v>58</v>
      </c>
      <c r="V276" t="s">
        <v>59</v>
      </c>
      <c r="W276" s="10" t="b">
        <v>1</v>
      </c>
      <c r="X276" s="12">
        <v>43885.843000347231</v>
      </c>
    </row>
    <row r="277" spans="1:24" x14ac:dyDescent="0.2">
      <c r="A277">
        <v>10560</v>
      </c>
      <c r="B277" s="2" t="s">
        <v>159</v>
      </c>
      <c r="C277" s="2" t="s">
        <v>160</v>
      </c>
      <c r="D277" s="2" t="s">
        <v>161</v>
      </c>
      <c r="E277" t="s">
        <v>36</v>
      </c>
      <c r="F277">
        <f>SUM(J277* 1.05)</f>
        <v>516.70500000000004</v>
      </c>
      <c r="G277">
        <v>7</v>
      </c>
      <c r="H277">
        <v>-3</v>
      </c>
      <c r="I277" s="7">
        <v>70.3</v>
      </c>
      <c r="J277" s="7">
        <f t="shared" si="4"/>
        <v>492.09999999999997</v>
      </c>
      <c r="K277" s="7">
        <f>SUM(G277*1.27)</f>
        <v>8.89</v>
      </c>
      <c r="L277" s="11">
        <v>43262</v>
      </c>
      <c r="M277" s="3">
        <v>43267</v>
      </c>
      <c r="N277" s="3">
        <v>43283</v>
      </c>
      <c r="O277" t="s">
        <v>6</v>
      </c>
      <c r="P277" s="4">
        <v>36.65</v>
      </c>
      <c r="Q277" t="s">
        <v>160</v>
      </c>
      <c r="R277" t="s">
        <v>162</v>
      </c>
      <c r="S277" t="s">
        <v>163</v>
      </c>
      <c r="U277" t="s">
        <v>164</v>
      </c>
      <c r="V277" t="s">
        <v>10</v>
      </c>
      <c r="W277" s="10" t="b">
        <v>1</v>
      </c>
      <c r="X277" s="12">
        <v>43900.510593749997</v>
      </c>
    </row>
    <row r="278" spans="1:24" x14ac:dyDescent="0.2">
      <c r="A278">
        <v>10561</v>
      </c>
      <c r="B278" s="2" t="s">
        <v>153</v>
      </c>
      <c r="C278" s="2" t="s">
        <v>154</v>
      </c>
      <c r="D278" s="2" t="s">
        <v>155</v>
      </c>
      <c r="E278" t="s">
        <v>45</v>
      </c>
      <c r="F278">
        <f>SUM(J278* 0.9)</f>
        <v>637.56000000000006</v>
      </c>
      <c r="G278">
        <v>10</v>
      </c>
      <c r="H278">
        <v>-1</v>
      </c>
      <c r="I278" s="7">
        <v>70.84</v>
      </c>
      <c r="J278" s="7">
        <f t="shared" si="4"/>
        <v>708.40000000000009</v>
      </c>
      <c r="K278" s="7">
        <f>SUM(G278*1.27)</f>
        <v>12.7</v>
      </c>
      <c r="L278" s="11">
        <v>43262</v>
      </c>
      <c r="M278" s="3">
        <v>43267</v>
      </c>
      <c r="N278" s="3">
        <v>43283</v>
      </c>
      <c r="O278" t="s">
        <v>12</v>
      </c>
      <c r="P278" s="4">
        <v>242.21</v>
      </c>
      <c r="Q278" t="s">
        <v>154</v>
      </c>
      <c r="R278" t="s">
        <v>156</v>
      </c>
      <c r="S278" t="s">
        <v>157</v>
      </c>
      <c r="U278" t="s">
        <v>158</v>
      </c>
      <c r="V278" t="s">
        <v>44</v>
      </c>
      <c r="W278" s="10" t="b">
        <v>1</v>
      </c>
      <c r="X278" s="12">
        <v>43903.511765046293</v>
      </c>
    </row>
    <row r="279" spans="1:24" x14ac:dyDescent="0.2">
      <c r="A279">
        <v>10562</v>
      </c>
      <c r="B279" s="2" t="s">
        <v>401</v>
      </c>
      <c r="C279" s="2" t="s">
        <v>402</v>
      </c>
      <c r="D279" s="2" t="s">
        <v>403</v>
      </c>
      <c r="E279" t="s">
        <v>13</v>
      </c>
      <c r="F279">
        <f>SUM(J279* 0.95)</f>
        <v>574.76900000000001</v>
      </c>
      <c r="G279">
        <v>13</v>
      </c>
      <c r="H279">
        <v>-12</v>
      </c>
      <c r="I279" s="7">
        <v>46.54</v>
      </c>
      <c r="J279" s="7">
        <f t="shared" si="4"/>
        <v>605.02</v>
      </c>
      <c r="K279" s="7">
        <f>SUM(G279*1.15)</f>
        <v>14.95</v>
      </c>
      <c r="L279" s="11">
        <v>43265</v>
      </c>
      <c r="M279" s="3">
        <v>43270</v>
      </c>
      <c r="N279" s="3">
        <v>43286</v>
      </c>
      <c r="O279" t="s">
        <v>6</v>
      </c>
      <c r="P279" s="4">
        <v>22.95</v>
      </c>
      <c r="Q279" t="s">
        <v>402</v>
      </c>
      <c r="R279" t="s">
        <v>404</v>
      </c>
      <c r="S279" t="s">
        <v>405</v>
      </c>
      <c r="U279" t="s">
        <v>406</v>
      </c>
      <c r="V279" t="s">
        <v>175</v>
      </c>
      <c r="W279" s="10" t="b">
        <v>0</v>
      </c>
      <c r="X279" s="12">
        <v>43901.512146527777</v>
      </c>
    </row>
    <row r="280" spans="1:24" x14ac:dyDescent="0.2">
      <c r="A280">
        <v>10563</v>
      </c>
      <c r="B280" s="2" t="s">
        <v>407</v>
      </c>
      <c r="C280" s="2" t="s">
        <v>408</v>
      </c>
      <c r="D280" s="2" t="s">
        <v>409</v>
      </c>
      <c r="E280" t="s">
        <v>45</v>
      </c>
      <c r="F280">
        <f>SUM(J280* 1.15)</f>
        <v>678.16650000000004</v>
      </c>
      <c r="G280">
        <v>11</v>
      </c>
      <c r="H280">
        <v>-2</v>
      </c>
      <c r="I280" s="7">
        <v>53.61</v>
      </c>
      <c r="J280" s="7">
        <f t="shared" si="4"/>
        <v>589.71</v>
      </c>
      <c r="K280" s="7">
        <f>SUM(G280*1.27)</f>
        <v>13.97</v>
      </c>
      <c r="L280" s="11">
        <v>43266</v>
      </c>
      <c r="M280" s="3">
        <v>43271</v>
      </c>
      <c r="N280" s="3">
        <v>43287</v>
      </c>
      <c r="O280" t="s">
        <v>12</v>
      </c>
      <c r="P280" s="4">
        <v>60.43</v>
      </c>
      <c r="Q280" t="s">
        <v>408</v>
      </c>
      <c r="R280" t="s">
        <v>410</v>
      </c>
      <c r="S280" t="s">
        <v>222</v>
      </c>
      <c r="T280" t="s">
        <v>223</v>
      </c>
      <c r="U280" t="s">
        <v>411</v>
      </c>
      <c r="V280" t="s">
        <v>113</v>
      </c>
      <c r="W280" s="10" t="b">
        <v>1</v>
      </c>
      <c r="X280" s="12">
        <v>43836.845357638893</v>
      </c>
    </row>
    <row r="281" spans="1:24" x14ac:dyDescent="0.2">
      <c r="A281">
        <v>10564</v>
      </c>
      <c r="B281" s="2" t="s">
        <v>394</v>
      </c>
      <c r="C281" s="2" t="s">
        <v>395</v>
      </c>
      <c r="D281" s="2" t="s">
        <v>396</v>
      </c>
      <c r="E281" t="s">
        <v>11</v>
      </c>
      <c r="F281">
        <f>SUM(J281* 1.05)</f>
        <v>428.988</v>
      </c>
      <c r="G281">
        <v>8</v>
      </c>
      <c r="H281">
        <v>3</v>
      </c>
      <c r="I281" s="7">
        <v>51.07</v>
      </c>
      <c r="J281" s="7">
        <f t="shared" si="4"/>
        <v>408.56</v>
      </c>
      <c r="K281" s="7">
        <f>SUM(G281*0.54)</f>
        <v>4.32</v>
      </c>
      <c r="L281" s="11">
        <v>43266</v>
      </c>
      <c r="M281" s="3">
        <v>43271</v>
      </c>
      <c r="N281" s="3">
        <v>43287</v>
      </c>
      <c r="O281" t="s">
        <v>14</v>
      </c>
      <c r="P281" s="4">
        <v>13.75</v>
      </c>
      <c r="Q281" t="s">
        <v>395</v>
      </c>
      <c r="R281" t="s">
        <v>397</v>
      </c>
      <c r="S281" t="s">
        <v>398</v>
      </c>
      <c r="T281" t="s">
        <v>399</v>
      </c>
      <c r="U281" t="s">
        <v>400</v>
      </c>
      <c r="V281" t="s">
        <v>209</v>
      </c>
      <c r="W281" s="10" t="b">
        <v>1</v>
      </c>
      <c r="X281" s="12">
        <v>43880.175959490742</v>
      </c>
    </row>
    <row r="282" spans="1:24" x14ac:dyDescent="0.2">
      <c r="A282">
        <v>10565</v>
      </c>
      <c r="B282" s="2" t="s">
        <v>326</v>
      </c>
      <c r="C282" s="2" t="s">
        <v>327</v>
      </c>
      <c r="D282" s="2" t="s">
        <v>328</v>
      </c>
      <c r="E282" t="s">
        <v>36</v>
      </c>
      <c r="F282">
        <f>SUM(J282* 0.9)</f>
        <v>224.28000000000003</v>
      </c>
      <c r="G282">
        <v>10</v>
      </c>
      <c r="H282">
        <v>2</v>
      </c>
      <c r="I282" s="7">
        <v>24.92</v>
      </c>
      <c r="J282" s="7">
        <f t="shared" si="4"/>
        <v>249.20000000000002</v>
      </c>
      <c r="K282" s="7">
        <f>SUM(G282*1.27)</f>
        <v>12.7</v>
      </c>
      <c r="L282" s="11">
        <v>43267</v>
      </c>
      <c r="M282" s="3">
        <v>43272</v>
      </c>
      <c r="N282" s="3">
        <v>43288</v>
      </c>
      <c r="O282" t="s">
        <v>12</v>
      </c>
      <c r="P282" s="4">
        <v>7.15</v>
      </c>
      <c r="Q282" t="s">
        <v>327</v>
      </c>
      <c r="R282" t="s">
        <v>329</v>
      </c>
      <c r="S282" t="s">
        <v>330</v>
      </c>
      <c r="T282" t="s">
        <v>591</v>
      </c>
      <c r="U282" t="s">
        <v>331</v>
      </c>
      <c r="V282" t="s">
        <v>80</v>
      </c>
      <c r="W282" s="10" t="b">
        <v>0</v>
      </c>
      <c r="X282" s="12">
        <v>43889.845133101851</v>
      </c>
    </row>
    <row r="283" spans="1:24" x14ac:dyDescent="0.2">
      <c r="A283">
        <v>10566</v>
      </c>
      <c r="B283" s="2" t="s">
        <v>53</v>
      </c>
      <c r="C283" s="2" t="s">
        <v>54</v>
      </c>
      <c r="D283" s="2" t="s">
        <v>55</v>
      </c>
      <c r="E283" t="s">
        <v>37</v>
      </c>
      <c r="F283">
        <f>SUM(J283* 1.15)</f>
        <v>92.73599999999999</v>
      </c>
      <c r="G283">
        <v>6</v>
      </c>
      <c r="H283">
        <v>4</v>
      </c>
      <c r="I283" s="7">
        <v>13.44</v>
      </c>
      <c r="J283" s="7">
        <f t="shared" si="4"/>
        <v>80.64</v>
      </c>
      <c r="K283" s="7">
        <f>SUM(G283*0.54)</f>
        <v>3.24</v>
      </c>
      <c r="L283" s="11">
        <v>43268</v>
      </c>
      <c r="M283" s="3">
        <v>43273</v>
      </c>
      <c r="N283" s="3">
        <v>43289</v>
      </c>
      <c r="O283" t="s">
        <v>6</v>
      </c>
      <c r="P283" s="4">
        <v>88.4</v>
      </c>
      <c r="Q283" t="s">
        <v>54</v>
      </c>
      <c r="R283" t="s">
        <v>56</v>
      </c>
      <c r="S283" t="s">
        <v>57</v>
      </c>
      <c r="U283" t="s">
        <v>58</v>
      </c>
      <c r="V283" t="s">
        <v>59</v>
      </c>
      <c r="W283" s="10" t="b">
        <v>1</v>
      </c>
      <c r="X283" s="12">
        <v>43885.508060763896</v>
      </c>
    </row>
    <row r="284" spans="1:24" x14ac:dyDescent="0.2">
      <c r="A284">
        <v>10567</v>
      </c>
      <c r="B284" s="2" t="s">
        <v>237</v>
      </c>
      <c r="C284" s="2" t="s">
        <v>238</v>
      </c>
      <c r="D284" s="2" t="s">
        <v>239</v>
      </c>
      <c r="E284" t="s">
        <v>13</v>
      </c>
      <c r="F284">
        <f>SUM(J284* 0.9)</f>
        <v>380.64600000000002</v>
      </c>
      <c r="G284">
        <v>7</v>
      </c>
      <c r="H284">
        <v>1</v>
      </c>
      <c r="I284" s="7">
        <v>60.42</v>
      </c>
      <c r="J284" s="7">
        <f t="shared" si="4"/>
        <v>422.94</v>
      </c>
      <c r="K284" s="7">
        <f>SUM(G284*1.27)</f>
        <v>8.89</v>
      </c>
      <c r="L284" s="11">
        <v>43268</v>
      </c>
      <c r="M284" s="3">
        <v>43273</v>
      </c>
      <c r="N284" s="3">
        <v>43289</v>
      </c>
      <c r="O284" t="s">
        <v>6</v>
      </c>
      <c r="P284" s="4">
        <v>33.97</v>
      </c>
      <c r="Q284" t="s">
        <v>238</v>
      </c>
      <c r="R284" t="s">
        <v>240</v>
      </c>
      <c r="S284" t="s">
        <v>241</v>
      </c>
      <c r="T284" t="s">
        <v>242</v>
      </c>
      <c r="V284" t="s">
        <v>243</v>
      </c>
      <c r="W284" s="10" t="b">
        <v>1</v>
      </c>
      <c r="X284" s="12">
        <v>43887.843973379633</v>
      </c>
    </row>
    <row r="285" spans="1:24" x14ac:dyDescent="0.2">
      <c r="A285">
        <v>10568</v>
      </c>
      <c r="B285" s="2" t="s">
        <v>183</v>
      </c>
      <c r="C285" s="2" t="s">
        <v>184</v>
      </c>
      <c r="D285" s="2" t="s">
        <v>185</v>
      </c>
      <c r="E285" t="s">
        <v>15</v>
      </c>
      <c r="F285">
        <f>SUM(J285* 1.05)</f>
        <v>565.92900000000009</v>
      </c>
      <c r="G285">
        <v>6</v>
      </c>
      <c r="H285">
        <v>3</v>
      </c>
      <c r="I285" s="7">
        <v>89.83</v>
      </c>
      <c r="J285" s="7">
        <f t="shared" si="4"/>
        <v>538.98</v>
      </c>
      <c r="K285" s="7">
        <f>SUM(G285*0.54)</f>
        <v>3.24</v>
      </c>
      <c r="L285" s="11">
        <v>43269</v>
      </c>
      <c r="M285" s="3">
        <v>43274</v>
      </c>
      <c r="N285" s="3">
        <v>43290</v>
      </c>
      <c r="O285" t="s">
        <v>14</v>
      </c>
      <c r="P285" s="4">
        <v>6.54</v>
      </c>
      <c r="Q285" t="s">
        <v>186</v>
      </c>
      <c r="R285" t="s">
        <v>187</v>
      </c>
      <c r="S285" t="s">
        <v>188</v>
      </c>
      <c r="U285" t="s">
        <v>189</v>
      </c>
      <c r="V285" t="s">
        <v>66</v>
      </c>
      <c r="W285" s="10" t="b">
        <v>1</v>
      </c>
      <c r="X285" s="12">
        <v>43886.508049189819</v>
      </c>
    </row>
    <row r="286" spans="1:24" x14ac:dyDescent="0.2">
      <c r="A286">
        <v>10569</v>
      </c>
      <c r="B286" s="2" t="s">
        <v>394</v>
      </c>
      <c r="C286" s="2" t="s">
        <v>395</v>
      </c>
      <c r="D286" s="2" t="s">
        <v>396</v>
      </c>
      <c r="E286" t="s">
        <v>46</v>
      </c>
      <c r="F286">
        <f>SUM(J286* 1.05)</f>
        <v>293.47500000000002</v>
      </c>
      <c r="G286">
        <v>5</v>
      </c>
      <c r="H286">
        <v>3</v>
      </c>
      <c r="I286" s="7">
        <v>55.9</v>
      </c>
      <c r="J286" s="7">
        <f t="shared" si="4"/>
        <v>279.5</v>
      </c>
      <c r="K286" s="7">
        <f>SUM(G286*0.54)</f>
        <v>2.7</v>
      </c>
      <c r="L286" s="11">
        <v>43272</v>
      </c>
      <c r="M286" s="3">
        <v>43277</v>
      </c>
      <c r="N286" s="3">
        <v>43293</v>
      </c>
      <c r="O286" t="s">
        <v>6</v>
      </c>
      <c r="P286" s="4">
        <v>58.98</v>
      </c>
      <c r="Q286" t="s">
        <v>395</v>
      </c>
      <c r="R286" t="s">
        <v>397</v>
      </c>
      <c r="S286" t="s">
        <v>398</v>
      </c>
      <c r="T286" t="s">
        <v>399</v>
      </c>
      <c r="U286" t="s">
        <v>400</v>
      </c>
      <c r="V286" t="s">
        <v>209</v>
      </c>
      <c r="W286" s="10" t="b">
        <v>1</v>
      </c>
      <c r="X286" s="12">
        <v>43888.507503472225</v>
      </c>
    </row>
    <row r="287" spans="1:24" x14ac:dyDescent="0.2">
      <c r="A287">
        <v>10570</v>
      </c>
      <c r="B287" s="2" t="s">
        <v>326</v>
      </c>
      <c r="C287" s="2" t="s">
        <v>327</v>
      </c>
      <c r="D287" s="2" t="s">
        <v>328</v>
      </c>
      <c r="E287" t="s">
        <v>15</v>
      </c>
      <c r="F287">
        <f>SUM(J287* 0.9)</f>
        <v>292.32</v>
      </c>
      <c r="G287">
        <v>14</v>
      </c>
      <c r="H287">
        <v>2</v>
      </c>
      <c r="I287" s="7">
        <v>23.2</v>
      </c>
      <c r="J287" s="7">
        <f t="shared" si="4"/>
        <v>324.8</v>
      </c>
      <c r="K287" s="7">
        <f>SUM(G287*1.27)</f>
        <v>17.78</v>
      </c>
      <c r="L287" s="11">
        <v>43273</v>
      </c>
      <c r="M287" s="3">
        <v>43278</v>
      </c>
      <c r="N287" s="3">
        <v>43294</v>
      </c>
      <c r="O287" t="s">
        <v>14</v>
      </c>
      <c r="P287" s="4">
        <v>188.99</v>
      </c>
      <c r="Q287" t="s">
        <v>327</v>
      </c>
      <c r="R287" t="s">
        <v>329</v>
      </c>
      <c r="S287" t="s">
        <v>330</v>
      </c>
      <c r="T287" t="s">
        <v>591</v>
      </c>
      <c r="U287" t="s">
        <v>331</v>
      </c>
      <c r="V287" t="s">
        <v>80</v>
      </c>
      <c r="W287" s="10" t="b">
        <v>1</v>
      </c>
      <c r="X287" s="12">
        <v>43812.513489699071</v>
      </c>
    </row>
    <row r="288" spans="1:24" x14ac:dyDescent="0.2">
      <c r="A288">
        <v>10571</v>
      </c>
      <c r="B288" s="2" t="s">
        <v>135</v>
      </c>
      <c r="C288" s="2" t="s">
        <v>136</v>
      </c>
      <c r="D288" s="2" t="s">
        <v>137</v>
      </c>
      <c r="E288" t="s">
        <v>36</v>
      </c>
      <c r="F288">
        <f>SUM(J288* 1.05)</f>
        <v>603.91800000000001</v>
      </c>
      <c r="G288">
        <v>12</v>
      </c>
      <c r="H288">
        <v>1</v>
      </c>
      <c r="I288" s="7">
        <v>47.93</v>
      </c>
      <c r="J288" s="7">
        <f t="shared" si="4"/>
        <v>575.16</v>
      </c>
      <c r="K288" s="7">
        <f>SUM(G288*1.27)</f>
        <v>15.24</v>
      </c>
      <c r="L288" s="11">
        <v>43273</v>
      </c>
      <c r="M288" s="3">
        <v>43278</v>
      </c>
      <c r="N288" s="3">
        <v>43294</v>
      </c>
      <c r="O288" t="s">
        <v>14</v>
      </c>
      <c r="P288" s="4">
        <v>26.06</v>
      </c>
      <c r="Q288" t="s">
        <v>136</v>
      </c>
      <c r="R288" t="s">
        <v>138</v>
      </c>
      <c r="S288" t="s">
        <v>139</v>
      </c>
      <c r="U288" t="s">
        <v>140</v>
      </c>
      <c r="V288" t="s">
        <v>141</v>
      </c>
      <c r="W288" s="10" t="b">
        <v>0</v>
      </c>
      <c r="X288" s="12">
        <v>43853.179173842589</v>
      </c>
    </row>
    <row r="289" spans="1:24" x14ac:dyDescent="0.2">
      <c r="A289">
        <v>10572</v>
      </c>
      <c r="B289" s="2" t="s">
        <v>38</v>
      </c>
      <c r="C289" s="2" t="s">
        <v>39</v>
      </c>
      <c r="D289" s="2" t="s">
        <v>40</v>
      </c>
      <c r="E289" t="s">
        <v>15</v>
      </c>
      <c r="F289">
        <f>SUM(J289* 0.9)</f>
        <v>89.856000000000009</v>
      </c>
      <c r="G289">
        <v>8</v>
      </c>
      <c r="H289">
        <v>-3</v>
      </c>
      <c r="I289" s="7">
        <v>12.48</v>
      </c>
      <c r="J289" s="7">
        <f t="shared" si="4"/>
        <v>99.84</v>
      </c>
      <c r="K289" s="7">
        <f>SUM(G289*1.27)</f>
        <v>10.16</v>
      </c>
      <c r="L289" s="11">
        <v>43274</v>
      </c>
      <c r="M289" s="3">
        <v>43279</v>
      </c>
      <c r="N289" s="3">
        <v>43295</v>
      </c>
      <c r="O289" t="s">
        <v>12</v>
      </c>
      <c r="P289" s="4">
        <v>116.43</v>
      </c>
      <c r="Q289" t="s">
        <v>39</v>
      </c>
      <c r="R289" t="s">
        <v>41</v>
      </c>
      <c r="S289" t="s">
        <v>42</v>
      </c>
      <c r="U289" t="s">
        <v>43</v>
      </c>
      <c r="V289" t="s">
        <v>44</v>
      </c>
      <c r="W289" s="10" t="b">
        <v>1</v>
      </c>
      <c r="X289" s="12">
        <v>43888.178039120365</v>
      </c>
    </row>
    <row r="290" spans="1:24" x14ac:dyDescent="0.2">
      <c r="A290">
        <v>10573</v>
      </c>
      <c r="B290" s="2" t="s">
        <v>24</v>
      </c>
      <c r="C290" s="2" t="s">
        <v>25</v>
      </c>
      <c r="D290" s="2" t="s">
        <v>26</v>
      </c>
      <c r="E290" t="s">
        <v>19</v>
      </c>
      <c r="F290">
        <f>SUM(J290* 1.15)</f>
        <v>1002.7079999999999</v>
      </c>
      <c r="G290">
        <v>9</v>
      </c>
      <c r="H290">
        <v>-35</v>
      </c>
      <c r="I290" s="7">
        <v>96.88</v>
      </c>
      <c r="J290" s="7">
        <f t="shared" si="4"/>
        <v>871.92</v>
      </c>
      <c r="K290" s="7">
        <f>SUM(G290*1.15)</f>
        <v>10.35</v>
      </c>
      <c r="L290" s="11">
        <v>43275</v>
      </c>
      <c r="M290" s="3">
        <v>43280</v>
      </c>
      <c r="N290" s="3">
        <v>43296</v>
      </c>
      <c r="O290" t="s">
        <v>14</v>
      </c>
      <c r="P290" s="4">
        <v>84.84</v>
      </c>
      <c r="Q290" t="s">
        <v>25</v>
      </c>
      <c r="R290" t="s">
        <v>27</v>
      </c>
      <c r="S290" t="s">
        <v>21</v>
      </c>
      <c r="U290" t="s">
        <v>28</v>
      </c>
      <c r="V290" t="s">
        <v>23</v>
      </c>
      <c r="W290" s="10" t="b">
        <v>1</v>
      </c>
      <c r="X290" s="12">
        <v>43905.511002083331</v>
      </c>
    </row>
    <row r="291" spans="1:24" x14ac:dyDescent="0.2">
      <c r="A291">
        <v>10574</v>
      </c>
      <c r="B291" s="2" t="s">
        <v>494</v>
      </c>
      <c r="C291" s="2" t="s">
        <v>495</v>
      </c>
      <c r="D291" s="2" t="s">
        <v>496</v>
      </c>
      <c r="E291" t="s">
        <v>11</v>
      </c>
      <c r="F291">
        <f>SUM(J291* 0.9)</f>
        <v>104.94</v>
      </c>
      <c r="G291">
        <v>11</v>
      </c>
      <c r="H291">
        <v>2</v>
      </c>
      <c r="I291" s="7">
        <v>10.6</v>
      </c>
      <c r="J291" s="7">
        <f t="shared" si="4"/>
        <v>116.6</v>
      </c>
      <c r="K291" s="7">
        <f>SUM(G291*1.27)</f>
        <v>13.97</v>
      </c>
      <c r="L291" s="11">
        <v>43275</v>
      </c>
      <c r="M291" s="3">
        <v>43280</v>
      </c>
      <c r="N291" s="3">
        <v>43296</v>
      </c>
      <c r="O291" t="s">
        <v>12</v>
      </c>
      <c r="P291" s="4">
        <v>37.6</v>
      </c>
      <c r="Q291" t="s">
        <v>495</v>
      </c>
      <c r="R291" t="s">
        <v>497</v>
      </c>
      <c r="S291" t="s">
        <v>498</v>
      </c>
      <c r="T291" t="s">
        <v>279</v>
      </c>
      <c r="U291" t="s">
        <v>499</v>
      </c>
      <c r="V291" t="s">
        <v>209</v>
      </c>
      <c r="W291" s="10" t="b">
        <v>1</v>
      </c>
      <c r="X291" s="12">
        <v>43705.845403935185</v>
      </c>
    </row>
    <row r="292" spans="1:24" x14ac:dyDescent="0.2">
      <c r="A292">
        <v>10575</v>
      </c>
      <c r="B292" s="2" t="s">
        <v>332</v>
      </c>
      <c r="C292" s="2" t="s">
        <v>333</v>
      </c>
      <c r="D292" s="2" t="s">
        <v>334</v>
      </c>
      <c r="E292" t="s">
        <v>46</v>
      </c>
      <c r="F292">
        <f>SUM(J292* 1.15)</f>
        <v>1150.8509999999999</v>
      </c>
      <c r="G292">
        <v>13</v>
      </c>
      <c r="H292">
        <v>-22</v>
      </c>
      <c r="I292" s="7">
        <v>76.98</v>
      </c>
      <c r="J292" s="7">
        <f t="shared" si="4"/>
        <v>1000.74</v>
      </c>
      <c r="K292" s="7">
        <f>SUM(G292*1.15)</f>
        <v>14.95</v>
      </c>
      <c r="L292" s="11">
        <v>43276</v>
      </c>
      <c r="M292" s="3">
        <v>43281</v>
      </c>
      <c r="N292" s="3">
        <v>43297</v>
      </c>
      <c r="O292" t="s">
        <v>6</v>
      </c>
      <c r="P292" s="4">
        <v>127.34</v>
      </c>
      <c r="Q292" t="s">
        <v>333</v>
      </c>
      <c r="R292" t="s">
        <v>335</v>
      </c>
      <c r="S292" t="s">
        <v>336</v>
      </c>
      <c r="U292" t="s">
        <v>337</v>
      </c>
      <c r="V292" t="s">
        <v>10</v>
      </c>
      <c r="W292" s="10" t="b">
        <v>1</v>
      </c>
      <c r="X292" s="12">
        <v>43900.512030787038</v>
      </c>
    </row>
    <row r="293" spans="1:24" x14ac:dyDescent="0.2">
      <c r="A293">
        <v>10576</v>
      </c>
      <c r="B293" s="2" t="s">
        <v>485</v>
      </c>
      <c r="C293" s="2" t="s">
        <v>486</v>
      </c>
      <c r="D293" s="2" t="s">
        <v>487</v>
      </c>
      <c r="E293" t="s">
        <v>15</v>
      </c>
      <c r="F293">
        <f>SUM(J293* 1.15)</f>
        <v>259.85399999999993</v>
      </c>
      <c r="G293">
        <v>12</v>
      </c>
      <c r="H293">
        <v>-3</v>
      </c>
      <c r="I293" s="7">
        <v>18.829999999999998</v>
      </c>
      <c r="J293" s="7">
        <f t="shared" si="4"/>
        <v>225.95999999999998</v>
      </c>
      <c r="K293" s="7">
        <f>SUM(G293*1.27)</f>
        <v>15.24</v>
      </c>
      <c r="L293" s="11">
        <v>43279</v>
      </c>
      <c r="M293" s="3">
        <v>43284</v>
      </c>
      <c r="N293" s="3">
        <v>43300</v>
      </c>
      <c r="O293" t="s">
        <v>14</v>
      </c>
      <c r="P293" s="4">
        <v>18.559999999999999</v>
      </c>
      <c r="Q293" t="s">
        <v>486</v>
      </c>
      <c r="R293" t="s">
        <v>488</v>
      </c>
      <c r="S293" t="s">
        <v>21</v>
      </c>
      <c r="U293" t="s">
        <v>362</v>
      </c>
      <c r="V293" t="s">
        <v>23</v>
      </c>
      <c r="W293" s="10" t="b">
        <v>0</v>
      </c>
      <c r="X293" s="12">
        <v>43804.512460879625</v>
      </c>
    </row>
    <row r="294" spans="1:24" x14ac:dyDescent="0.2">
      <c r="A294">
        <v>10577</v>
      </c>
      <c r="B294" s="2" t="s">
        <v>494</v>
      </c>
      <c r="C294" s="2" t="s">
        <v>495</v>
      </c>
      <c r="D294" s="2" t="s">
        <v>496</v>
      </c>
      <c r="E294" t="s">
        <v>37</v>
      </c>
      <c r="F294">
        <f>SUM(J294* 0.9)</f>
        <v>480.16800000000001</v>
      </c>
      <c r="G294">
        <v>6</v>
      </c>
      <c r="H294">
        <v>2</v>
      </c>
      <c r="I294" s="7">
        <v>88.92</v>
      </c>
      <c r="J294" s="7">
        <f t="shared" si="4"/>
        <v>533.52</v>
      </c>
      <c r="K294" s="7">
        <f>SUM(G294*1.27)</f>
        <v>7.62</v>
      </c>
      <c r="L294" s="11">
        <v>43279</v>
      </c>
      <c r="M294" s="3">
        <v>43284</v>
      </c>
      <c r="N294" s="3">
        <v>43300</v>
      </c>
      <c r="O294" t="s">
        <v>12</v>
      </c>
      <c r="P294" s="4">
        <v>25.41</v>
      </c>
      <c r="Q294" t="s">
        <v>495</v>
      </c>
      <c r="R294" t="s">
        <v>497</v>
      </c>
      <c r="S294" t="s">
        <v>498</v>
      </c>
      <c r="T294" t="s">
        <v>279</v>
      </c>
      <c r="U294" t="s">
        <v>499</v>
      </c>
      <c r="V294" t="s">
        <v>209</v>
      </c>
      <c r="W294" s="10" t="b">
        <v>0</v>
      </c>
      <c r="X294" s="12">
        <v>43888.51041805555</v>
      </c>
    </row>
    <row r="295" spans="1:24" x14ac:dyDescent="0.2">
      <c r="A295">
        <v>10578</v>
      </c>
      <c r="B295" s="2" t="s">
        <v>81</v>
      </c>
      <c r="C295" s="2" t="s">
        <v>82</v>
      </c>
      <c r="D295" s="2" t="s">
        <v>83</v>
      </c>
      <c r="E295" t="s">
        <v>11</v>
      </c>
      <c r="F295">
        <f>SUM(J295* 0.9)</f>
        <v>485.01</v>
      </c>
      <c r="G295">
        <v>10</v>
      </c>
      <c r="H295">
        <v>24</v>
      </c>
      <c r="I295" s="7">
        <v>53.89</v>
      </c>
      <c r="J295" s="7">
        <f t="shared" si="4"/>
        <v>538.9</v>
      </c>
      <c r="K295" s="7">
        <f>SUM(G295*1.429)</f>
        <v>14.290000000000001</v>
      </c>
      <c r="L295" s="11">
        <v>43280</v>
      </c>
      <c r="M295" s="3">
        <v>43285</v>
      </c>
      <c r="N295" s="3">
        <v>43301</v>
      </c>
      <c r="O295" t="s">
        <v>14</v>
      </c>
      <c r="P295" s="4">
        <v>29.6</v>
      </c>
      <c r="Q295" t="s">
        <v>82</v>
      </c>
      <c r="R295" t="s">
        <v>84</v>
      </c>
      <c r="S295" t="s">
        <v>85</v>
      </c>
      <c r="U295" t="s">
        <v>86</v>
      </c>
      <c r="V295" t="s">
        <v>35</v>
      </c>
      <c r="W295" s="10" t="b">
        <v>0</v>
      </c>
      <c r="X295" s="12">
        <v>43988.845896527782</v>
      </c>
    </row>
    <row r="296" spans="1:24" x14ac:dyDescent="0.2">
      <c r="A296">
        <v>10579</v>
      </c>
      <c r="B296" s="2" t="s">
        <v>287</v>
      </c>
      <c r="C296" s="2" t="s">
        <v>288</v>
      </c>
      <c r="D296" s="2" t="s">
        <v>289</v>
      </c>
      <c r="E296" t="s">
        <v>13</v>
      </c>
      <c r="F296">
        <f>SUM(J296* 1.05)</f>
        <v>740.50200000000007</v>
      </c>
      <c r="G296">
        <v>12</v>
      </c>
      <c r="H296">
        <v>1</v>
      </c>
      <c r="I296" s="7">
        <v>58.77</v>
      </c>
      <c r="J296" s="7">
        <f t="shared" si="4"/>
        <v>705.24</v>
      </c>
      <c r="K296" s="7">
        <f>SUM(G296*1.27)</f>
        <v>15.24</v>
      </c>
      <c r="L296" s="11">
        <v>43281</v>
      </c>
      <c r="M296" s="3">
        <v>43286</v>
      </c>
      <c r="N296" s="3">
        <v>43302</v>
      </c>
      <c r="O296" t="s">
        <v>12</v>
      </c>
      <c r="P296" s="4">
        <v>13.73</v>
      </c>
      <c r="Q296" t="s">
        <v>288</v>
      </c>
      <c r="R296" t="s">
        <v>558</v>
      </c>
      <c r="S296" t="s">
        <v>290</v>
      </c>
      <c r="T296" t="s">
        <v>291</v>
      </c>
      <c r="U296" t="s">
        <v>292</v>
      </c>
      <c r="V296" t="s">
        <v>209</v>
      </c>
      <c r="W296" s="10" t="b">
        <v>0</v>
      </c>
      <c r="X296" s="12">
        <v>43837.512507175925</v>
      </c>
    </row>
    <row r="297" spans="1:24" x14ac:dyDescent="0.2">
      <c r="A297">
        <v>10580</v>
      </c>
      <c r="B297" s="2" t="s">
        <v>356</v>
      </c>
      <c r="C297" s="2" t="s">
        <v>348</v>
      </c>
      <c r="D297" s="2" t="s">
        <v>357</v>
      </c>
      <c r="E297" t="s">
        <v>11</v>
      </c>
      <c r="F297">
        <f>SUM(J297* 1.15)</f>
        <v>411.42399999999998</v>
      </c>
      <c r="G297">
        <v>13</v>
      </c>
      <c r="H297">
        <v>27</v>
      </c>
      <c r="I297" s="7">
        <v>27.52</v>
      </c>
      <c r="J297" s="7">
        <f t="shared" si="4"/>
        <v>357.76</v>
      </c>
      <c r="K297" s="7">
        <f>SUM(G297*1.429)</f>
        <v>18.577000000000002</v>
      </c>
      <c r="L297" s="11">
        <v>43282</v>
      </c>
      <c r="M297" s="3">
        <v>43287</v>
      </c>
      <c r="N297" s="3">
        <v>43303</v>
      </c>
      <c r="O297" t="s">
        <v>14</v>
      </c>
      <c r="P297" s="4">
        <v>75.89</v>
      </c>
      <c r="Q297" t="s">
        <v>348</v>
      </c>
      <c r="R297" t="s">
        <v>349</v>
      </c>
      <c r="S297" t="s">
        <v>350</v>
      </c>
      <c r="U297" t="s">
        <v>351</v>
      </c>
      <c r="V297" t="s">
        <v>10</v>
      </c>
      <c r="W297" s="10" t="b">
        <v>1</v>
      </c>
      <c r="X297" s="12">
        <v>43893.513356481482</v>
      </c>
    </row>
    <row r="298" spans="1:24" x14ac:dyDescent="0.2">
      <c r="A298">
        <v>10581</v>
      </c>
      <c r="B298" s="2" t="s">
        <v>142</v>
      </c>
      <c r="C298" s="2" t="s">
        <v>143</v>
      </c>
      <c r="D298" s="2" t="s">
        <v>144</v>
      </c>
      <c r="E298" t="s">
        <v>15</v>
      </c>
      <c r="F298">
        <f>SUM(J298* 0.85)</f>
        <v>492.82999999999993</v>
      </c>
      <c r="G298">
        <v>10</v>
      </c>
      <c r="H298">
        <v>-33</v>
      </c>
      <c r="I298" s="7">
        <v>57.98</v>
      </c>
      <c r="J298" s="7">
        <f t="shared" si="4"/>
        <v>579.79999999999995</v>
      </c>
      <c r="K298" s="7">
        <f>SUM(G298*1.15)</f>
        <v>11.5</v>
      </c>
      <c r="L298" s="11">
        <v>43282</v>
      </c>
      <c r="M298" s="3">
        <v>43287</v>
      </c>
      <c r="N298" s="3">
        <v>43303</v>
      </c>
      <c r="O298" t="s">
        <v>6</v>
      </c>
      <c r="P298" s="4">
        <v>3.01</v>
      </c>
      <c r="Q298" t="s">
        <v>143</v>
      </c>
      <c r="R298" t="s">
        <v>145</v>
      </c>
      <c r="S298" t="s">
        <v>110</v>
      </c>
      <c r="T298" t="s">
        <v>111</v>
      </c>
      <c r="U298" t="s">
        <v>146</v>
      </c>
      <c r="V298" t="s">
        <v>113</v>
      </c>
      <c r="W298" s="10" t="b">
        <v>0</v>
      </c>
      <c r="X298" s="12">
        <v>43973.511025231477</v>
      </c>
    </row>
    <row r="299" spans="1:24" x14ac:dyDescent="0.2">
      <c r="A299">
        <v>10582</v>
      </c>
      <c r="B299" s="2" t="s">
        <v>47</v>
      </c>
      <c r="C299" s="2" t="s">
        <v>48</v>
      </c>
      <c r="D299" s="2" t="s">
        <v>49</v>
      </c>
      <c r="E299" t="s">
        <v>15</v>
      </c>
      <c r="F299">
        <f>SUM(J299* 1.15)</f>
        <v>657.53549999999996</v>
      </c>
      <c r="G299">
        <v>9</v>
      </c>
      <c r="H299">
        <v>16</v>
      </c>
      <c r="I299" s="7">
        <v>63.53</v>
      </c>
      <c r="J299" s="7">
        <f t="shared" si="4"/>
        <v>571.77</v>
      </c>
      <c r="K299" s="7">
        <f>SUM(G299*1.429)</f>
        <v>12.861000000000001</v>
      </c>
      <c r="L299" s="11">
        <v>43283</v>
      </c>
      <c r="M299" s="3">
        <v>43288</v>
      </c>
      <c r="N299" s="3">
        <v>43304</v>
      </c>
      <c r="O299" t="s">
        <v>12</v>
      </c>
      <c r="P299" s="4">
        <v>27.71</v>
      </c>
      <c r="Q299" t="s">
        <v>48</v>
      </c>
      <c r="R299" t="s">
        <v>50</v>
      </c>
      <c r="S299" t="s">
        <v>51</v>
      </c>
      <c r="U299" t="s">
        <v>52</v>
      </c>
      <c r="V299" t="s">
        <v>10</v>
      </c>
      <c r="W299" s="10" t="b">
        <v>0</v>
      </c>
      <c r="X299" s="12">
        <v>43826.511592361108</v>
      </c>
    </row>
    <row r="300" spans="1:24" x14ac:dyDescent="0.2">
      <c r="A300">
        <v>10583</v>
      </c>
      <c r="B300" s="2" t="s">
        <v>524</v>
      </c>
      <c r="C300" s="2" t="s">
        <v>525</v>
      </c>
      <c r="D300" s="2" t="s">
        <v>526</v>
      </c>
      <c r="E300" t="s">
        <v>45</v>
      </c>
      <c r="F300">
        <f>SUM(J300* 1.05)</f>
        <v>707.89949999999999</v>
      </c>
      <c r="G300">
        <v>9</v>
      </c>
      <c r="H300">
        <v>50</v>
      </c>
      <c r="I300" s="7">
        <v>74.91</v>
      </c>
      <c r="J300" s="7">
        <f t="shared" si="4"/>
        <v>674.18999999999994</v>
      </c>
      <c r="K300" s="7">
        <f>SUM(G300*1.429)</f>
        <v>12.861000000000001</v>
      </c>
      <c r="L300" s="11">
        <v>43286</v>
      </c>
      <c r="M300" s="3">
        <v>43291</v>
      </c>
      <c r="N300" s="3">
        <v>43307</v>
      </c>
      <c r="O300" t="s">
        <v>12</v>
      </c>
      <c r="P300" s="4">
        <v>7.28</v>
      </c>
      <c r="Q300" t="s">
        <v>525</v>
      </c>
      <c r="R300" t="s">
        <v>527</v>
      </c>
      <c r="S300" t="s">
        <v>528</v>
      </c>
      <c r="U300" t="s">
        <v>529</v>
      </c>
      <c r="V300" t="s">
        <v>530</v>
      </c>
      <c r="W300" s="10" t="b">
        <v>0</v>
      </c>
      <c r="X300" s="12">
        <v>43806.511985879624</v>
      </c>
    </row>
    <row r="301" spans="1:24" x14ac:dyDescent="0.2">
      <c r="A301">
        <v>10584</v>
      </c>
      <c r="B301" s="2" t="s">
        <v>53</v>
      </c>
      <c r="C301" s="2" t="s">
        <v>54</v>
      </c>
      <c r="D301" s="2" t="s">
        <v>55</v>
      </c>
      <c r="E301" t="s">
        <v>11</v>
      </c>
      <c r="F301">
        <f>SUM(J301* 1.15)</f>
        <v>758.03399999999988</v>
      </c>
      <c r="G301">
        <v>12</v>
      </c>
      <c r="H301">
        <v>4</v>
      </c>
      <c r="I301" s="7">
        <v>54.93</v>
      </c>
      <c r="J301" s="7">
        <f t="shared" si="4"/>
        <v>659.16</v>
      </c>
      <c r="K301" s="7">
        <f>SUM(G301*0.54)</f>
        <v>6.48</v>
      </c>
      <c r="L301" s="11">
        <v>43286</v>
      </c>
      <c r="M301" s="3">
        <v>43291</v>
      </c>
      <c r="N301" s="3">
        <v>43307</v>
      </c>
      <c r="O301" t="s">
        <v>6</v>
      </c>
      <c r="P301" s="4">
        <v>59.14</v>
      </c>
      <c r="Q301" t="s">
        <v>54</v>
      </c>
      <c r="R301" t="s">
        <v>56</v>
      </c>
      <c r="S301" t="s">
        <v>57</v>
      </c>
      <c r="U301" t="s">
        <v>58</v>
      </c>
      <c r="V301" t="s">
        <v>59</v>
      </c>
      <c r="W301" s="10" t="b">
        <v>1</v>
      </c>
      <c r="X301" s="12">
        <v>43873.51011678241</v>
      </c>
    </row>
    <row r="302" spans="1:24" x14ac:dyDescent="0.2">
      <c r="A302">
        <v>10585</v>
      </c>
      <c r="B302" s="2" t="s">
        <v>531</v>
      </c>
      <c r="C302" s="2" t="s">
        <v>532</v>
      </c>
      <c r="D302" s="2" t="s">
        <v>533</v>
      </c>
      <c r="E302" t="s">
        <v>19</v>
      </c>
      <c r="F302">
        <f>SUM(J302* 0.85)</f>
        <v>379.34649999999993</v>
      </c>
      <c r="G302">
        <v>13</v>
      </c>
      <c r="H302">
        <v>-13</v>
      </c>
      <c r="I302" s="7">
        <v>34.33</v>
      </c>
      <c r="J302" s="7">
        <f t="shared" si="4"/>
        <v>446.28999999999996</v>
      </c>
      <c r="K302" s="7">
        <f>SUM(G302*1.15)</f>
        <v>14.95</v>
      </c>
      <c r="L302" s="11">
        <v>43287</v>
      </c>
      <c r="M302" s="3">
        <v>43292</v>
      </c>
      <c r="N302" s="3">
        <v>43308</v>
      </c>
      <c r="O302" t="s">
        <v>6</v>
      </c>
      <c r="P302" s="4">
        <v>13.41</v>
      </c>
      <c r="Q302" t="s">
        <v>532</v>
      </c>
      <c r="R302" t="s">
        <v>534</v>
      </c>
      <c r="S302" t="s">
        <v>535</v>
      </c>
      <c r="T302" t="s">
        <v>111</v>
      </c>
      <c r="U302" t="s">
        <v>536</v>
      </c>
      <c r="V302" t="s">
        <v>113</v>
      </c>
      <c r="W302" s="10" t="b">
        <v>0</v>
      </c>
      <c r="X302" s="12">
        <v>43885.512134953708</v>
      </c>
    </row>
    <row r="303" spans="1:24" x14ac:dyDescent="0.2">
      <c r="A303">
        <v>10586</v>
      </c>
      <c r="B303" s="2" t="s">
        <v>401</v>
      </c>
      <c r="C303" s="2" t="s">
        <v>402</v>
      </c>
      <c r="D303" s="2" t="s">
        <v>403</v>
      </c>
      <c r="E303" t="s">
        <v>37</v>
      </c>
      <c r="F303">
        <f>SUM(J303* 0.875)</f>
        <v>342.26500000000004</v>
      </c>
      <c r="G303">
        <v>14</v>
      </c>
      <c r="H303">
        <v>-5</v>
      </c>
      <c r="I303" s="7">
        <v>27.94</v>
      </c>
      <c r="J303" s="7">
        <f t="shared" si="4"/>
        <v>391.16</v>
      </c>
      <c r="K303" s="7">
        <f>SUM(G303*1.15)</f>
        <v>16.099999999999998</v>
      </c>
      <c r="L303" s="11">
        <v>43288</v>
      </c>
      <c r="M303" s="3">
        <v>43293</v>
      </c>
      <c r="N303" s="3">
        <v>43309</v>
      </c>
      <c r="O303" t="s">
        <v>6</v>
      </c>
      <c r="P303" s="4">
        <v>0.48</v>
      </c>
      <c r="Q303" t="s">
        <v>402</v>
      </c>
      <c r="R303" t="s">
        <v>404</v>
      </c>
      <c r="S303" t="s">
        <v>405</v>
      </c>
      <c r="U303" t="s">
        <v>406</v>
      </c>
      <c r="V303" t="s">
        <v>175</v>
      </c>
      <c r="W303" s="10" t="b">
        <v>0</v>
      </c>
      <c r="X303" s="12">
        <v>43888.179104398143</v>
      </c>
    </row>
    <row r="304" spans="1:24" x14ac:dyDescent="0.2">
      <c r="A304">
        <v>10587</v>
      </c>
      <c r="B304" s="2" t="s">
        <v>374</v>
      </c>
      <c r="C304" s="2" t="s">
        <v>375</v>
      </c>
      <c r="D304" s="2" t="s">
        <v>376</v>
      </c>
      <c r="E304" t="s">
        <v>13</v>
      </c>
      <c r="F304">
        <f>SUM(J304* 1.15)</f>
        <v>682.41000000000008</v>
      </c>
      <c r="G304">
        <v>6</v>
      </c>
      <c r="H304">
        <v>-3</v>
      </c>
      <c r="I304" s="7">
        <v>98.9</v>
      </c>
      <c r="J304" s="7">
        <f t="shared" si="4"/>
        <v>593.40000000000009</v>
      </c>
      <c r="K304" s="7">
        <f>SUM(G304*1.27)</f>
        <v>7.62</v>
      </c>
      <c r="L304" s="11">
        <v>43288</v>
      </c>
      <c r="M304" s="3">
        <v>43293</v>
      </c>
      <c r="N304" s="3">
        <v>43309</v>
      </c>
      <c r="O304" t="s">
        <v>6</v>
      </c>
      <c r="P304" s="4">
        <v>62.52</v>
      </c>
      <c r="Q304" t="s">
        <v>375</v>
      </c>
      <c r="R304" t="s">
        <v>377</v>
      </c>
      <c r="S304" t="s">
        <v>222</v>
      </c>
      <c r="T304" t="s">
        <v>223</v>
      </c>
      <c r="U304" t="s">
        <v>378</v>
      </c>
      <c r="V304" t="s">
        <v>113</v>
      </c>
      <c r="W304" s="10" t="b">
        <v>1</v>
      </c>
      <c r="X304" s="12">
        <v>43899.510360185181</v>
      </c>
    </row>
    <row r="305" spans="1:24" x14ac:dyDescent="0.2">
      <c r="A305">
        <v>10588</v>
      </c>
      <c r="B305" s="2" t="s">
        <v>384</v>
      </c>
      <c r="C305" s="2" t="s">
        <v>385</v>
      </c>
      <c r="D305" s="2" t="s">
        <v>386</v>
      </c>
      <c r="E305" t="s">
        <v>45</v>
      </c>
      <c r="F305">
        <f>SUM(J305* 1.25)</f>
        <v>288.25</v>
      </c>
      <c r="G305">
        <v>10</v>
      </c>
      <c r="H305">
        <v>1</v>
      </c>
      <c r="I305" s="7">
        <v>23.06</v>
      </c>
      <c r="J305" s="7">
        <f t="shared" si="4"/>
        <v>230.6</v>
      </c>
      <c r="K305" s="7">
        <f>SUM(G305*1.27)</f>
        <v>12.7</v>
      </c>
      <c r="L305" s="11">
        <v>43289</v>
      </c>
      <c r="M305" s="3">
        <v>43294</v>
      </c>
      <c r="N305" s="3">
        <v>43310</v>
      </c>
      <c r="O305" t="s">
        <v>14</v>
      </c>
      <c r="P305" s="4">
        <v>194.67</v>
      </c>
      <c r="Q305" t="s">
        <v>385</v>
      </c>
      <c r="R305" t="s">
        <v>387</v>
      </c>
      <c r="S305" t="s">
        <v>388</v>
      </c>
      <c r="U305" t="s">
        <v>389</v>
      </c>
      <c r="V305" t="s">
        <v>10</v>
      </c>
      <c r="W305" s="10" t="b">
        <v>1</v>
      </c>
      <c r="X305" s="12">
        <v>43876.845121527782</v>
      </c>
    </row>
    <row r="306" spans="1:24" x14ac:dyDescent="0.2">
      <c r="A306">
        <v>10589</v>
      </c>
      <c r="B306" s="2" t="s">
        <v>202</v>
      </c>
      <c r="C306" s="2" t="s">
        <v>203</v>
      </c>
      <c r="D306" s="2" t="s">
        <v>204</v>
      </c>
      <c r="E306" t="s">
        <v>36</v>
      </c>
      <c r="F306">
        <f>SUM(J306* 0.9)</f>
        <v>504.25200000000001</v>
      </c>
      <c r="G306">
        <v>12</v>
      </c>
      <c r="H306">
        <v>3</v>
      </c>
      <c r="I306" s="7">
        <v>46.69</v>
      </c>
      <c r="J306" s="7">
        <f t="shared" si="4"/>
        <v>560.28</v>
      </c>
      <c r="K306" s="7">
        <f>SUM(G306*0.54)</f>
        <v>6.48</v>
      </c>
      <c r="L306" s="11">
        <v>43290</v>
      </c>
      <c r="M306" s="3">
        <v>43295</v>
      </c>
      <c r="N306" s="3">
        <v>43311</v>
      </c>
      <c r="O306" t="s">
        <v>12</v>
      </c>
      <c r="P306" s="4">
        <v>4.42</v>
      </c>
      <c r="Q306" t="s">
        <v>203</v>
      </c>
      <c r="R306" t="s">
        <v>205</v>
      </c>
      <c r="S306" t="s">
        <v>206</v>
      </c>
      <c r="T306" t="s">
        <v>207</v>
      </c>
      <c r="U306" t="s">
        <v>208</v>
      </c>
      <c r="V306" t="s">
        <v>209</v>
      </c>
      <c r="W306" s="10" t="b">
        <v>0</v>
      </c>
      <c r="X306" s="12">
        <v>43873.510105208334</v>
      </c>
    </row>
    <row r="307" spans="1:24" x14ac:dyDescent="0.2">
      <c r="A307">
        <v>10590</v>
      </c>
      <c r="B307" s="2" t="s">
        <v>326</v>
      </c>
      <c r="C307" s="2" t="s">
        <v>327</v>
      </c>
      <c r="D307" s="2" t="s">
        <v>328</v>
      </c>
      <c r="E307" t="s">
        <v>11</v>
      </c>
      <c r="F307">
        <f>SUM(J307* 0.9)</f>
        <v>256.44600000000003</v>
      </c>
      <c r="G307">
        <v>9</v>
      </c>
      <c r="H307">
        <v>2</v>
      </c>
      <c r="I307" s="7">
        <v>31.66</v>
      </c>
      <c r="J307" s="7">
        <f t="shared" si="4"/>
        <v>284.94</v>
      </c>
      <c r="K307" s="7">
        <f>SUM(G307*1.27)</f>
        <v>11.43</v>
      </c>
      <c r="L307" s="11">
        <v>43293</v>
      </c>
      <c r="M307" s="3">
        <v>43298</v>
      </c>
      <c r="N307" s="3">
        <v>43314</v>
      </c>
      <c r="O307" t="s">
        <v>14</v>
      </c>
      <c r="P307" s="4">
        <v>44.77</v>
      </c>
      <c r="Q307" t="s">
        <v>327</v>
      </c>
      <c r="R307" t="s">
        <v>329</v>
      </c>
      <c r="S307" t="s">
        <v>330</v>
      </c>
      <c r="T307" t="s">
        <v>591</v>
      </c>
      <c r="U307" t="s">
        <v>331</v>
      </c>
      <c r="V307" t="s">
        <v>80</v>
      </c>
      <c r="W307" s="10" t="b">
        <v>1</v>
      </c>
      <c r="X307" s="12">
        <v>43887.51143032407</v>
      </c>
    </row>
    <row r="308" spans="1:24" x14ac:dyDescent="0.2">
      <c r="A308">
        <v>10591</v>
      </c>
      <c r="B308" s="2" t="s">
        <v>500</v>
      </c>
      <c r="C308" s="2" t="s">
        <v>501</v>
      </c>
      <c r="D308" s="2" t="s">
        <v>502</v>
      </c>
      <c r="E308" t="s">
        <v>13</v>
      </c>
      <c r="F308">
        <f>SUM(J308* 1.05)</f>
        <v>1055.3130000000001</v>
      </c>
      <c r="G308">
        <v>14</v>
      </c>
      <c r="H308">
        <v>10</v>
      </c>
      <c r="I308" s="7">
        <v>71.790000000000006</v>
      </c>
      <c r="J308" s="7">
        <f t="shared" si="4"/>
        <v>1005.0600000000001</v>
      </c>
      <c r="K308" s="7">
        <f>SUM(G308*1.429)</f>
        <v>20.006</v>
      </c>
      <c r="L308" s="11">
        <v>43293</v>
      </c>
      <c r="M308" s="3">
        <v>43298</v>
      </c>
      <c r="N308" s="3">
        <v>43314</v>
      </c>
      <c r="O308" t="s">
        <v>6</v>
      </c>
      <c r="P308" s="4">
        <v>55.92</v>
      </c>
      <c r="Q308" t="s">
        <v>501</v>
      </c>
      <c r="R308" t="s">
        <v>503</v>
      </c>
      <c r="S308" t="s">
        <v>504</v>
      </c>
      <c r="U308" t="s">
        <v>505</v>
      </c>
      <c r="V308" t="s">
        <v>448</v>
      </c>
      <c r="W308" s="10" t="b">
        <v>1</v>
      </c>
      <c r="X308" s="12">
        <v>43873.513159722221</v>
      </c>
    </row>
    <row r="309" spans="1:24" x14ac:dyDescent="0.2">
      <c r="A309">
        <v>10592</v>
      </c>
      <c r="B309" s="2" t="s">
        <v>285</v>
      </c>
      <c r="C309" s="2" t="s">
        <v>281</v>
      </c>
      <c r="D309" s="2" t="s">
        <v>286</v>
      </c>
      <c r="E309" t="s">
        <v>15</v>
      </c>
      <c r="F309">
        <f>SUM(J309* 1.15)</f>
        <v>276.45999999999998</v>
      </c>
      <c r="G309">
        <v>5</v>
      </c>
      <c r="H309">
        <v>-18</v>
      </c>
      <c r="I309" s="7">
        <v>48.08</v>
      </c>
      <c r="J309" s="7">
        <f t="shared" si="4"/>
        <v>240.39999999999998</v>
      </c>
      <c r="K309" s="7">
        <f>SUM(G309*1.15)</f>
        <v>5.75</v>
      </c>
      <c r="L309" s="11">
        <v>43294</v>
      </c>
      <c r="M309" s="3">
        <v>43299</v>
      </c>
      <c r="N309" s="3">
        <v>43315</v>
      </c>
      <c r="O309" t="s">
        <v>6</v>
      </c>
      <c r="P309" s="4">
        <v>32.1</v>
      </c>
      <c r="Q309" t="s">
        <v>281</v>
      </c>
      <c r="R309" t="s">
        <v>282</v>
      </c>
      <c r="S309" t="s">
        <v>283</v>
      </c>
      <c r="U309" t="s">
        <v>284</v>
      </c>
      <c r="V309" t="s">
        <v>10</v>
      </c>
      <c r="W309" s="10" t="b">
        <v>1</v>
      </c>
      <c r="X309" s="12">
        <v>43934.176079050929</v>
      </c>
    </row>
    <row r="310" spans="1:24" x14ac:dyDescent="0.2">
      <c r="A310">
        <v>10593</v>
      </c>
      <c r="B310" s="2" t="s">
        <v>285</v>
      </c>
      <c r="C310" s="2" t="s">
        <v>281</v>
      </c>
      <c r="D310" s="2" t="s">
        <v>286</v>
      </c>
      <c r="E310" t="s">
        <v>19</v>
      </c>
      <c r="F310">
        <f>SUM(J310* 1.15)</f>
        <v>321.26400000000001</v>
      </c>
      <c r="G310">
        <v>8</v>
      </c>
      <c r="H310">
        <v>-20</v>
      </c>
      <c r="I310" s="7">
        <v>34.92</v>
      </c>
      <c r="J310" s="7">
        <f t="shared" si="4"/>
        <v>279.36</v>
      </c>
      <c r="K310" s="7">
        <f>SUM(G310*1.15)</f>
        <v>9.1999999999999993</v>
      </c>
      <c r="L310" s="11">
        <v>43295</v>
      </c>
      <c r="M310" s="3">
        <v>43300</v>
      </c>
      <c r="N310" s="3">
        <v>43316</v>
      </c>
      <c r="O310" t="s">
        <v>12</v>
      </c>
      <c r="P310" s="4">
        <v>174.2</v>
      </c>
      <c r="Q310" t="s">
        <v>281</v>
      </c>
      <c r="R310" t="s">
        <v>282</v>
      </c>
      <c r="S310" t="s">
        <v>283</v>
      </c>
      <c r="U310" t="s">
        <v>284</v>
      </c>
      <c r="V310" t="s">
        <v>10</v>
      </c>
      <c r="W310" s="10" t="b">
        <v>1</v>
      </c>
      <c r="X310" s="12">
        <v>43903.177561342585</v>
      </c>
    </row>
    <row r="311" spans="1:24" x14ac:dyDescent="0.2">
      <c r="A311">
        <v>10594</v>
      </c>
      <c r="B311" s="2" t="s">
        <v>345</v>
      </c>
      <c r="C311" s="2" t="s">
        <v>346</v>
      </c>
      <c r="D311" s="2" t="s">
        <v>347</v>
      </c>
      <c r="E311" t="s">
        <v>15</v>
      </c>
      <c r="F311">
        <f>SUM(J311* 0.9)</f>
        <v>418.86900000000003</v>
      </c>
      <c r="G311">
        <v>11</v>
      </c>
      <c r="H311">
        <v>3</v>
      </c>
      <c r="I311" s="7">
        <v>42.31</v>
      </c>
      <c r="J311" s="7">
        <f t="shared" si="4"/>
        <v>465.41</v>
      </c>
      <c r="K311" s="7">
        <f>SUM(G311*0.54)</f>
        <v>5.94</v>
      </c>
      <c r="L311" s="11">
        <v>43295</v>
      </c>
      <c r="M311" s="3">
        <v>43300</v>
      </c>
      <c r="N311" s="3">
        <v>43316</v>
      </c>
      <c r="O311" t="s">
        <v>12</v>
      </c>
      <c r="P311" s="4">
        <v>5.24</v>
      </c>
      <c r="Q311" t="s">
        <v>346</v>
      </c>
      <c r="R311" t="s">
        <v>352</v>
      </c>
      <c r="S311" t="s">
        <v>353</v>
      </c>
      <c r="T311" t="s">
        <v>354</v>
      </c>
      <c r="U311" t="s">
        <v>355</v>
      </c>
      <c r="V311" t="s">
        <v>209</v>
      </c>
      <c r="W311" s="10" t="b">
        <v>1</v>
      </c>
      <c r="X311" s="12">
        <v>43886.176771874998</v>
      </c>
    </row>
    <row r="312" spans="1:24" x14ac:dyDescent="0.2">
      <c r="A312">
        <v>10595</v>
      </c>
      <c r="B312" s="2" t="s">
        <v>135</v>
      </c>
      <c r="C312" s="2" t="s">
        <v>136</v>
      </c>
      <c r="D312" s="2" t="s">
        <v>137</v>
      </c>
      <c r="E312" t="s">
        <v>45</v>
      </c>
      <c r="F312">
        <f>SUM(J312* 1.05)</f>
        <v>288.98099999999999</v>
      </c>
      <c r="G312">
        <v>11</v>
      </c>
      <c r="H312">
        <v>10</v>
      </c>
      <c r="I312" s="7">
        <v>25.02</v>
      </c>
      <c r="J312" s="7">
        <f t="shared" si="4"/>
        <v>275.21999999999997</v>
      </c>
      <c r="K312" s="7">
        <f>SUM(G312*1.429)</f>
        <v>15.719000000000001</v>
      </c>
      <c r="L312" s="11">
        <v>43296</v>
      </c>
      <c r="M312" s="3">
        <v>43301</v>
      </c>
      <c r="N312" s="3">
        <v>43317</v>
      </c>
      <c r="O312" t="s">
        <v>6</v>
      </c>
      <c r="P312" s="4">
        <v>96.78</v>
      </c>
      <c r="Q312" t="s">
        <v>136</v>
      </c>
      <c r="R312" t="s">
        <v>138</v>
      </c>
      <c r="S312" t="s">
        <v>139</v>
      </c>
      <c r="U312" t="s">
        <v>140</v>
      </c>
      <c r="V312" t="s">
        <v>141</v>
      </c>
      <c r="W312" s="10" t="b">
        <v>1</v>
      </c>
      <c r="X312" s="12">
        <v>43905.512611342587</v>
      </c>
    </row>
    <row r="313" spans="1:24" x14ac:dyDescent="0.2">
      <c r="A313">
        <v>10596</v>
      </c>
      <c r="B313" s="2" t="s">
        <v>537</v>
      </c>
      <c r="C313" s="2" t="s">
        <v>538</v>
      </c>
      <c r="D313" s="2" t="s">
        <v>539</v>
      </c>
      <c r="E313" t="s">
        <v>36</v>
      </c>
      <c r="F313">
        <f>SUM(J313* 0.9)</f>
        <v>700.48799999999994</v>
      </c>
      <c r="G313">
        <v>12</v>
      </c>
      <c r="H313">
        <v>6</v>
      </c>
      <c r="I313" s="7">
        <v>64.86</v>
      </c>
      <c r="J313" s="7">
        <f t="shared" si="4"/>
        <v>778.31999999999994</v>
      </c>
      <c r="K313" s="7">
        <f>SUM(G313*1.381)</f>
        <v>16.571999999999999</v>
      </c>
      <c r="L313" s="11">
        <v>43297</v>
      </c>
      <c r="M313" s="3">
        <v>43302</v>
      </c>
      <c r="N313" s="3">
        <v>43318</v>
      </c>
      <c r="O313" t="s">
        <v>6</v>
      </c>
      <c r="P313" s="4">
        <v>16.34</v>
      </c>
      <c r="Q313" t="s">
        <v>538</v>
      </c>
      <c r="R313" t="s">
        <v>540</v>
      </c>
      <c r="S313" t="s">
        <v>541</v>
      </c>
      <c r="T313" t="s">
        <v>279</v>
      </c>
      <c r="U313" t="s">
        <v>542</v>
      </c>
      <c r="V313" t="s">
        <v>209</v>
      </c>
      <c r="W313" s="10" t="b">
        <v>0</v>
      </c>
      <c r="X313" s="12">
        <v>43898.179231712958</v>
      </c>
    </row>
    <row r="314" spans="1:24" x14ac:dyDescent="0.2">
      <c r="A314">
        <v>10597</v>
      </c>
      <c r="B314" s="2" t="s">
        <v>363</v>
      </c>
      <c r="C314" s="2" t="s">
        <v>364</v>
      </c>
      <c r="D314" s="2" t="s">
        <v>365</v>
      </c>
      <c r="E314" t="s">
        <v>19</v>
      </c>
      <c r="F314">
        <f>SUM(J314* 1.03)</f>
        <v>909.29430000000013</v>
      </c>
      <c r="G314">
        <v>9</v>
      </c>
      <c r="H314">
        <v>0</v>
      </c>
      <c r="I314" s="7">
        <v>98.09</v>
      </c>
      <c r="J314" s="7">
        <f t="shared" si="4"/>
        <v>882.81000000000006</v>
      </c>
      <c r="K314" s="7">
        <f>SUM(G314*1.27)</f>
        <v>11.43</v>
      </c>
      <c r="L314" s="11">
        <v>43297</v>
      </c>
      <c r="M314" s="3">
        <v>43302</v>
      </c>
      <c r="N314" s="3">
        <v>43318</v>
      </c>
      <c r="O314" t="s">
        <v>14</v>
      </c>
      <c r="P314" s="4">
        <v>35.119999999999997</v>
      </c>
      <c r="Q314" t="s">
        <v>364</v>
      </c>
      <c r="R314" t="s">
        <v>366</v>
      </c>
      <c r="S314" t="s">
        <v>367</v>
      </c>
      <c r="U314" t="s">
        <v>368</v>
      </c>
      <c r="V314" t="s">
        <v>141</v>
      </c>
      <c r="W314" s="10" t="b">
        <v>1</v>
      </c>
      <c r="X314" s="12">
        <v>43902.511407175924</v>
      </c>
    </row>
    <row r="315" spans="1:24" x14ac:dyDescent="0.2">
      <c r="A315">
        <v>10598</v>
      </c>
      <c r="B315" s="2" t="s">
        <v>394</v>
      </c>
      <c r="C315" s="2" t="s">
        <v>395</v>
      </c>
      <c r="D315" s="2" t="s">
        <v>396</v>
      </c>
      <c r="E315" t="s">
        <v>13</v>
      </c>
      <c r="F315">
        <f>SUM(J315* 1.05)</f>
        <v>608.01300000000003</v>
      </c>
      <c r="G315">
        <v>9</v>
      </c>
      <c r="H315">
        <v>2</v>
      </c>
      <c r="I315" s="7">
        <v>64.34</v>
      </c>
      <c r="J315" s="7">
        <f t="shared" si="4"/>
        <v>579.06000000000006</v>
      </c>
      <c r="K315" s="7">
        <f>SUM(G315*1.27)</f>
        <v>11.43</v>
      </c>
      <c r="L315" s="11">
        <v>43300</v>
      </c>
      <c r="M315" s="3">
        <v>43305</v>
      </c>
      <c r="N315" s="3">
        <v>43321</v>
      </c>
      <c r="O315" t="s">
        <v>14</v>
      </c>
      <c r="P315" s="4">
        <v>44.42</v>
      </c>
      <c r="Q315" t="s">
        <v>395</v>
      </c>
      <c r="R315" t="s">
        <v>397</v>
      </c>
      <c r="S315" t="s">
        <v>398</v>
      </c>
      <c r="T315" t="s">
        <v>399</v>
      </c>
      <c r="U315" t="s">
        <v>400</v>
      </c>
      <c r="V315" t="s">
        <v>209</v>
      </c>
      <c r="W315" s="10" t="b">
        <v>1</v>
      </c>
      <c r="X315" s="12">
        <v>43889.51143032407</v>
      </c>
    </row>
    <row r="316" spans="1:24" x14ac:dyDescent="0.2">
      <c r="A316">
        <v>10599</v>
      </c>
      <c r="B316" s="2" t="s">
        <v>81</v>
      </c>
      <c r="C316" s="2" t="s">
        <v>82</v>
      </c>
      <c r="D316" s="2" t="s">
        <v>83</v>
      </c>
      <c r="E316" t="s">
        <v>5</v>
      </c>
      <c r="F316">
        <f>SUM(J316* 0.9)</f>
        <v>79.632000000000005</v>
      </c>
      <c r="G316">
        <v>7</v>
      </c>
      <c r="H316">
        <v>-20</v>
      </c>
      <c r="I316" s="7">
        <v>12.64</v>
      </c>
      <c r="J316" s="7">
        <f t="shared" si="4"/>
        <v>88.48</v>
      </c>
      <c r="K316" s="7">
        <f>SUM(G316*1.15)</f>
        <v>8.0499999999999989</v>
      </c>
      <c r="L316" s="11">
        <v>43301</v>
      </c>
      <c r="M316" s="3">
        <v>43306</v>
      </c>
      <c r="N316" s="3">
        <v>43322</v>
      </c>
      <c r="O316" t="s">
        <v>14</v>
      </c>
      <c r="P316" s="4">
        <v>29.98</v>
      </c>
      <c r="Q316" t="s">
        <v>82</v>
      </c>
      <c r="R316" t="s">
        <v>84</v>
      </c>
      <c r="S316" t="s">
        <v>85</v>
      </c>
      <c r="U316" t="s">
        <v>86</v>
      </c>
      <c r="V316" t="s">
        <v>35</v>
      </c>
      <c r="W316" s="10" t="b">
        <v>0</v>
      </c>
      <c r="X316" s="12">
        <v>43967.1770636574</v>
      </c>
    </row>
    <row r="317" spans="1:24" x14ac:dyDescent="0.2">
      <c r="A317">
        <v>10600</v>
      </c>
      <c r="B317" s="2" t="s">
        <v>232</v>
      </c>
      <c r="C317" s="2" t="s">
        <v>233</v>
      </c>
      <c r="D317" s="2" t="s">
        <v>234</v>
      </c>
      <c r="E317" t="s">
        <v>11</v>
      </c>
      <c r="F317">
        <f>SUM(J317* 0.9)</f>
        <v>279.39600000000002</v>
      </c>
      <c r="G317">
        <v>13</v>
      </c>
      <c r="H317">
        <v>-2</v>
      </c>
      <c r="I317" s="7">
        <v>23.88</v>
      </c>
      <c r="J317" s="7">
        <f t="shared" si="4"/>
        <v>310.44</v>
      </c>
      <c r="K317" s="7">
        <f>SUM(G317*1.27)</f>
        <v>16.510000000000002</v>
      </c>
      <c r="L317" s="11">
        <v>43302</v>
      </c>
      <c r="M317" s="3">
        <v>43307</v>
      </c>
      <c r="N317" s="3">
        <v>43323</v>
      </c>
      <c r="O317" t="s">
        <v>6</v>
      </c>
      <c r="P317" s="4">
        <v>45.13</v>
      </c>
      <c r="Q317" t="s">
        <v>233</v>
      </c>
      <c r="R317" t="s">
        <v>570</v>
      </c>
      <c r="S317" t="s">
        <v>235</v>
      </c>
      <c r="T317" t="s">
        <v>207</v>
      </c>
      <c r="U317" t="s">
        <v>236</v>
      </c>
      <c r="V317" t="s">
        <v>209</v>
      </c>
      <c r="W317" s="10" t="b">
        <v>1</v>
      </c>
      <c r="X317" s="12">
        <v>43745.512472453702</v>
      </c>
    </row>
    <row r="318" spans="1:24" x14ac:dyDescent="0.2">
      <c r="A318">
        <v>10601</v>
      </c>
      <c r="B318" s="2" t="s">
        <v>225</v>
      </c>
      <c r="C318" s="2" t="s">
        <v>226</v>
      </c>
      <c r="D318" s="2" t="s">
        <v>227</v>
      </c>
      <c r="E318" t="s">
        <v>19</v>
      </c>
      <c r="F318">
        <f>SUM(J318* 1.45)</f>
        <v>167.011</v>
      </c>
      <c r="G318">
        <v>13</v>
      </c>
      <c r="H318">
        <v>-5</v>
      </c>
      <c r="I318" s="7">
        <v>8.86</v>
      </c>
      <c r="J318" s="7">
        <f t="shared" si="4"/>
        <v>115.17999999999999</v>
      </c>
      <c r="K318" s="7">
        <f>SUM(G318*1.15)</f>
        <v>14.95</v>
      </c>
      <c r="L318" s="11">
        <v>43302</v>
      </c>
      <c r="M318" s="3">
        <v>43307</v>
      </c>
      <c r="N318" s="3">
        <v>43323</v>
      </c>
      <c r="O318" t="s">
        <v>6</v>
      </c>
      <c r="P318" s="4">
        <v>58.3</v>
      </c>
      <c r="Q318" t="s">
        <v>226</v>
      </c>
      <c r="R318" t="s">
        <v>228</v>
      </c>
      <c r="S318" t="s">
        <v>229</v>
      </c>
      <c r="T318" t="s">
        <v>230</v>
      </c>
      <c r="U318" t="s">
        <v>231</v>
      </c>
      <c r="V318" t="s">
        <v>217</v>
      </c>
      <c r="W318" s="10" t="b">
        <v>1</v>
      </c>
      <c r="X318" s="12">
        <v>43885.5122275463</v>
      </c>
    </row>
    <row r="319" spans="1:24" x14ac:dyDescent="0.2">
      <c r="A319">
        <v>10602</v>
      </c>
      <c r="B319" s="2" t="s">
        <v>500</v>
      </c>
      <c r="C319" s="2" t="s">
        <v>501</v>
      </c>
      <c r="D319" s="2" t="s">
        <v>502</v>
      </c>
      <c r="E319" t="s">
        <v>36</v>
      </c>
      <c r="F319">
        <f>SUM(J319* 1.05)</f>
        <v>61.236000000000004</v>
      </c>
      <c r="G319">
        <v>8</v>
      </c>
      <c r="H319">
        <v>18</v>
      </c>
      <c r="I319" s="7">
        <v>7.29</v>
      </c>
      <c r="J319" s="7">
        <f t="shared" si="4"/>
        <v>58.32</v>
      </c>
      <c r="K319" s="7">
        <f>SUM(G319*1.429)</f>
        <v>11.432</v>
      </c>
      <c r="L319" s="11">
        <v>43303</v>
      </c>
      <c r="M319" s="3">
        <v>43308</v>
      </c>
      <c r="N319" s="3">
        <v>43324</v>
      </c>
      <c r="O319" t="s">
        <v>12</v>
      </c>
      <c r="P319" s="4">
        <v>2.92</v>
      </c>
      <c r="Q319" t="s">
        <v>501</v>
      </c>
      <c r="R319" t="s">
        <v>503</v>
      </c>
      <c r="S319" t="s">
        <v>504</v>
      </c>
      <c r="U319" t="s">
        <v>505</v>
      </c>
      <c r="V319" t="s">
        <v>448</v>
      </c>
      <c r="W319" s="10" t="b">
        <v>0</v>
      </c>
      <c r="X319" s="12">
        <v>43844.511615509255</v>
      </c>
    </row>
    <row r="320" spans="1:24" x14ac:dyDescent="0.2">
      <c r="A320">
        <v>10603</v>
      </c>
      <c r="B320" s="2" t="s">
        <v>430</v>
      </c>
      <c r="C320" s="2" t="s">
        <v>431</v>
      </c>
      <c r="D320" s="2" t="s">
        <v>432</v>
      </c>
      <c r="E320" t="s">
        <v>36</v>
      </c>
      <c r="F320">
        <f>SUM(J320* 1.05)</f>
        <v>206.01000000000002</v>
      </c>
      <c r="G320">
        <v>9</v>
      </c>
      <c r="H320">
        <v>5</v>
      </c>
      <c r="I320" s="7">
        <v>21.8</v>
      </c>
      <c r="J320" s="7">
        <f t="shared" si="4"/>
        <v>196.20000000000002</v>
      </c>
      <c r="K320" s="7">
        <f>SUM(G320*0.54)</f>
        <v>4.8600000000000003</v>
      </c>
      <c r="L320" s="11">
        <v>43304</v>
      </c>
      <c r="M320" s="3">
        <v>43309</v>
      </c>
      <c r="N320" s="3">
        <v>43325</v>
      </c>
      <c r="O320" t="s">
        <v>12</v>
      </c>
      <c r="P320" s="4">
        <v>48.77</v>
      </c>
      <c r="Q320" t="s">
        <v>431</v>
      </c>
      <c r="R320" t="s">
        <v>433</v>
      </c>
      <c r="S320" t="s">
        <v>434</v>
      </c>
      <c r="T320" t="s">
        <v>435</v>
      </c>
      <c r="U320" t="s">
        <v>436</v>
      </c>
      <c r="V320" t="s">
        <v>209</v>
      </c>
      <c r="W320" s="10" t="b">
        <v>1</v>
      </c>
      <c r="X320" s="12">
        <v>43888.513712731481</v>
      </c>
    </row>
    <row r="321" spans="1:24" x14ac:dyDescent="0.2">
      <c r="A321">
        <v>10604</v>
      </c>
      <c r="B321" s="2" t="s">
        <v>176</v>
      </c>
      <c r="C321" s="2" t="s">
        <v>177</v>
      </c>
      <c r="D321" s="2" t="s">
        <v>178</v>
      </c>
      <c r="E321" t="s">
        <v>13</v>
      </c>
      <c r="F321">
        <f>SUM(J321* 0.85)</f>
        <v>838.14249999999993</v>
      </c>
      <c r="G321">
        <v>13</v>
      </c>
      <c r="H321">
        <v>33</v>
      </c>
      <c r="I321" s="7">
        <v>75.849999999999994</v>
      </c>
      <c r="J321" s="7">
        <f t="shared" si="4"/>
        <v>986.05</v>
      </c>
      <c r="K321" s="7">
        <f>SUM(G321*1.429)</f>
        <v>18.577000000000002</v>
      </c>
      <c r="L321" s="11">
        <v>43304</v>
      </c>
      <c r="M321" s="3">
        <v>43309</v>
      </c>
      <c r="N321" s="3">
        <v>43325</v>
      </c>
      <c r="O321" t="s">
        <v>6</v>
      </c>
      <c r="P321" s="4">
        <v>7.46</v>
      </c>
      <c r="Q321" t="s">
        <v>177</v>
      </c>
      <c r="R321" t="s">
        <v>179</v>
      </c>
      <c r="S321" t="s">
        <v>180</v>
      </c>
      <c r="U321" t="s">
        <v>181</v>
      </c>
      <c r="V321" t="s">
        <v>182</v>
      </c>
      <c r="W321" s="10" t="b">
        <v>0</v>
      </c>
      <c r="X321" s="12">
        <v>43897.846759259264</v>
      </c>
    </row>
    <row r="322" spans="1:24" x14ac:dyDescent="0.2">
      <c r="A322">
        <v>10605</v>
      </c>
      <c r="B322" s="2" t="s">
        <v>326</v>
      </c>
      <c r="C322" s="2" t="s">
        <v>327</v>
      </c>
      <c r="D322" s="2" t="s">
        <v>328</v>
      </c>
      <c r="E322" t="s">
        <v>13</v>
      </c>
      <c r="F322">
        <f>SUM(J322* 0.9)</f>
        <v>323.75700000000001</v>
      </c>
      <c r="G322">
        <v>7</v>
      </c>
      <c r="H322">
        <v>2</v>
      </c>
      <c r="I322" s="7">
        <v>51.39</v>
      </c>
      <c r="J322" s="7">
        <f t="shared" ref="J322:J385" si="5">SUM(G322*I322)</f>
        <v>359.73</v>
      </c>
      <c r="K322" s="7">
        <f>SUM(G322*1.27)</f>
        <v>8.89</v>
      </c>
      <c r="L322" s="11">
        <v>43307</v>
      </c>
      <c r="M322" s="3">
        <v>43312</v>
      </c>
      <c r="N322" s="3">
        <v>43328</v>
      </c>
      <c r="O322" t="s">
        <v>12</v>
      </c>
      <c r="P322" s="4">
        <v>379.13</v>
      </c>
      <c r="Q322" t="s">
        <v>327</v>
      </c>
      <c r="R322" t="s">
        <v>329</v>
      </c>
      <c r="S322" t="s">
        <v>330</v>
      </c>
      <c r="T322" t="s">
        <v>591</v>
      </c>
      <c r="U322" t="s">
        <v>331</v>
      </c>
      <c r="V322" t="s">
        <v>80</v>
      </c>
      <c r="W322" s="10" t="b">
        <v>1</v>
      </c>
      <c r="X322" s="12">
        <v>43898.177318287031</v>
      </c>
    </row>
    <row r="323" spans="1:24" x14ac:dyDescent="0.2">
      <c r="A323">
        <v>10606</v>
      </c>
      <c r="B323" s="2" t="s">
        <v>489</v>
      </c>
      <c r="C323" s="2" t="s">
        <v>490</v>
      </c>
      <c r="D323" s="2" t="s">
        <v>491</v>
      </c>
      <c r="E323" t="s">
        <v>11</v>
      </c>
      <c r="F323">
        <f>SUM(J323* 0.85)</f>
        <v>212.61899999999997</v>
      </c>
      <c r="G323">
        <v>11</v>
      </c>
      <c r="H323">
        <v>-3</v>
      </c>
      <c r="I323" s="7">
        <v>22.74</v>
      </c>
      <c r="J323" s="7">
        <f t="shared" si="5"/>
        <v>250.14</v>
      </c>
      <c r="K323" s="7">
        <f>SUM(G323*1.27)</f>
        <v>13.97</v>
      </c>
      <c r="L323" s="11">
        <v>43308</v>
      </c>
      <c r="M323" s="3">
        <v>43313</v>
      </c>
      <c r="N323" s="3">
        <v>43329</v>
      </c>
      <c r="O323" t="s">
        <v>14</v>
      </c>
      <c r="P323" s="4">
        <v>79.400000000000006</v>
      </c>
      <c r="Q323" t="s">
        <v>490</v>
      </c>
      <c r="R323" t="s">
        <v>492</v>
      </c>
      <c r="S323" t="s">
        <v>110</v>
      </c>
      <c r="T323" t="s">
        <v>111</v>
      </c>
      <c r="U323" t="s">
        <v>493</v>
      </c>
      <c r="V323" t="s">
        <v>113</v>
      </c>
      <c r="W323" s="10" t="b">
        <v>1</v>
      </c>
      <c r="X323" s="12">
        <v>43856.845346064816</v>
      </c>
    </row>
    <row r="324" spans="1:24" x14ac:dyDescent="0.2">
      <c r="A324">
        <v>10607</v>
      </c>
      <c r="B324" s="2" t="s">
        <v>430</v>
      </c>
      <c r="C324" s="2" t="s">
        <v>431</v>
      </c>
      <c r="D324" s="2" t="s">
        <v>432</v>
      </c>
      <c r="E324" t="s">
        <v>46</v>
      </c>
      <c r="F324">
        <f>SUM(J324* 1.05)</f>
        <v>713.66399999999999</v>
      </c>
      <c r="G324">
        <v>8</v>
      </c>
      <c r="H324">
        <v>5</v>
      </c>
      <c r="I324" s="7">
        <v>84.96</v>
      </c>
      <c r="J324" s="7">
        <f t="shared" si="5"/>
        <v>679.68</v>
      </c>
      <c r="K324" s="7">
        <f>SUM(G324*0.54)</f>
        <v>4.32</v>
      </c>
      <c r="L324" s="11">
        <v>43308</v>
      </c>
      <c r="M324" s="3">
        <v>43313</v>
      </c>
      <c r="N324" s="3">
        <v>43329</v>
      </c>
      <c r="O324" t="s">
        <v>6</v>
      </c>
      <c r="P324" s="4">
        <v>200.24</v>
      </c>
      <c r="Q324" t="s">
        <v>431</v>
      </c>
      <c r="R324" t="s">
        <v>433</v>
      </c>
      <c r="S324" t="s">
        <v>434</v>
      </c>
      <c r="T324" t="s">
        <v>435</v>
      </c>
      <c r="U324" t="s">
        <v>436</v>
      </c>
      <c r="V324" t="s">
        <v>209</v>
      </c>
      <c r="W324" s="10" t="b">
        <v>1</v>
      </c>
      <c r="X324" s="12">
        <v>43881.842649305559</v>
      </c>
    </row>
    <row r="325" spans="1:24" x14ac:dyDescent="0.2">
      <c r="A325">
        <v>10608</v>
      </c>
      <c r="B325" s="2" t="s">
        <v>479</v>
      </c>
      <c r="C325" s="2" t="s">
        <v>480</v>
      </c>
      <c r="D325" s="2" t="s">
        <v>481</v>
      </c>
      <c r="E325" t="s">
        <v>11</v>
      </c>
      <c r="F325">
        <f>SUM(J325* 1.03)</f>
        <v>834.3927000000001</v>
      </c>
      <c r="G325">
        <v>9</v>
      </c>
      <c r="H325">
        <v>-13</v>
      </c>
      <c r="I325" s="7">
        <v>90.01</v>
      </c>
      <c r="J325" s="7">
        <f t="shared" si="5"/>
        <v>810.09</v>
      </c>
      <c r="K325" s="7">
        <f>SUM(G325*1.15)</f>
        <v>10.35</v>
      </c>
      <c r="L325" s="11">
        <v>43309</v>
      </c>
      <c r="M325" s="3">
        <v>43314</v>
      </c>
      <c r="N325" s="3">
        <v>43330</v>
      </c>
      <c r="O325" t="s">
        <v>12</v>
      </c>
      <c r="P325" s="4">
        <v>27.79</v>
      </c>
      <c r="Q325" t="s">
        <v>480</v>
      </c>
      <c r="R325" t="s">
        <v>482</v>
      </c>
      <c r="S325" t="s">
        <v>483</v>
      </c>
      <c r="U325" t="s">
        <v>484</v>
      </c>
      <c r="V325" t="s">
        <v>10</v>
      </c>
      <c r="W325" s="10" t="b">
        <v>0</v>
      </c>
      <c r="X325" s="12">
        <v>43920.511256712962</v>
      </c>
    </row>
    <row r="326" spans="1:24" x14ac:dyDescent="0.2">
      <c r="A326">
        <v>10609</v>
      </c>
      <c r="B326" s="2" t="s">
        <v>124</v>
      </c>
      <c r="C326" s="2" t="s">
        <v>125</v>
      </c>
      <c r="D326" s="2" t="s">
        <v>126</v>
      </c>
      <c r="E326" t="s">
        <v>19</v>
      </c>
      <c r="F326">
        <f>SUM(J326* 1.45)</f>
        <v>626.68999999999994</v>
      </c>
      <c r="G326">
        <v>10</v>
      </c>
      <c r="H326">
        <v>2</v>
      </c>
      <c r="I326" s="7">
        <v>43.22</v>
      </c>
      <c r="J326" s="7">
        <f t="shared" si="5"/>
        <v>432.2</v>
      </c>
      <c r="K326" s="7">
        <f>SUM(G326*1.27)</f>
        <v>12.7</v>
      </c>
      <c r="L326" s="11">
        <v>43310</v>
      </c>
      <c r="M326" s="3">
        <v>43315</v>
      </c>
      <c r="N326" s="3">
        <v>43331</v>
      </c>
      <c r="O326" t="s">
        <v>12</v>
      </c>
      <c r="P326" s="4">
        <v>1.85</v>
      </c>
      <c r="Q326" t="s">
        <v>125</v>
      </c>
      <c r="R326" t="s">
        <v>127</v>
      </c>
      <c r="S326" t="s">
        <v>128</v>
      </c>
      <c r="U326" t="s">
        <v>129</v>
      </c>
      <c r="V326" t="s">
        <v>59</v>
      </c>
      <c r="W326" s="10" t="b">
        <v>0</v>
      </c>
      <c r="X326" s="12">
        <v>43872.511799768516</v>
      </c>
    </row>
    <row r="327" spans="1:24" x14ac:dyDescent="0.2">
      <c r="A327">
        <v>10610</v>
      </c>
      <c r="B327" s="2" t="s">
        <v>262</v>
      </c>
      <c r="C327" s="2" t="s">
        <v>263</v>
      </c>
      <c r="D327" s="2" t="s">
        <v>264</v>
      </c>
      <c r="E327" t="s">
        <v>36</v>
      </c>
      <c r="F327">
        <f>SUM(J327* 0.85)</f>
        <v>208.79399999999998</v>
      </c>
      <c r="G327">
        <v>6</v>
      </c>
      <c r="H327">
        <v>6</v>
      </c>
      <c r="I327" s="7">
        <v>40.94</v>
      </c>
      <c r="J327" s="7">
        <f t="shared" si="5"/>
        <v>245.64</v>
      </c>
      <c r="K327" s="7">
        <f>SUM(G327*1.381)</f>
        <v>8.2859999999999996</v>
      </c>
      <c r="L327" s="11">
        <v>43311</v>
      </c>
      <c r="M327" s="3">
        <v>43316</v>
      </c>
      <c r="N327" s="3">
        <v>43332</v>
      </c>
      <c r="O327" t="s">
        <v>6</v>
      </c>
      <c r="P327" s="4">
        <v>26.78</v>
      </c>
      <c r="Q327" t="s">
        <v>263</v>
      </c>
      <c r="R327" t="s">
        <v>265</v>
      </c>
      <c r="S327" t="s">
        <v>266</v>
      </c>
      <c r="U327" t="s">
        <v>267</v>
      </c>
      <c r="V327" t="s">
        <v>59</v>
      </c>
      <c r="W327" s="10" t="b">
        <v>0</v>
      </c>
      <c r="X327" s="12">
        <v>43947.177364583331</v>
      </c>
    </row>
    <row r="328" spans="1:24" x14ac:dyDescent="0.2">
      <c r="A328">
        <v>10611</v>
      </c>
      <c r="B328" s="2" t="s">
        <v>549</v>
      </c>
      <c r="C328" s="2" t="s">
        <v>550</v>
      </c>
      <c r="D328" s="2" t="s">
        <v>551</v>
      </c>
      <c r="E328" t="s">
        <v>5</v>
      </c>
      <c r="F328">
        <f>SUM(J328* 1.25)</f>
        <v>563.5</v>
      </c>
      <c r="G328">
        <v>10</v>
      </c>
      <c r="H328">
        <v>17</v>
      </c>
      <c r="I328" s="7">
        <v>45.08</v>
      </c>
      <c r="J328" s="7">
        <f t="shared" si="5"/>
        <v>450.79999999999995</v>
      </c>
      <c r="K328" s="7">
        <f>SUM(G328*1.429)</f>
        <v>14.290000000000001</v>
      </c>
      <c r="L328" s="11">
        <v>43311</v>
      </c>
      <c r="M328" s="3">
        <v>43316</v>
      </c>
      <c r="N328" s="3">
        <v>43332</v>
      </c>
      <c r="O328" t="s">
        <v>12</v>
      </c>
      <c r="P328" s="4">
        <v>80.650000000000006</v>
      </c>
      <c r="Q328" t="s">
        <v>552</v>
      </c>
      <c r="R328" t="s">
        <v>553</v>
      </c>
      <c r="S328" t="s">
        <v>554</v>
      </c>
      <c r="U328" t="s">
        <v>555</v>
      </c>
      <c r="V328" t="s">
        <v>556</v>
      </c>
      <c r="W328" s="10" t="b">
        <v>1</v>
      </c>
      <c r="X328" s="12">
        <v>43948.845815509267</v>
      </c>
    </row>
    <row r="329" spans="1:24" x14ac:dyDescent="0.2">
      <c r="A329">
        <v>10612</v>
      </c>
      <c r="B329" s="2" t="s">
        <v>430</v>
      </c>
      <c r="C329" s="2" t="s">
        <v>431</v>
      </c>
      <c r="D329" s="2" t="s">
        <v>432</v>
      </c>
      <c r="E329" t="s">
        <v>13</v>
      </c>
      <c r="F329">
        <f>SUM(J329* 1.05)</f>
        <v>271.089</v>
      </c>
      <c r="G329">
        <v>13</v>
      </c>
      <c r="H329">
        <v>5</v>
      </c>
      <c r="I329" s="7">
        <v>19.86</v>
      </c>
      <c r="J329" s="7">
        <f t="shared" si="5"/>
        <v>258.18</v>
      </c>
      <c r="K329" s="7">
        <f>SUM(G329*0.54)</f>
        <v>7.0200000000000005</v>
      </c>
      <c r="L329" s="11">
        <v>43314</v>
      </c>
      <c r="M329" s="3">
        <v>43319</v>
      </c>
      <c r="N329" s="3">
        <v>43335</v>
      </c>
      <c r="O329" t="s">
        <v>12</v>
      </c>
      <c r="P329" s="4">
        <v>544.08000000000004</v>
      </c>
      <c r="Q329" t="s">
        <v>431</v>
      </c>
      <c r="R329" t="s">
        <v>433</v>
      </c>
      <c r="S329" t="s">
        <v>434</v>
      </c>
      <c r="T329" t="s">
        <v>435</v>
      </c>
      <c r="U329" t="s">
        <v>436</v>
      </c>
      <c r="V329" t="s">
        <v>209</v>
      </c>
      <c r="W329" s="10" t="b">
        <v>1</v>
      </c>
      <c r="X329" s="12">
        <v>43871.843786111109</v>
      </c>
    </row>
    <row r="330" spans="1:24" x14ac:dyDescent="0.2">
      <c r="A330">
        <v>10613</v>
      </c>
      <c r="B330" s="2" t="s">
        <v>225</v>
      </c>
      <c r="C330" s="2" t="s">
        <v>226</v>
      </c>
      <c r="D330" s="2" t="s">
        <v>227</v>
      </c>
      <c r="E330" t="s">
        <v>11</v>
      </c>
      <c r="F330">
        <f>SUM(J330* 1.45)</f>
        <v>569.79199999999992</v>
      </c>
      <c r="G330">
        <v>8</v>
      </c>
      <c r="H330">
        <v>18</v>
      </c>
      <c r="I330" s="7">
        <v>49.12</v>
      </c>
      <c r="J330" s="7">
        <f t="shared" si="5"/>
        <v>392.96</v>
      </c>
      <c r="K330" s="7">
        <f>SUM(G330*1.429)</f>
        <v>11.432</v>
      </c>
      <c r="L330" s="11">
        <v>43315</v>
      </c>
      <c r="M330" s="3">
        <v>43320</v>
      </c>
      <c r="N330" s="3">
        <v>43336</v>
      </c>
      <c r="O330" t="s">
        <v>12</v>
      </c>
      <c r="P330" s="4">
        <v>8.11</v>
      </c>
      <c r="Q330" t="s">
        <v>226</v>
      </c>
      <c r="R330" t="s">
        <v>228</v>
      </c>
      <c r="S330" t="s">
        <v>229</v>
      </c>
      <c r="T330" t="s">
        <v>230</v>
      </c>
      <c r="U330" t="s">
        <v>231</v>
      </c>
      <c r="V330" t="s">
        <v>217</v>
      </c>
      <c r="W330" s="10" t="b">
        <v>0</v>
      </c>
      <c r="X330" s="12">
        <v>43839.178282175919</v>
      </c>
    </row>
    <row r="331" spans="1:24" x14ac:dyDescent="0.2">
      <c r="A331">
        <v>10614</v>
      </c>
      <c r="B331" s="2" t="s">
        <v>47</v>
      </c>
      <c r="C331" s="2" t="s">
        <v>48</v>
      </c>
      <c r="D331" s="2" t="s">
        <v>49</v>
      </c>
      <c r="E331" t="s">
        <v>36</v>
      </c>
      <c r="F331">
        <f>SUM(J331* 1.15)</f>
        <v>409.67599999999999</v>
      </c>
      <c r="G331">
        <v>8</v>
      </c>
      <c r="H331">
        <v>18</v>
      </c>
      <c r="I331" s="7">
        <v>44.53</v>
      </c>
      <c r="J331" s="7">
        <f t="shared" si="5"/>
        <v>356.24</v>
      </c>
      <c r="K331" s="7">
        <f>SUM(G331*1.429)</f>
        <v>11.432</v>
      </c>
      <c r="L331" s="11">
        <v>43315</v>
      </c>
      <c r="M331" s="3">
        <v>43320</v>
      </c>
      <c r="N331" s="3">
        <v>43336</v>
      </c>
      <c r="O331" t="s">
        <v>14</v>
      </c>
      <c r="P331" s="4">
        <v>1.93</v>
      </c>
      <c r="Q331" t="s">
        <v>48</v>
      </c>
      <c r="R331" t="s">
        <v>50</v>
      </c>
      <c r="S331" t="s">
        <v>51</v>
      </c>
      <c r="U331" t="s">
        <v>52</v>
      </c>
      <c r="V331" t="s">
        <v>10</v>
      </c>
      <c r="W331" s="10" t="b">
        <v>0</v>
      </c>
      <c r="X331" s="12">
        <v>43848.178282175919</v>
      </c>
    </row>
    <row r="332" spans="1:24" x14ac:dyDescent="0.2">
      <c r="A332">
        <v>10615</v>
      </c>
      <c r="B332" s="2" t="s">
        <v>543</v>
      </c>
      <c r="C332" s="2" t="s">
        <v>544</v>
      </c>
      <c r="D332" s="2" t="s">
        <v>545</v>
      </c>
      <c r="E332" t="s">
        <v>45</v>
      </c>
      <c r="F332">
        <f>SUM(J332* 0.85)</f>
        <v>450.73799999999994</v>
      </c>
      <c r="G332">
        <v>9</v>
      </c>
      <c r="H332">
        <v>22</v>
      </c>
      <c r="I332" s="7">
        <v>58.92</v>
      </c>
      <c r="J332" s="7">
        <f t="shared" si="5"/>
        <v>530.28</v>
      </c>
      <c r="K332" s="7">
        <f>SUM(G332*1.429)</f>
        <v>12.861000000000001</v>
      </c>
      <c r="L332" s="11">
        <v>43316</v>
      </c>
      <c r="M332" s="3">
        <v>43321</v>
      </c>
      <c r="N332" s="3">
        <v>43337</v>
      </c>
      <c r="O332" t="s">
        <v>14</v>
      </c>
      <c r="P332" s="4">
        <v>0.75</v>
      </c>
      <c r="Q332" t="s">
        <v>544</v>
      </c>
      <c r="R332" t="s">
        <v>546</v>
      </c>
      <c r="S332" t="s">
        <v>547</v>
      </c>
      <c r="U332" t="s">
        <v>548</v>
      </c>
      <c r="V332" t="s">
        <v>530</v>
      </c>
      <c r="W332" s="10" t="b">
        <v>0</v>
      </c>
      <c r="X332" s="12">
        <v>43839.511661805554</v>
      </c>
    </row>
    <row r="333" spans="1:24" x14ac:dyDescent="0.2">
      <c r="A333">
        <v>10616</v>
      </c>
      <c r="B333" s="2" t="s">
        <v>202</v>
      </c>
      <c r="C333" s="2" t="s">
        <v>203</v>
      </c>
      <c r="D333" s="2" t="s">
        <v>204</v>
      </c>
      <c r="E333" t="s">
        <v>13</v>
      </c>
      <c r="F333">
        <f t="shared" ref="F333:F338" si="6">SUM(J333* 0.9)</f>
        <v>1141.92</v>
      </c>
      <c r="G333">
        <v>13</v>
      </c>
      <c r="H333">
        <v>3</v>
      </c>
      <c r="I333" s="7">
        <v>97.6</v>
      </c>
      <c r="J333" s="7">
        <f t="shared" si="5"/>
        <v>1268.8</v>
      </c>
      <c r="K333" s="7">
        <f>SUM(G333*0.54)</f>
        <v>7.0200000000000005</v>
      </c>
      <c r="L333" s="11">
        <v>43317</v>
      </c>
      <c r="M333" s="3">
        <v>43322</v>
      </c>
      <c r="N333" s="3">
        <v>43338</v>
      </c>
      <c r="O333" t="s">
        <v>12</v>
      </c>
      <c r="P333" s="4">
        <v>116.53</v>
      </c>
      <c r="Q333" t="s">
        <v>203</v>
      </c>
      <c r="R333" t="s">
        <v>205</v>
      </c>
      <c r="S333" t="s">
        <v>206</v>
      </c>
      <c r="T333" t="s">
        <v>207</v>
      </c>
      <c r="U333" t="s">
        <v>208</v>
      </c>
      <c r="V333" t="s">
        <v>209</v>
      </c>
      <c r="W333" s="10" t="b">
        <v>1</v>
      </c>
      <c r="X333" s="12">
        <v>43883.843438541669</v>
      </c>
    </row>
    <row r="334" spans="1:24" x14ac:dyDescent="0.2">
      <c r="A334">
        <v>10617</v>
      </c>
      <c r="B334" s="2" t="s">
        <v>202</v>
      </c>
      <c r="C334" s="2" t="s">
        <v>203</v>
      </c>
      <c r="D334" s="2" t="s">
        <v>204</v>
      </c>
      <c r="E334" t="s">
        <v>11</v>
      </c>
      <c r="F334">
        <f t="shared" si="6"/>
        <v>976.86000000000013</v>
      </c>
      <c r="G334">
        <v>12</v>
      </c>
      <c r="H334">
        <v>3</v>
      </c>
      <c r="I334" s="7">
        <v>90.45</v>
      </c>
      <c r="J334" s="7">
        <f t="shared" si="5"/>
        <v>1085.4000000000001</v>
      </c>
      <c r="K334" s="7">
        <f>SUM(G334*0.54)</f>
        <v>6.48</v>
      </c>
      <c r="L334" s="11">
        <v>43317</v>
      </c>
      <c r="M334" s="3">
        <v>43322</v>
      </c>
      <c r="N334" s="3">
        <v>43338</v>
      </c>
      <c r="O334" t="s">
        <v>12</v>
      </c>
      <c r="P334" s="4">
        <v>18.53</v>
      </c>
      <c r="Q334" t="s">
        <v>203</v>
      </c>
      <c r="R334" t="s">
        <v>205</v>
      </c>
      <c r="S334" t="s">
        <v>206</v>
      </c>
      <c r="T334" t="s">
        <v>207</v>
      </c>
      <c r="U334" t="s">
        <v>208</v>
      </c>
      <c r="V334" t="s">
        <v>209</v>
      </c>
      <c r="W334" s="10" t="b">
        <v>0</v>
      </c>
      <c r="X334" s="12">
        <v>43877.510105208334</v>
      </c>
    </row>
    <row r="335" spans="1:24" x14ac:dyDescent="0.2">
      <c r="A335">
        <v>10618</v>
      </c>
      <c r="B335" s="2" t="s">
        <v>326</v>
      </c>
      <c r="C335" s="2" t="s">
        <v>327</v>
      </c>
      <c r="D335" s="2" t="s">
        <v>328</v>
      </c>
      <c r="E335" t="s">
        <v>13</v>
      </c>
      <c r="F335">
        <f t="shared" si="6"/>
        <v>743.65200000000004</v>
      </c>
      <c r="G335">
        <v>14</v>
      </c>
      <c r="H335">
        <v>2</v>
      </c>
      <c r="I335" s="7">
        <v>59.02</v>
      </c>
      <c r="J335" s="7">
        <f t="shared" si="5"/>
        <v>826.28000000000009</v>
      </c>
      <c r="K335" s="7">
        <f>SUM(G335*1.27)</f>
        <v>17.78</v>
      </c>
      <c r="L335" s="11">
        <v>43318</v>
      </c>
      <c r="M335" s="3">
        <v>43323</v>
      </c>
      <c r="N335" s="3">
        <v>43339</v>
      </c>
      <c r="O335" t="s">
        <v>6</v>
      </c>
      <c r="P335" s="4">
        <v>154.68</v>
      </c>
      <c r="Q335" t="s">
        <v>327</v>
      </c>
      <c r="R335" t="s">
        <v>329</v>
      </c>
      <c r="S335" t="s">
        <v>330</v>
      </c>
      <c r="T335" t="s">
        <v>591</v>
      </c>
      <c r="U335" t="s">
        <v>331</v>
      </c>
      <c r="V335" t="s">
        <v>80</v>
      </c>
      <c r="W335" s="10" t="b">
        <v>1</v>
      </c>
      <c r="X335" s="12">
        <v>43704.513489699071</v>
      </c>
    </row>
    <row r="336" spans="1:24" x14ac:dyDescent="0.2">
      <c r="A336">
        <v>10619</v>
      </c>
      <c r="B336" s="2" t="s">
        <v>326</v>
      </c>
      <c r="C336" s="2" t="s">
        <v>327</v>
      </c>
      <c r="D336" s="2" t="s">
        <v>328</v>
      </c>
      <c r="E336" t="s">
        <v>15</v>
      </c>
      <c r="F336">
        <f t="shared" si="6"/>
        <v>536.976</v>
      </c>
      <c r="G336">
        <v>8</v>
      </c>
      <c r="H336">
        <v>2</v>
      </c>
      <c r="I336" s="7">
        <v>74.58</v>
      </c>
      <c r="J336" s="7">
        <f t="shared" si="5"/>
        <v>596.64</v>
      </c>
      <c r="K336" s="7">
        <f>SUM(G336*1.27)</f>
        <v>10.16</v>
      </c>
      <c r="L336" s="11">
        <v>43321</v>
      </c>
      <c r="M336" s="3">
        <v>43326</v>
      </c>
      <c r="N336" s="3">
        <v>43342</v>
      </c>
      <c r="O336" t="s">
        <v>14</v>
      </c>
      <c r="P336" s="4">
        <v>91.05</v>
      </c>
      <c r="Q336" t="s">
        <v>327</v>
      </c>
      <c r="R336" t="s">
        <v>329</v>
      </c>
      <c r="S336" t="s">
        <v>330</v>
      </c>
      <c r="T336" t="s">
        <v>591</v>
      </c>
      <c r="U336" t="s">
        <v>331</v>
      </c>
      <c r="V336" t="s">
        <v>80</v>
      </c>
      <c r="W336" s="10" t="b">
        <v>1</v>
      </c>
      <c r="X336" s="12">
        <v>43898.844763657406</v>
      </c>
    </row>
    <row r="337" spans="1:24" x14ac:dyDescent="0.2">
      <c r="A337">
        <v>10620</v>
      </c>
      <c r="B337" s="2" t="s">
        <v>268</v>
      </c>
      <c r="C337" s="2" t="s">
        <v>269</v>
      </c>
      <c r="D337" s="2" t="s">
        <v>270</v>
      </c>
      <c r="E337" t="s">
        <v>45</v>
      </c>
      <c r="F337">
        <f t="shared" si="6"/>
        <v>615.33000000000004</v>
      </c>
      <c r="G337">
        <v>10</v>
      </c>
      <c r="H337">
        <v>4</v>
      </c>
      <c r="I337" s="7">
        <v>68.37</v>
      </c>
      <c r="J337" s="7">
        <f t="shared" si="5"/>
        <v>683.7</v>
      </c>
      <c r="K337" s="7">
        <f>SUM(G337*0.54)</f>
        <v>5.4</v>
      </c>
      <c r="L337" s="11">
        <v>43322</v>
      </c>
      <c r="M337" s="3">
        <v>43327</v>
      </c>
      <c r="N337" s="3">
        <v>43343</v>
      </c>
      <c r="O337" t="s">
        <v>14</v>
      </c>
      <c r="P337" s="4">
        <v>0.94</v>
      </c>
      <c r="Q337" t="s">
        <v>269</v>
      </c>
      <c r="R337" t="s">
        <v>271</v>
      </c>
      <c r="S337" t="s">
        <v>272</v>
      </c>
      <c r="T337" t="s">
        <v>78</v>
      </c>
      <c r="U337" t="s">
        <v>273</v>
      </c>
      <c r="V337" t="s">
        <v>80</v>
      </c>
      <c r="W337" s="10" t="b">
        <v>1</v>
      </c>
      <c r="X337" s="12">
        <v>43886.843000347231</v>
      </c>
    </row>
    <row r="338" spans="1:24" x14ac:dyDescent="0.2">
      <c r="A338">
        <v>10621</v>
      </c>
      <c r="B338" s="2" t="s">
        <v>244</v>
      </c>
      <c r="C338" s="2" t="s">
        <v>245</v>
      </c>
      <c r="D338" s="2" t="s">
        <v>246</v>
      </c>
      <c r="E338" t="s">
        <v>11</v>
      </c>
      <c r="F338">
        <f t="shared" si="6"/>
        <v>252.93600000000004</v>
      </c>
      <c r="G338">
        <v>8</v>
      </c>
      <c r="H338">
        <v>8</v>
      </c>
      <c r="I338" s="7">
        <v>35.130000000000003</v>
      </c>
      <c r="J338" s="7">
        <f t="shared" si="5"/>
        <v>281.04000000000002</v>
      </c>
      <c r="K338" s="7">
        <f>SUM(G338*1.381)</f>
        <v>11.048</v>
      </c>
      <c r="L338" s="11">
        <v>43322</v>
      </c>
      <c r="M338" s="3">
        <v>43327</v>
      </c>
      <c r="N338" s="3">
        <v>43343</v>
      </c>
      <c r="O338" t="s">
        <v>12</v>
      </c>
      <c r="P338" s="4">
        <v>23.73</v>
      </c>
      <c r="Q338" t="s">
        <v>245</v>
      </c>
      <c r="R338" t="s">
        <v>566</v>
      </c>
      <c r="S338" t="s">
        <v>247</v>
      </c>
      <c r="T338" t="s">
        <v>248</v>
      </c>
      <c r="U338" t="s">
        <v>249</v>
      </c>
      <c r="V338" t="s">
        <v>35</v>
      </c>
      <c r="W338" s="10" t="b">
        <v>0</v>
      </c>
      <c r="X338" s="12">
        <v>43877.511499768516</v>
      </c>
    </row>
    <row r="339" spans="1:24" x14ac:dyDescent="0.2">
      <c r="A339">
        <v>10622</v>
      </c>
      <c r="B339" s="2" t="s">
        <v>407</v>
      </c>
      <c r="C339" s="2" t="s">
        <v>408</v>
      </c>
      <c r="D339" s="2" t="s">
        <v>409</v>
      </c>
      <c r="E339" t="s">
        <v>11</v>
      </c>
      <c r="F339">
        <f>SUM(J339* 1.15)</f>
        <v>347.70249999999999</v>
      </c>
      <c r="G339">
        <v>5</v>
      </c>
      <c r="H339">
        <v>-2</v>
      </c>
      <c r="I339" s="7">
        <v>60.47</v>
      </c>
      <c r="J339" s="7">
        <f t="shared" si="5"/>
        <v>302.35000000000002</v>
      </c>
      <c r="K339" s="7">
        <f>SUM(G339*1.27)</f>
        <v>6.35</v>
      </c>
      <c r="L339" s="11">
        <v>43323</v>
      </c>
      <c r="M339" s="3">
        <v>43328</v>
      </c>
      <c r="N339" s="3">
        <v>43344</v>
      </c>
      <c r="O339" t="s">
        <v>14</v>
      </c>
      <c r="P339" s="4">
        <v>50.97</v>
      </c>
      <c r="Q339" t="s">
        <v>408</v>
      </c>
      <c r="R339" t="s">
        <v>410</v>
      </c>
      <c r="S339" t="s">
        <v>222</v>
      </c>
      <c r="T339" t="s">
        <v>223</v>
      </c>
      <c r="U339" t="s">
        <v>411</v>
      </c>
      <c r="V339" t="s">
        <v>113</v>
      </c>
      <c r="W339" s="10" t="b">
        <v>1</v>
      </c>
      <c r="X339" s="12">
        <v>43872.510047337964</v>
      </c>
    </row>
    <row r="340" spans="1:24" x14ac:dyDescent="0.2">
      <c r="A340">
        <v>10623</v>
      </c>
      <c r="B340" s="2" t="s">
        <v>159</v>
      </c>
      <c r="C340" s="2" t="s">
        <v>160</v>
      </c>
      <c r="D340" s="2" t="s">
        <v>161</v>
      </c>
      <c r="E340" t="s">
        <v>36</v>
      </c>
      <c r="F340">
        <f>SUM(J340* 1.05)</f>
        <v>416.17800000000005</v>
      </c>
      <c r="G340">
        <v>12</v>
      </c>
      <c r="H340">
        <v>-3</v>
      </c>
      <c r="I340" s="7">
        <v>33.03</v>
      </c>
      <c r="J340" s="7">
        <f t="shared" si="5"/>
        <v>396.36</v>
      </c>
      <c r="K340" s="7">
        <f>SUM(G340*1.27)</f>
        <v>15.24</v>
      </c>
      <c r="L340" s="11">
        <v>43324</v>
      </c>
      <c r="M340" s="3">
        <v>43329</v>
      </c>
      <c r="N340" s="3">
        <v>43345</v>
      </c>
      <c r="O340" t="s">
        <v>12</v>
      </c>
      <c r="P340" s="4">
        <v>97.18</v>
      </c>
      <c r="Q340" t="s">
        <v>160</v>
      </c>
      <c r="R340" t="s">
        <v>162</v>
      </c>
      <c r="S340" t="s">
        <v>163</v>
      </c>
      <c r="U340" t="s">
        <v>164</v>
      </c>
      <c r="V340" t="s">
        <v>10</v>
      </c>
      <c r="W340" s="10" t="b">
        <v>1</v>
      </c>
      <c r="X340" s="12">
        <v>43816.512460879625</v>
      </c>
    </row>
    <row r="341" spans="1:24" x14ac:dyDescent="0.2">
      <c r="A341">
        <v>10624</v>
      </c>
      <c r="B341" s="2" t="s">
        <v>472</v>
      </c>
      <c r="C341" s="2" t="s">
        <v>473</v>
      </c>
      <c r="D341" s="2" t="s">
        <v>474</v>
      </c>
      <c r="E341" t="s">
        <v>11</v>
      </c>
      <c r="F341">
        <f>SUM(J341* 1.15)</f>
        <v>555.58799999999997</v>
      </c>
      <c r="G341">
        <v>8</v>
      </c>
      <c r="H341">
        <v>2</v>
      </c>
      <c r="I341" s="7">
        <v>60.39</v>
      </c>
      <c r="J341" s="7">
        <f t="shared" si="5"/>
        <v>483.12</v>
      </c>
      <c r="K341" s="7">
        <f>SUM(G341*1.27)</f>
        <v>10.16</v>
      </c>
      <c r="L341" s="11">
        <v>43324</v>
      </c>
      <c r="M341" s="3">
        <v>43329</v>
      </c>
      <c r="N341" s="3">
        <v>43345</v>
      </c>
      <c r="O341" t="s">
        <v>12</v>
      </c>
      <c r="P341" s="4">
        <v>94.8</v>
      </c>
      <c r="Q341" t="s">
        <v>473</v>
      </c>
      <c r="R341" t="s">
        <v>475</v>
      </c>
      <c r="S341" t="s">
        <v>476</v>
      </c>
      <c r="T341" t="s">
        <v>477</v>
      </c>
      <c r="U341" t="s">
        <v>478</v>
      </c>
      <c r="V341" t="s">
        <v>209</v>
      </c>
      <c r="W341" s="10" t="b">
        <v>1</v>
      </c>
      <c r="X341" s="12">
        <v>43897.844763657406</v>
      </c>
    </row>
    <row r="342" spans="1:24" x14ac:dyDescent="0.2">
      <c r="A342">
        <v>10625</v>
      </c>
      <c r="B342" s="2" t="s">
        <v>16</v>
      </c>
      <c r="C342" s="2" t="s">
        <v>17</v>
      </c>
      <c r="D342" s="2" t="s">
        <v>18</v>
      </c>
      <c r="E342" t="s">
        <v>15</v>
      </c>
      <c r="F342">
        <f>SUM(J342* 1.15)</f>
        <v>520.6049999999999</v>
      </c>
      <c r="G342">
        <v>9</v>
      </c>
      <c r="H342">
        <v>-3</v>
      </c>
      <c r="I342" s="7">
        <v>50.3</v>
      </c>
      <c r="J342" s="7">
        <f t="shared" si="5"/>
        <v>452.7</v>
      </c>
      <c r="K342" s="7">
        <f>SUM(G342*1.27)</f>
        <v>11.43</v>
      </c>
      <c r="L342" s="11">
        <v>43325</v>
      </c>
      <c r="M342" s="3">
        <v>43330</v>
      </c>
      <c r="N342" s="3">
        <v>43346</v>
      </c>
      <c r="O342" t="s">
        <v>6</v>
      </c>
      <c r="P342" s="4">
        <v>43.9</v>
      </c>
      <c r="Q342" t="s">
        <v>17</v>
      </c>
      <c r="R342" t="s">
        <v>20</v>
      </c>
      <c r="S342" t="s">
        <v>21</v>
      </c>
      <c r="U342" t="s">
        <v>22</v>
      </c>
      <c r="V342" t="s">
        <v>23</v>
      </c>
      <c r="W342" s="10" t="b">
        <v>1</v>
      </c>
      <c r="X342" s="12">
        <v>43886.5113724537</v>
      </c>
    </row>
    <row r="343" spans="1:24" x14ac:dyDescent="0.2">
      <c r="A343">
        <v>10626</v>
      </c>
      <c r="B343" s="2" t="s">
        <v>38</v>
      </c>
      <c r="C343" s="2" t="s">
        <v>39</v>
      </c>
      <c r="D343" s="2" t="s">
        <v>40</v>
      </c>
      <c r="E343" t="s">
        <v>13</v>
      </c>
      <c r="F343">
        <f>SUM(J343* 1.08)</f>
        <v>394.85879999999997</v>
      </c>
      <c r="G343">
        <v>7</v>
      </c>
      <c r="H343">
        <v>-3</v>
      </c>
      <c r="I343" s="7">
        <v>52.23</v>
      </c>
      <c r="J343" s="7">
        <f t="shared" si="5"/>
        <v>365.60999999999996</v>
      </c>
      <c r="K343" s="7">
        <f>SUM(G343*1.27)</f>
        <v>8.89</v>
      </c>
      <c r="L343" s="11">
        <v>43328</v>
      </c>
      <c r="M343" s="3">
        <v>43333</v>
      </c>
      <c r="N343" s="3">
        <v>43349</v>
      </c>
      <c r="O343" t="s">
        <v>12</v>
      </c>
      <c r="P343" s="4">
        <v>138.69</v>
      </c>
      <c r="Q343" t="s">
        <v>39</v>
      </c>
      <c r="R343" t="s">
        <v>41</v>
      </c>
      <c r="S343" t="s">
        <v>42</v>
      </c>
      <c r="U343" t="s">
        <v>43</v>
      </c>
      <c r="V343" t="s">
        <v>44</v>
      </c>
      <c r="W343" s="10" t="b">
        <v>1</v>
      </c>
      <c r="X343" s="12">
        <v>43892.510593749997</v>
      </c>
    </row>
    <row r="344" spans="1:24" x14ac:dyDescent="0.2">
      <c r="A344">
        <v>10627</v>
      </c>
      <c r="B344" s="2" t="s">
        <v>430</v>
      </c>
      <c r="C344" s="2" t="s">
        <v>431</v>
      </c>
      <c r="D344" s="2" t="s">
        <v>432</v>
      </c>
      <c r="E344" t="s">
        <v>36</v>
      </c>
      <c r="F344">
        <f>SUM(J344* 1.05)</f>
        <v>259.62299999999999</v>
      </c>
      <c r="G344">
        <v>13</v>
      </c>
      <c r="H344">
        <v>5</v>
      </c>
      <c r="I344" s="7">
        <v>19.02</v>
      </c>
      <c r="J344" s="7">
        <f t="shared" si="5"/>
        <v>247.26</v>
      </c>
      <c r="K344" s="7">
        <f>SUM(G344*0.54)</f>
        <v>7.0200000000000005</v>
      </c>
      <c r="L344" s="11">
        <v>43328</v>
      </c>
      <c r="M344" s="3">
        <v>43333</v>
      </c>
      <c r="N344" s="3">
        <v>43349</v>
      </c>
      <c r="O344" t="s">
        <v>14</v>
      </c>
      <c r="P344" s="4">
        <v>107.46</v>
      </c>
      <c r="Q344" t="s">
        <v>431</v>
      </c>
      <c r="R344" t="s">
        <v>433</v>
      </c>
      <c r="S344" t="s">
        <v>434</v>
      </c>
      <c r="T344" t="s">
        <v>435</v>
      </c>
      <c r="U344" t="s">
        <v>436</v>
      </c>
      <c r="V344" t="s">
        <v>209</v>
      </c>
      <c r="W344" s="10" t="b">
        <v>1</v>
      </c>
      <c r="X344" s="12">
        <v>43876.176795023144</v>
      </c>
    </row>
    <row r="345" spans="1:24" x14ac:dyDescent="0.2">
      <c r="A345">
        <v>10628</v>
      </c>
      <c r="B345" s="2" t="s">
        <v>53</v>
      </c>
      <c r="C345" s="2" t="s">
        <v>54</v>
      </c>
      <c r="D345" s="2" t="s">
        <v>55</v>
      </c>
      <c r="E345" t="s">
        <v>11</v>
      </c>
      <c r="F345">
        <f>SUM(J345* 1.15)</f>
        <v>238.464</v>
      </c>
      <c r="G345">
        <v>8</v>
      </c>
      <c r="H345">
        <v>4</v>
      </c>
      <c r="I345" s="7">
        <v>25.92</v>
      </c>
      <c r="J345" s="7">
        <f t="shared" si="5"/>
        <v>207.36</v>
      </c>
      <c r="K345" s="7">
        <f>SUM(G345*0.54)</f>
        <v>4.32</v>
      </c>
      <c r="L345" s="11">
        <v>43329</v>
      </c>
      <c r="M345" s="3">
        <v>43334</v>
      </c>
      <c r="N345" s="3">
        <v>43350</v>
      </c>
      <c r="O345" t="s">
        <v>14</v>
      </c>
      <c r="P345" s="4">
        <v>30.36</v>
      </c>
      <c r="Q345" t="s">
        <v>54</v>
      </c>
      <c r="R345" t="s">
        <v>56</v>
      </c>
      <c r="S345" t="s">
        <v>57</v>
      </c>
      <c r="U345" t="s">
        <v>58</v>
      </c>
      <c r="V345" t="s">
        <v>59</v>
      </c>
      <c r="W345" s="10" t="b">
        <v>1</v>
      </c>
      <c r="X345" s="12">
        <v>43880.175971064818</v>
      </c>
    </row>
    <row r="346" spans="1:24" x14ac:dyDescent="0.2">
      <c r="A346">
        <v>10629</v>
      </c>
      <c r="B346" s="2" t="s">
        <v>190</v>
      </c>
      <c r="C346" s="2" t="s">
        <v>191</v>
      </c>
      <c r="D346" s="2" t="s">
        <v>192</v>
      </c>
      <c r="E346" t="s">
        <v>11</v>
      </c>
      <c r="F346">
        <f>SUM(J346* 0.95)</f>
        <v>483.45499999999998</v>
      </c>
      <c r="G346">
        <v>14</v>
      </c>
      <c r="H346">
        <v>-5</v>
      </c>
      <c r="I346" s="7">
        <v>36.35</v>
      </c>
      <c r="J346" s="7">
        <f t="shared" si="5"/>
        <v>508.90000000000003</v>
      </c>
      <c r="K346" s="7">
        <f>SUM(G346*1.15)</f>
        <v>16.099999999999998</v>
      </c>
      <c r="L346" s="11">
        <v>43329</v>
      </c>
      <c r="M346" s="3">
        <v>43334</v>
      </c>
      <c r="N346" s="3">
        <v>43350</v>
      </c>
      <c r="O346" t="s">
        <v>14</v>
      </c>
      <c r="P346" s="4">
        <v>85.46</v>
      </c>
      <c r="Q346" t="s">
        <v>191</v>
      </c>
      <c r="R346" t="s">
        <v>193</v>
      </c>
      <c r="S346" t="s">
        <v>194</v>
      </c>
      <c r="U346" t="s">
        <v>195</v>
      </c>
      <c r="V346" t="s">
        <v>66</v>
      </c>
      <c r="W346" s="10" t="b">
        <v>1</v>
      </c>
      <c r="X346" s="12">
        <v>43901.179104398143</v>
      </c>
    </row>
    <row r="347" spans="1:24" x14ac:dyDescent="0.2">
      <c r="A347">
        <v>10630</v>
      </c>
      <c r="B347" s="2" t="s">
        <v>250</v>
      </c>
      <c r="C347" s="2" t="s">
        <v>251</v>
      </c>
      <c r="D347" s="2" t="s">
        <v>252</v>
      </c>
      <c r="E347" t="s">
        <v>13</v>
      </c>
      <c r="F347">
        <f>SUM(J347* 0.85)</f>
        <v>565.30950000000007</v>
      </c>
      <c r="G347">
        <v>7</v>
      </c>
      <c r="H347">
        <v>38</v>
      </c>
      <c r="I347" s="7">
        <v>95.01</v>
      </c>
      <c r="J347" s="7">
        <f t="shared" si="5"/>
        <v>665.07</v>
      </c>
      <c r="K347" s="7">
        <f>SUM(G347*1.429)</f>
        <v>10.003</v>
      </c>
      <c r="L347" s="11">
        <v>43330</v>
      </c>
      <c r="M347" s="3">
        <v>43335</v>
      </c>
      <c r="N347" s="3">
        <v>43351</v>
      </c>
      <c r="O347" t="s">
        <v>12</v>
      </c>
      <c r="P347" s="4">
        <v>32.35</v>
      </c>
      <c r="Q347" t="s">
        <v>251</v>
      </c>
      <c r="R347" t="s">
        <v>253</v>
      </c>
      <c r="S347" t="s">
        <v>254</v>
      </c>
      <c r="U347" t="s">
        <v>255</v>
      </c>
      <c r="V347" t="s">
        <v>10</v>
      </c>
      <c r="W347" s="10" t="b">
        <v>0</v>
      </c>
      <c r="X347" s="12">
        <v>43811.845180324075</v>
      </c>
    </row>
    <row r="348" spans="1:24" x14ac:dyDescent="0.2">
      <c r="A348">
        <v>10631</v>
      </c>
      <c r="B348" s="2" t="s">
        <v>262</v>
      </c>
      <c r="C348" s="2" t="s">
        <v>263</v>
      </c>
      <c r="D348" s="2" t="s">
        <v>264</v>
      </c>
      <c r="E348" t="s">
        <v>36</v>
      </c>
      <c r="F348">
        <f>SUM(J348* 0.85)</f>
        <v>378.65800000000002</v>
      </c>
      <c r="G348">
        <v>7</v>
      </c>
      <c r="H348">
        <v>6</v>
      </c>
      <c r="I348" s="7">
        <v>63.64</v>
      </c>
      <c r="J348" s="7">
        <f t="shared" si="5"/>
        <v>445.48</v>
      </c>
      <c r="K348" s="7">
        <f>SUM(G348*1.381)</f>
        <v>9.6669999999999998</v>
      </c>
      <c r="L348" s="11">
        <v>43331</v>
      </c>
      <c r="M348" s="3">
        <v>43336</v>
      </c>
      <c r="N348" s="3">
        <v>43352</v>
      </c>
      <c r="O348" t="s">
        <v>6</v>
      </c>
      <c r="P348" s="4">
        <v>0.87</v>
      </c>
      <c r="Q348" t="s">
        <v>263</v>
      </c>
      <c r="R348" t="s">
        <v>265</v>
      </c>
      <c r="S348" t="s">
        <v>266</v>
      </c>
      <c r="U348" t="s">
        <v>267</v>
      </c>
      <c r="V348" t="s">
        <v>59</v>
      </c>
      <c r="W348" s="10" t="b">
        <v>0</v>
      </c>
      <c r="X348" s="12">
        <v>43879.511195601852</v>
      </c>
    </row>
    <row r="349" spans="1:24" x14ac:dyDescent="0.2">
      <c r="A349">
        <v>10632</v>
      </c>
      <c r="B349" s="2" t="s">
        <v>518</v>
      </c>
      <c r="C349" s="2" t="s">
        <v>519</v>
      </c>
      <c r="D349" s="2" t="s">
        <v>520</v>
      </c>
      <c r="E349" t="s">
        <v>36</v>
      </c>
      <c r="F349">
        <f>SUM(J349* 1.05)</f>
        <v>360.80100000000004</v>
      </c>
      <c r="G349">
        <v>6</v>
      </c>
      <c r="H349">
        <v>0</v>
      </c>
      <c r="I349" s="7">
        <v>57.27</v>
      </c>
      <c r="J349" s="7">
        <f t="shared" si="5"/>
        <v>343.62</v>
      </c>
      <c r="K349" s="7">
        <f>SUM(G349*1.27)</f>
        <v>7.62</v>
      </c>
      <c r="L349" s="11">
        <v>43331</v>
      </c>
      <c r="M349" s="3">
        <v>43336</v>
      </c>
      <c r="N349" s="3">
        <v>43352</v>
      </c>
      <c r="O349" t="s">
        <v>6</v>
      </c>
      <c r="P349" s="4">
        <v>41.38</v>
      </c>
      <c r="Q349" t="s">
        <v>519</v>
      </c>
      <c r="R349" t="s">
        <v>521</v>
      </c>
      <c r="S349" t="s">
        <v>522</v>
      </c>
      <c r="U349" t="s">
        <v>523</v>
      </c>
      <c r="V349" t="s">
        <v>10</v>
      </c>
      <c r="W349" s="10" t="b">
        <v>1</v>
      </c>
      <c r="X349" s="12">
        <v>43893.510394907404</v>
      </c>
    </row>
    <row r="350" spans="1:24" x14ac:dyDescent="0.2">
      <c r="A350">
        <v>10633</v>
      </c>
      <c r="B350" s="2" t="s">
        <v>135</v>
      </c>
      <c r="C350" s="2" t="s">
        <v>136</v>
      </c>
      <c r="D350" s="2" t="s">
        <v>137</v>
      </c>
      <c r="E350" t="s">
        <v>19</v>
      </c>
      <c r="F350">
        <f>SUM(J350* 1.05)</f>
        <v>720.18450000000007</v>
      </c>
      <c r="G350">
        <v>9</v>
      </c>
      <c r="H350">
        <v>-4</v>
      </c>
      <c r="I350" s="7">
        <v>76.209999999999994</v>
      </c>
      <c r="J350" s="7">
        <f t="shared" si="5"/>
        <v>685.89</v>
      </c>
      <c r="K350" s="7">
        <f>SUM(G350*1.15)</f>
        <v>10.35</v>
      </c>
      <c r="L350" s="11">
        <v>43332</v>
      </c>
      <c r="M350" s="3">
        <v>43337</v>
      </c>
      <c r="N350" s="3">
        <v>43353</v>
      </c>
      <c r="O350" t="s">
        <v>14</v>
      </c>
      <c r="P350" s="4">
        <v>477.9</v>
      </c>
      <c r="Q350" t="s">
        <v>136</v>
      </c>
      <c r="R350" t="s">
        <v>138</v>
      </c>
      <c r="S350" t="s">
        <v>139</v>
      </c>
      <c r="U350" t="s">
        <v>140</v>
      </c>
      <c r="V350" t="s">
        <v>141</v>
      </c>
      <c r="W350" s="10" t="b">
        <v>1</v>
      </c>
      <c r="X350" s="12">
        <v>43904.511360879631</v>
      </c>
    </row>
    <row r="351" spans="1:24" x14ac:dyDescent="0.2">
      <c r="A351">
        <v>10634</v>
      </c>
      <c r="B351" s="2" t="s">
        <v>147</v>
      </c>
      <c r="C351" s="2" t="s">
        <v>148</v>
      </c>
      <c r="D351" s="2" t="s">
        <v>149</v>
      </c>
      <c r="E351" t="s">
        <v>11</v>
      </c>
      <c r="F351">
        <f>SUM(J351* 1.15)</f>
        <v>235.35899999999998</v>
      </c>
      <c r="G351">
        <v>6</v>
      </c>
      <c r="H351">
        <v>5</v>
      </c>
      <c r="I351" s="7">
        <v>34.11</v>
      </c>
      <c r="J351" s="7">
        <f t="shared" si="5"/>
        <v>204.66</v>
      </c>
      <c r="K351" s="7">
        <f>SUM(G351*0.54)</f>
        <v>3.24</v>
      </c>
      <c r="L351" s="11">
        <v>43332</v>
      </c>
      <c r="M351" s="3">
        <v>43337</v>
      </c>
      <c r="N351" s="3">
        <v>43353</v>
      </c>
      <c r="O351" t="s">
        <v>14</v>
      </c>
      <c r="P351" s="4">
        <v>487.38</v>
      </c>
      <c r="Q351" t="s">
        <v>148</v>
      </c>
      <c r="R351" t="s">
        <v>150</v>
      </c>
      <c r="S351" t="s">
        <v>151</v>
      </c>
      <c r="U351" t="s">
        <v>152</v>
      </c>
      <c r="V351" t="s">
        <v>59</v>
      </c>
      <c r="W351" s="10" t="b">
        <v>1</v>
      </c>
      <c r="X351" s="12">
        <v>43883.508072337965</v>
      </c>
    </row>
    <row r="352" spans="1:24" x14ac:dyDescent="0.2">
      <c r="A352">
        <v>10635</v>
      </c>
      <c r="B352" s="2" t="s">
        <v>313</v>
      </c>
      <c r="C352" s="2" t="s">
        <v>314</v>
      </c>
      <c r="D352" s="2" t="s">
        <v>315</v>
      </c>
      <c r="E352" t="s">
        <v>36</v>
      </c>
      <c r="F352">
        <f>SUM(J352* 0.85)</f>
        <v>890.56200000000001</v>
      </c>
      <c r="G352">
        <v>12</v>
      </c>
      <c r="H352">
        <v>5</v>
      </c>
      <c r="I352" s="7">
        <v>87.31</v>
      </c>
      <c r="J352" s="7">
        <f t="shared" si="5"/>
        <v>1047.72</v>
      </c>
      <c r="K352" s="7">
        <f>SUM(G352*0.54)</f>
        <v>6.48</v>
      </c>
      <c r="L352" s="11">
        <v>43335</v>
      </c>
      <c r="M352" s="3">
        <v>43340</v>
      </c>
      <c r="N352" s="3">
        <v>43356</v>
      </c>
      <c r="O352" t="s">
        <v>14</v>
      </c>
      <c r="P352" s="4">
        <v>47.46</v>
      </c>
      <c r="Q352" t="s">
        <v>314</v>
      </c>
      <c r="R352" t="s">
        <v>316</v>
      </c>
      <c r="S352" t="s">
        <v>317</v>
      </c>
      <c r="U352" t="s">
        <v>318</v>
      </c>
      <c r="V352" t="s">
        <v>175</v>
      </c>
      <c r="W352" s="10" t="b">
        <v>1</v>
      </c>
      <c r="X352" s="12">
        <v>43876.51012835648</v>
      </c>
    </row>
    <row r="353" spans="1:24" x14ac:dyDescent="0.2">
      <c r="A353">
        <v>10636</v>
      </c>
      <c r="B353" s="2" t="s">
        <v>524</v>
      </c>
      <c r="C353" s="2" t="s">
        <v>525</v>
      </c>
      <c r="D353" s="2" t="s">
        <v>526</v>
      </c>
      <c r="E353" t="s">
        <v>11</v>
      </c>
      <c r="F353">
        <f>SUM(J353* 1.05)</f>
        <v>626.22</v>
      </c>
      <c r="G353">
        <v>10</v>
      </c>
      <c r="H353">
        <v>56</v>
      </c>
      <c r="I353" s="7">
        <v>59.64</v>
      </c>
      <c r="J353" s="7">
        <f t="shared" si="5"/>
        <v>596.4</v>
      </c>
      <c r="K353" s="7">
        <f>SUM(G353*1.429)</f>
        <v>14.290000000000001</v>
      </c>
      <c r="L353" s="11">
        <v>43336</v>
      </c>
      <c r="M353" s="3">
        <v>43341</v>
      </c>
      <c r="N353" s="3">
        <v>43357</v>
      </c>
      <c r="O353" t="s">
        <v>6</v>
      </c>
      <c r="P353" s="4">
        <v>1.1499999999999999</v>
      </c>
      <c r="Q353" t="s">
        <v>525</v>
      </c>
      <c r="R353" t="s">
        <v>527</v>
      </c>
      <c r="S353" t="s">
        <v>528</v>
      </c>
      <c r="U353" t="s">
        <v>529</v>
      </c>
      <c r="V353" t="s">
        <v>530</v>
      </c>
      <c r="W353" s="10" t="b">
        <v>0</v>
      </c>
      <c r="X353" s="12">
        <v>43915.17960023148</v>
      </c>
    </row>
    <row r="354" spans="1:24" x14ac:dyDescent="0.2">
      <c r="A354">
        <v>10637</v>
      </c>
      <c r="B354" s="2" t="s">
        <v>379</v>
      </c>
      <c r="C354" s="2" t="s">
        <v>380</v>
      </c>
      <c r="D354" s="2" t="s">
        <v>381</v>
      </c>
      <c r="E354" t="s">
        <v>5</v>
      </c>
      <c r="F354">
        <f>SUM(J354* 0.85)</f>
        <v>49.835500000000003</v>
      </c>
      <c r="G354">
        <v>11</v>
      </c>
      <c r="H354">
        <v>-2</v>
      </c>
      <c r="I354" s="7">
        <v>5.33</v>
      </c>
      <c r="J354" s="7">
        <f t="shared" si="5"/>
        <v>58.63</v>
      </c>
      <c r="K354" s="7">
        <f>SUM(G354*1.27)</f>
        <v>13.97</v>
      </c>
      <c r="L354" s="11">
        <v>43336</v>
      </c>
      <c r="M354" s="3">
        <v>43341</v>
      </c>
      <c r="N354" s="3">
        <v>43357</v>
      </c>
      <c r="O354" t="s">
        <v>6</v>
      </c>
      <c r="P354" s="4">
        <v>201.29</v>
      </c>
      <c r="Q354" t="s">
        <v>380</v>
      </c>
      <c r="R354" t="s">
        <v>382</v>
      </c>
      <c r="S354" t="s">
        <v>110</v>
      </c>
      <c r="T354" t="s">
        <v>111</v>
      </c>
      <c r="U354" t="s">
        <v>383</v>
      </c>
      <c r="V354" t="s">
        <v>113</v>
      </c>
      <c r="W354" s="10" t="b">
        <v>1</v>
      </c>
      <c r="X354" s="12">
        <v>43836.845357638893</v>
      </c>
    </row>
    <row r="355" spans="1:24" x14ac:dyDescent="0.2">
      <c r="A355">
        <v>10638</v>
      </c>
      <c r="B355" s="2" t="s">
        <v>300</v>
      </c>
      <c r="C355" s="2" t="s">
        <v>301</v>
      </c>
      <c r="D355" s="2" t="s">
        <v>302</v>
      </c>
      <c r="E355" t="s">
        <v>15</v>
      </c>
      <c r="F355">
        <f>SUM(J355* 1.03)</f>
        <v>1022.4192</v>
      </c>
      <c r="G355">
        <v>11</v>
      </c>
      <c r="H355">
        <v>-3</v>
      </c>
      <c r="I355" s="7">
        <v>90.24</v>
      </c>
      <c r="J355" s="7">
        <f t="shared" si="5"/>
        <v>992.64</v>
      </c>
      <c r="K355" s="7">
        <f>SUM(G355*1.27)</f>
        <v>13.97</v>
      </c>
      <c r="L355" s="11">
        <v>43337</v>
      </c>
      <c r="M355" s="3">
        <v>43342</v>
      </c>
      <c r="N355" s="3">
        <v>43358</v>
      </c>
      <c r="O355" t="s">
        <v>6</v>
      </c>
      <c r="P355" s="4">
        <v>158.44</v>
      </c>
      <c r="Q355" t="s">
        <v>301</v>
      </c>
      <c r="R355" t="s">
        <v>303</v>
      </c>
      <c r="S355" t="s">
        <v>304</v>
      </c>
      <c r="T355" t="s">
        <v>305</v>
      </c>
      <c r="U355" t="s">
        <v>306</v>
      </c>
      <c r="V355" t="s">
        <v>217</v>
      </c>
      <c r="W355" s="10" t="b">
        <v>1</v>
      </c>
      <c r="X355" s="12">
        <v>43829.178679398145</v>
      </c>
    </row>
    <row r="356" spans="1:24" x14ac:dyDescent="0.2">
      <c r="A356">
        <v>10639</v>
      </c>
      <c r="B356" s="2" t="s">
        <v>428</v>
      </c>
      <c r="C356" s="2" t="s">
        <v>423</v>
      </c>
      <c r="D356" s="2" t="s">
        <v>429</v>
      </c>
      <c r="E356" t="s">
        <v>19</v>
      </c>
      <c r="F356">
        <f>SUM(J356* 0.875)</f>
        <v>395.48250000000002</v>
      </c>
      <c r="G356">
        <v>9</v>
      </c>
      <c r="H356">
        <v>-9</v>
      </c>
      <c r="I356" s="7">
        <v>50.22</v>
      </c>
      <c r="J356" s="7">
        <f t="shared" si="5"/>
        <v>451.98</v>
      </c>
      <c r="K356" s="7">
        <f>SUM(G356*1.15)</f>
        <v>10.35</v>
      </c>
      <c r="L356" s="11">
        <v>43337</v>
      </c>
      <c r="M356" s="3">
        <v>43342</v>
      </c>
      <c r="N356" s="3">
        <v>43358</v>
      </c>
      <c r="O356" t="s">
        <v>14</v>
      </c>
      <c r="P356" s="4">
        <v>38.64</v>
      </c>
      <c r="Q356" t="s">
        <v>423</v>
      </c>
      <c r="R356" t="s">
        <v>424</v>
      </c>
      <c r="S356" t="s">
        <v>425</v>
      </c>
      <c r="U356" t="s">
        <v>426</v>
      </c>
      <c r="V356" t="s">
        <v>427</v>
      </c>
      <c r="W356" s="10" t="b">
        <v>1</v>
      </c>
      <c r="X356" s="12">
        <v>43967.511303009254</v>
      </c>
    </row>
    <row r="357" spans="1:24" x14ac:dyDescent="0.2">
      <c r="A357">
        <v>10640</v>
      </c>
      <c r="B357" s="2" t="s">
        <v>518</v>
      </c>
      <c r="C357" s="2" t="s">
        <v>519</v>
      </c>
      <c r="D357" s="2" t="s">
        <v>520</v>
      </c>
      <c r="E357" t="s">
        <v>11</v>
      </c>
      <c r="F357">
        <f>SUM(J357* 1.05)</f>
        <v>427.77000000000004</v>
      </c>
      <c r="G357">
        <v>5</v>
      </c>
      <c r="H357">
        <v>0</v>
      </c>
      <c r="I357" s="7">
        <v>81.48</v>
      </c>
      <c r="J357" s="7">
        <f t="shared" si="5"/>
        <v>407.40000000000003</v>
      </c>
      <c r="K357" s="7">
        <f>SUM(G357*1.27)</f>
        <v>6.35</v>
      </c>
      <c r="L357" s="11">
        <v>43338</v>
      </c>
      <c r="M357" s="3">
        <v>43343</v>
      </c>
      <c r="N357" s="3">
        <v>43359</v>
      </c>
      <c r="O357" t="s">
        <v>6</v>
      </c>
      <c r="P357" s="4">
        <v>23.55</v>
      </c>
      <c r="Q357" t="s">
        <v>519</v>
      </c>
      <c r="R357" t="s">
        <v>521</v>
      </c>
      <c r="S357" t="s">
        <v>522</v>
      </c>
      <c r="U357" t="s">
        <v>523</v>
      </c>
      <c r="V357" t="s">
        <v>10</v>
      </c>
      <c r="W357" s="10" t="b">
        <v>0</v>
      </c>
      <c r="X357" s="12">
        <v>43898.510070486111</v>
      </c>
    </row>
    <row r="358" spans="1:24" x14ac:dyDescent="0.2">
      <c r="A358">
        <v>10641</v>
      </c>
      <c r="B358" s="2" t="s">
        <v>225</v>
      </c>
      <c r="C358" s="2" t="s">
        <v>226</v>
      </c>
      <c r="D358" s="2" t="s">
        <v>227</v>
      </c>
      <c r="E358" t="s">
        <v>11</v>
      </c>
      <c r="F358">
        <f>SUM(J358* 1.03)</f>
        <v>1178.2581999999998</v>
      </c>
      <c r="G358">
        <v>14</v>
      </c>
      <c r="H358">
        <v>-5</v>
      </c>
      <c r="I358" s="7">
        <v>81.709999999999994</v>
      </c>
      <c r="J358" s="7">
        <f t="shared" si="5"/>
        <v>1143.9399999999998</v>
      </c>
      <c r="K358" s="7">
        <f>SUM(G358*1.15)</f>
        <v>16.099999999999998</v>
      </c>
      <c r="L358" s="11">
        <v>43339</v>
      </c>
      <c r="M358" s="3">
        <v>43344</v>
      </c>
      <c r="N358" s="3">
        <v>43360</v>
      </c>
      <c r="O358" t="s">
        <v>12</v>
      </c>
      <c r="P358" s="4">
        <v>179.61</v>
      </c>
      <c r="Q358" t="s">
        <v>226</v>
      </c>
      <c r="R358" t="s">
        <v>228</v>
      </c>
      <c r="S358" t="s">
        <v>229</v>
      </c>
      <c r="T358" t="s">
        <v>230</v>
      </c>
      <c r="U358" t="s">
        <v>231</v>
      </c>
      <c r="V358" t="s">
        <v>217</v>
      </c>
      <c r="W358" s="10" t="b">
        <v>1</v>
      </c>
      <c r="X358" s="12">
        <v>43892.512437731479</v>
      </c>
    </row>
    <row r="359" spans="1:24" x14ac:dyDescent="0.2">
      <c r="A359">
        <v>10642</v>
      </c>
      <c r="B359" s="2" t="s">
        <v>442</v>
      </c>
      <c r="C359" s="2" t="s">
        <v>443</v>
      </c>
      <c r="D359" s="2" t="s">
        <v>444</v>
      </c>
      <c r="E359" t="s">
        <v>19</v>
      </c>
      <c r="F359">
        <f>SUM(J359* 0.85)</f>
        <v>373.1925</v>
      </c>
      <c r="G359">
        <v>5</v>
      </c>
      <c r="H359">
        <v>7</v>
      </c>
      <c r="I359" s="7">
        <v>87.81</v>
      </c>
      <c r="J359" s="7">
        <f t="shared" si="5"/>
        <v>439.05</v>
      </c>
      <c r="K359" s="7">
        <f>SUM(G359*1.381)</f>
        <v>6.9050000000000002</v>
      </c>
      <c r="L359" s="11">
        <v>43339</v>
      </c>
      <c r="M359" s="3">
        <v>43344</v>
      </c>
      <c r="N359" s="3">
        <v>43360</v>
      </c>
      <c r="O359" t="s">
        <v>14</v>
      </c>
      <c r="P359" s="4">
        <v>41.89</v>
      </c>
      <c r="Q359" t="s">
        <v>443</v>
      </c>
      <c r="R359" t="s">
        <v>445</v>
      </c>
      <c r="S359" t="s">
        <v>446</v>
      </c>
      <c r="U359" t="s">
        <v>447</v>
      </c>
      <c r="V359" t="s">
        <v>448</v>
      </c>
      <c r="W359" s="10" t="b">
        <v>1</v>
      </c>
      <c r="X359" s="12">
        <v>43875.176818171291</v>
      </c>
    </row>
    <row r="360" spans="1:24" x14ac:dyDescent="0.2">
      <c r="A360">
        <v>10643</v>
      </c>
      <c r="B360" s="2" t="s">
        <v>2</v>
      </c>
      <c r="C360" s="2" t="s">
        <v>3</v>
      </c>
      <c r="D360" s="2" t="s">
        <v>4</v>
      </c>
      <c r="E360" t="s">
        <v>5</v>
      </c>
      <c r="F360">
        <f>SUM(J360* 0.85)</f>
        <v>109.038</v>
      </c>
      <c r="G360">
        <v>6</v>
      </c>
      <c r="H360">
        <v>15</v>
      </c>
      <c r="I360" s="7">
        <v>21.38</v>
      </c>
      <c r="J360" s="7">
        <f t="shared" si="5"/>
        <v>128.28</v>
      </c>
      <c r="K360" s="7">
        <f>SUM(G360*1.429)</f>
        <v>8.5739999999999998</v>
      </c>
      <c r="L360" s="11">
        <v>43342</v>
      </c>
      <c r="M360" s="3">
        <v>43347</v>
      </c>
      <c r="N360" s="3">
        <v>43363</v>
      </c>
      <c r="O360" t="s">
        <v>6</v>
      </c>
      <c r="P360" s="4">
        <v>29.46</v>
      </c>
      <c r="Q360" t="s">
        <v>3</v>
      </c>
      <c r="R360" t="s">
        <v>7</v>
      </c>
      <c r="S360" t="s">
        <v>8</v>
      </c>
      <c r="U360" t="s">
        <v>9</v>
      </c>
      <c r="V360" t="s">
        <v>10</v>
      </c>
      <c r="W360" s="10" t="b">
        <v>0</v>
      </c>
      <c r="X360" s="12">
        <v>43869.510802083329</v>
      </c>
    </row>
    <row r="361" spans="1:24" x14ac:dyDescent="0.2">
      <c r="A361">
        <v>10644</v>
      </c>
      <c r="B361" s="2" t="s">
        <v>531</v>
      </c>
      <c r="C361" s="2" t="s">
        <v>532</v>
      </c>
      <c r="D361" s="2" t="s">
        <v>533</v>
      </c>
      <c r="E361" t="s">
        <v>15</v>
      </c>
      <c r="F361">
        <f>SUM(J361* 0.85)</f>
        <v>178.20249999999999</v>
      </c>
      <c r="G361">
        <v>7</v>
      </c>
      <c r="H361">
        <v>-16</v>
      </c>
      <c r="I361" s="7">
        <v>29.95</v>
      </c>
      <c r="J361" s="7">
        <f t="shared" si="5"/>
        <v>209.65</v>
      </c>
      <c r="K361" s="7">
        <f>SUM(G361*1.15)</f>
        <v>8.0499999999999989</v>
      </c>
      <c r="L361" s="11">
        <v>43342</v>
      </c>
      <c r="M361" s="3">
        <v>43347</v>
      </c>
      <c r="N361" s="3">
        <v>43363</v>
      </c>
      <c r="O361" t="s">
        <v>12</v>
      </c>
      <c r="P361" s="4">
        <v>0.14000000000000001</v>
      </c>
      <c r="Q361" t="s">
        <v>532</v>
      </c>
      <c r="R361" t="s">
        <v>534</v>
      </c>
      <c r="S361" t="s">
        <v>535</v>
      </c>
      <c r="T361" t="s">
        <v>111</v>
      </c>
      <c r="U361" t="s">
        <v>536</v>
      </c>
      <c r="V361" t="s">
        <v>113</v>
      </c>
      <c r="W361" s="10" t="b">
        <v>0</v>
      </c>
      <c r="X361" s="12">
        <v>43933.1771099537</v>
      </c>
    </row>
    <row r="362" spans="1:24" x14ac:dyDescent="0.2">
      <c r="A362">
        <v>10645</v>
      </c>
      <c r="B362" s="2" t="s">
        <v>218</v>
      </c>
      <c r="C362" s="2" t="s">
        <v>219</v>
      </c>
      <c r="D362" s="2" t="s">
        <v>220</v>
      </c>
      <c r="E362" t="s">
        <v>11</v>
      </c>
      <c r="F362">
        <f>SUM(J362* 0.85)</f>
        <v>137.27500000000001</v>
      </c>
      <c r="G362">
        <v>10</v>
      </c>
      <c r="H362">
        <v>-28</v>
      </c>
      <c r="I362" s="7">
        <v>16.149999999999999</v>
      </c>
      <c r="J362" s="7">
        <f t="shared" si="5"/>
        <v>161.5</v>
      </c>
      <c r="K362" s="7">
        <f>SUM(G362*1.15)</f>
        <v>11.5</v>
      </c>
      <c r="L362" s="11">
        <v>43343</v>
      </c>
      <c r="M362" s="3">
        <v>43348</v>
      </c>
      <c r="N362" s="3">
        <v>43364</v>
      </c>
      <c r="O362" t="s">
        <v>6</v>
      </c>
      <c r="P362" s="4">
        <v>12.41</v>
      </c>
      <c r="Q362" t="s">
        <v>219</v>
      </c>
      <c r="R362" t="s">
        <v>221</v>
      </c>
      <c r="S362" t="s">
        <v>222</v>
      </c>
      <c r="T362" t="s">
        <v>223</v>
      </c>
      <c r="U362" t="s">
        <v>224</v>
      </c>
      <c r="V362" t="s">
        <v>113</v>
      </c>
      <c r="W362" s="10" t="b">
        <v>0</v>
      </c>
      <c r="X362" s="12">
        <v>43923.511083101846</v>
      </c>
    </row>
    <row r="363" spans="1:24" x14ac:dyDescent="0.2">
      <c r="A363">
        <v>10646</v>
      </c>
      <c r="B363" s="2" t="s">
        <v>237</v>
      </c>
      <c r="C363" s="2" t="s">
        <v>238</v>
      </c>
      <c r="D363" s="2" t="s">
        <v>239</v>
      </c>
      <c r="E363" t="s">
        <v>37</v>
      </c>
      <c r="F363">
        <f>SUM(J363* 1.08)</f>
        <v>244.55520000000001</v>
      </c>
      <c r="G363">
        <v>12</v>
      </c>
      <c r="H363">
        <v>1</v>
      </c>
      <c r="I363" s="7">
        <v>18.87</v>
      </c>
      <c r="J363" s="7">
        <f t="shared" si="5"/>
        <v>226.44</v>
      </c>
      <c r="K363" s="7">
        <f>SUM(G363*1.27)</f>
        <v>15.24</v>
      </c>
      <c r="L363" s="11">
        <v>43344</v>
      </c>
      <c r="M363" s="3">
        <v>43349</v>
      </c>
      <c r="N363" s="3">
        <v>43365</v>
      </c>
      <c r="O363" t="s">
        <v>14</v>
      </c>
      <c r="P363" s="4">
        <v>142.33000000000001</v>
      </c>
      <c r="Q363" t="s">
        <v>238</v>
      </c>
      <c r="R363" t="s">
        <v>240</v>
      </c>
      <c r="S363" t="s">
        <v>241</v>
      </c>
      <c r="T363" t="s">
        <v>242</v>
      </c>
      <c r="V363" t="s">
        <v>243</v>
      </c>
      <c r="W363" s="10" t="b">
        <v>1</v>
      </c>
      <c r="X363" s="12">
        <v>43808.179173842589</v>
      </c>
    </row>
    <row r="364" spans="1:24" x14ac:dyDescent="0.2">
      <c r="A364">
        <v>10647</v>
      </c>
      <c r="B364" s="2" t="s">
        <v>374</v>
      </c>
      <c r="C364" s="2" t="s">
        <v>375</v>
      </c>
      <c r="D364" s="2" t="s">
        <v>376</v>
      </c>
      <c r="E364" t="s">
        <v>11</v>
      </c>
      <c r="F364">
        <f>SUM(J364* 1.15)</f>
        <v>1566.2079999999999</v>
      </c>
      <c r="G364">
        <v>14</v>
      </c>
      <c r="H364">
        <v>-8</v>
      </c>
      <c r="I364" s="7">
        <v>97.28</v>
      </c>
      <c r="J364" s="7">
        <f t="shared" si="5"/>
        <v>1361.92</v>
      </c>
      <c r="K364" s="7">
        <f>SUM(G364*1.15)</f>
        <v>16.099999999999998</v>
      </c>
      <c r="L364" s="11">
        <v>43344</v>
      </c>
      <c r="M364" s="3">
        <v>43349</v>
      </c>
      <c r="N364" s="3">
        <v>43365</v>
      </c>
      <c r="O364" t="s">
        <v>12</v>
      </c>
      <c r="P364" s="4">
        <v>45.54</v>
      </c>
      <c r="Q364" t="s">
        <v>375</v>
      </c>
      <c r="R364" t="s">
        <v>377</v>
      </c>
      <c r="S364" t="s">
        <v>222</v>
      </c>
      <c r="T364" t="s">
        <v>223</v>
      </c>
      <c r="U364" t="s">
        <v>378</v>
      </c>
      <c r="V364" t="s">
        <v>113</v>
      </c>
      <c r="W364" s="10" t="b">
        <v>1</v>
      </c>
      <c r="X364" s="12">
        <v>43906.512403009256</v>
      </c>
    </row>
    <row r="365" spans="1:24" x14ac:dyDescent="0.2">
      <c r="A365">
        <v>10648</v>
      </c>
      <c r="B365" s="2" t="s">
        <v>407</v>
      </c>
      <c r="C365" s="2" t="s">
        <v>408</v>
      </c>
      <c r="D365" s="2" t="s">
        <v>409</v>
      </c>
      <c r="E365" t="s">
        <v>46</v>
      </c>
      <c r="F365">
        <f>SUM(J365* 1.15)</f>
        <v>1105.9894999999999</v>
      </c>
      <c r="G365">
        <v>11</v>
      </c>
      <c r="H365">
        <v>-2</v>
      </c>
      <c r="I365" s="7">
        <v>87.43</v>
      </c>
      <c r="J365" s="7">
        <f t="shared" si="5"/>
        <v>961.73</v>
      </c>
      <c r="K365" s="7">
        <f>SUM(G365*1.27)</f>
        <v>13.97</v>
      </c>
      <c r="L365" s="11">
        <v>43345</v>
      </c>
      <c r="M365" s="3">
        <v>43350</v>
      </c>
      <c r="N365" s="3">
        <v>43366</v>
      </c>
      <c r="O365" t="s">
        <v>12</v>
      </c>
      <c r="P365" s="4">
        <v>14.25</v>
      </c>
      <c r="Q365" t="s">
        <v>408</v>
      </c>
      <c r="R365" t="s">
        <v>410</v>
      </c>
      <c r="S365" t="s">
        <v>222</v>
      </c>
      <c r="T365" t="s">
        <v>223</v>
      </c>
      <c r="U365" t="s">
        <v>411</v>
      </c>
      <c r="V365" t="s">
        <v>113</v>
      </c>
      <c r="W365" s="10" t="b">
        <v>0</v>
      </c>
      <c r="X365" s="12">
        <v>43816.845357638893</v>
      </c>
    </row>
    <row r="366" spans="1:24" x14ac:dyDescent="0.2">
      <c r="A366">
        <v>10649</v>
      </c>
      <c r="B366" s="2" t="s">
        <v>319</v>
      </c>
      <c r="C366" s="2" t="s">
        <v>320</v>
      </c>
      <c r="D366" s="2" t="s">
        <v>321</v>
      </c>
      <c r="E366" t="s">
        <v>46</v>
      </c>
      <c r="F366">
        <f>SUM(J366* 1.08)</f>
        <v>450.12240000000003</v>
      </c>
      <c r="G366">
        <v>14</v>
      </c>
      <c r="H366">
        <v>22</v>
      </c>
      <c r="I366" s="7">
        <v>29.77</v>
      </c>
      <c r="J366" s="7">
        <f t="shared" si="5"/>
        <v>416.78</v>
      </c>
      <c r="K366" s="7">
        <f>SUM(G366*1.429)</f>
        <v>20.006</v>
      </c>
      <c r="L366" s="11">
        <v>43345</v>
      </c>
      <c r="M366" s="3">
        <v>43350</v>
      </c>
      <c r="N366" s="3">
        <v>43366</v>
      </c>
      <c r="O366" t="s">
        <v>14</v>
      </c>
      <c r="P366" s="4">
        <v>6.2</v>
      </c>
      <c r="Q366" t="s">
        <v>320</v>
      </c>
      <c r="R366" t="s">
        <v>322</v>
      </c>
      <c r="S366" t="s">
        <v>323</v>
      </c>
      <c r="U366" t="s">
        <v>324</v>
      </c>
      <c r="V366" t="s">
        <v>325</v>
      </c>
      <c r="W366" s="10" t="b">
        <v>0</v>
      </c>
      <c r="X366" s="12">
        <v>43864.513298611113</v>
      </c>
    </row>
    <row r="367" spans="1:24" x14ac:dyDescent="0.2">
      <c r="A367">
        <v>10650</v>
      </c>
      <c r="B367" s="2" t="s">
        <v>142</v>
      </c>
      <c r="C367" s="2" t="s">
        <v>143</v>
      </c>
      <c r="D367" s="2" t="s">
        <v>144</v>
      </c>
      <c r="E367" t="s">
        <v>46</v>
      </c>
      <c r="F367">
        <f>SUM(J367* 0.85)</f>
        <v>77.171500000000009</v>
      </c>
      <c r="G367">
        <v>7</v>
      </c>
      <c r="H367">
        <v>-37</v>
      </c>
      <c r="I367" s="7">
        <v>12.97</v>
      </c>
      <c r="J367" s="7">
        <f t="shared" si="5"/>
        <v>90.79</v>
      </c>
      <c r="K367" s="7">
        <f>SUM(G367*1.15)</f>
        <v>8.0499999999999989</v>
      </c>
      <c r="L367" s="11">
        <v>43346</v>
      </c>
      <c r="M367" s="3">
        <v>43351</v>
      </c>
      <c r="N367" s="3">
        <v>43367</v>
      </c>
      <c r="O367" t="s">
        <v>14</v>
      </c>
      <c r="P367" s="4">
        <v>176.81</v>
      </c>
      <c r="Q367" t="s">
        <v>143</v>
      </c>
      <c r="R367" t="s">
        <v>145</v>
      </c>
      <c r="S367" t="s">
        <v>110</v>
      </c>
      <c r="T367" t="s">
        <v>111</v>
      </c>
      <c r="U367" t="s">
        <v>146</v>
      </c>
      <c r="V367" t="s">
        <v>113</v>
      </c>
      <c r="W367" s="10" t="b">
        <v>1</v>
      </c>
      <c r="X367" s="12">
        <v>43902.942835648151</v>
      </c>
    </row>
    <row r="368" spans="1:24" x14ac:dyDescent="0.2">
      <c r="A368">
        <v>10651</v>
      </c>
      <c r="B368" s="2" t="s">
        <v>518</v>
      </c>
      <c r="C368" s="2" t="s">
        <v>519</v>
      </c>
      <c r="D368" s="2" t="s">
        <v>520</v>
      </c>
      <c r="E368" t="s">
        <v>36</v>
      </c>
      <c r="F368">
        <f>SUM(J368* 1.05)</f>
        <v>883.29149999999993</v>
      </c>
      <c r="G368">
        <v>13</v>
      </c>
      <c r="H368">
        <v>0</v>
      </c>
      <c r="I368" s="7">
        <v>64.709999999999994</v>
      </c>
      <c r="J368" s="7">
        <f t="shared" si="5"/>
        <v>841.2299999999999</v>
      </c>
      <c r="K368" s="7">
        <f>SUM(G368*1.27)</f>
        <v>16.510000000000002</v>
      </c>
      <c r="L368" s="11">
        <v>43349</v>
      </c>
      <c r="M368" s="3">
        <v>43354</v>
      </c>
      <c r="N368" s="3">
        <v>43370</v>
      </c>
      <c r="O368" t="s">
        <v>12</v>
      </c>
      <c r="P368" s="4">
        <v>20.6</v>
      </c>
      <c r="Q368" t="s">
        <v>519</v>
      </c>
      <c r="R368" t="s">
        <v>521</v>
      </c>
      <c r="S368" t="s">
        <v>522</v>
      </c>
      <c r="U368" t="s">
        <v>523</v>
      </c>
      <c r="V368" t="s">
        <v>10</v>
      </c>
      <c r="W368" s="10" t="b">
        <v>0</v>
      </c>
      <c r="X368" s="12">
        <v>43801.512495601848</v>
      </c>
    </row>
    <row r="369" spans="1:24" x14ac:dyDescent="0.2">
      <c r="A369">
        <v>10652</v>
      </c>
      <c r="B369" s="2" t="s">
        <v>196</v>
      </c>
      <c r="C369" s="2" t="s">
        <v>197</v>
      </c>
      <c r="D369" s="2" t="s">
        <v>198</v>
      </c>
      <c r="E369" t="s">
        <v>11</v>
      </c>
      <c r="F369">
        <f>SUM(J369* 1.15)</f>
        <v>449.67299999999994</v>
      </c>
      <c r="G369">
        <v>6</v>
      </c>
      <c r="H369">
        <v>-2</v>
      </c>
      <c r="I369" s="7">
        <v>65.17</v>
      </c>
      <c r="J369" s="7">
        <f t="shared" si="5"/>
        <v>391.02</v>
      </c>
      <c r="K369" s="7">
        <f>SUM(G369*1.27)</f>
        <v>7.62</v>
      </c>
      <c r="L369" s="11">
        <v>43349</v>
      </c>
      <c r="M369" s="3">
        <v>43354</v>
      </c>
      <c r="N369" s="3">
        <v>43370</v>
      </c>
      <c r="O369" t="s">
        <v>12</v>
      </c>
      <c r="P369" s="4">
        <v>7.14</v>
      </c>
      <c r="Q369" t="s">
        <v>197</v>
      </c>
      <c r="R369" t="s">
        <v>199</v>
      </c>
      <c r="S369" t="s">
        <v>200</v>
      </c>
      <c r="T369" t="s">
        <v>111</v>
      </c>
      <c r="U369" t="s">
        <v>201</v>
      </c>
      <c r="V369" t="s">
        <v>113</v>
      </c>
      <c r="W369" s="10" t="b">
        <v>0</v>
      </c>
      <c r="X369" s="12">
        <v>43896.510371759257</v>
      </c>
    </row>
    <row r="370" spans="1:24" x14ac:dyDescent="0.2">
      <c r="A370">
        <v>10653</v>
      </c>
      <c r="B370" s="2" t="s">
        <v>159</v>
      </c>
      <c r="C370" s="2" t="s">
        <v>160</v>
      </c>
      <c r="D370" s="2" t="s">
        <v>161</v>
      </c>
      <c r="E370" t="s">
        <v>13</v>
      </c>
      <c r="F370">
        <f>SUM(J370* 1.05)</f>
        <v>844.18950000000007</v>
      </c>
      <c r="G370">
        <v>11</v>
      </c>
      <c r="H370">
        <v>-4</v>
      </c>
      <c r="I370" s="7">
        <v>73.09</v>
      </c>
      <c r="J370" s="7">
        <f t="shared" si="5"/>
        <v>803.99</v>
      </c>
      <c r="K370" s="7">
        <f>SUM(G370*1.15)</f>
        <v>12.649999999999999</v>
      </c>
      <c r="L370" s="11">
        <v>43350</v>
      </c>
      <c r="M370" s="3">
        <v>43355</v>
      </c>
      <c r="N370" s="3">
        <v>43371</v>
      </c>
      <c r="O370" t="s">
        <v>6</v>
      </c>
      <c r="P370" s="4">
        <v>93.25</v>
      </c>
      <c r="Q370" t="s">
        <v>160</v>
      </c>
      <c r="R370" t="s">
        <v>162</v>
      </c>
      <c r="S370" t="s">
        <v>163</v>
      </c>
      <c r="U370" t="s">
        <v>164</v>
      </c>
      <c r="V370" t="s">
        <v>10</v>
      </c>
      <c r="W370" s="10" t="b">
        <v>1</v>
      </c>
      <c r="X370" s="12">
        <v>43976.844694212967</v>
      </c>
    </row>
    <row r="371" spans="1:24" x14ac:dyDescent="0.2">
      <c r="A371">
        <v>10654</v>
      </c>
      <c r="B371" s="2" t="s">
        <v>38</v>
      </c>
      <c r="C371" s="2" t="s">
        <v>39</v>
      </c>
      <c r="D371" s="2" t="s">
        <v>40</v>
      </c>
      <c r="E371" t="s">
        <v>46</v>
      </c>
      <c r="F371">
        <f>SUM(J371* 1.08)</f>
        <v>882.09</v>
      </c>
      <c r="G371">
        <v>11</v>
      </c>
      <c r="H371">
        <v>-3</v>
      </c>
      <c r="I371" s="7">
        <v>74.25</v>
      </c>
      <c r="J371" s="7">
        <f t="shared" si="5"/>
        <v>816.75</v>
      </c>
      <c r="K371" s="7">
        <f>SUM(G371*1.27)</f>
        <v>13.97</v>
      </c>
      <c r="L371" s="11">
        <v>43350</v>
      </c>
      <c r="M371" s="3">
        <v>43355</v>
      </c>
      <c r="N371" s="3">
        <v>43371</v>
      </c>
      <c r="O371" t="s">
        <v>6</v>
      </c>
      <c r="P371" s="4">
        <v>55.26</v>
      </c>
      <c r="Q371" t="s">
        <v>39</v>
      </c>
      <c r="R371" t="s">
        <v>41</v>
      </c>
      <c r="S371" t="s">
        <v>42</v>
      </c>
      <c r="U371" t="s">
        <v>43</v>
      </c>
      <c r="V371" t="s">
        <v>44</v>
      </c>
      <c r="W371" s="10" t="b">
        <v>1</v>
      </c>
      <c r="X371" s="12">
        <v>43829.178679398145</v>
      </c>
    </row>
    <row r="372" spans="1:24" x14ac:dyDescent="0.2">
      <c r="A372">
        <v>10655</v>
      </c>
      <c r="B372" s="2" t="s">
        <v>401</v>
      </c>
      <c r="C372" s="2" t="s">
        <v>402</v>
      </c>
      <c r="D372" s="2" t="s">
        <v>403</v>
      </c>
      <c r="E372" t="s">
        <v>13</v>
      </c>
      <c r="F372">
        <f>SUM(J372* 0.95)</f>
        <v>503.27199999999999</v>
      </c>
      <c r="G372">
        <v>11</v>
      </c>
      <c r="H372">
        <v>-13</v>
      </c>
      <c r="I372" s="7">
        <v>48.16</v>
      </c>
      <c r="J372" s="7">
        <f t="shared" si="5"/>
        <v>529.76</v>
      </c>
      <c r="K372" s="7">
        <f>SUM(G372*1.15)</f>
        <v>12.649999999999999</v>
      </c>
      <c r="L372" s="11">
        <v>43351</v>
      </c>
      <c r="M372" s="3">
        <v>43356</v>
      </c>
      <c r="N372" s="3">
        <v>43372</v>
      </c>
      <c r="O372" t="s">
        <v>12</v>
      </c>
      <c r="P372" s="4">
        <v>4.41</v>
      </c>
      <c r="Q372" t="s">
        <v>402</v>
      </c>
      <c r="R372" t="s">
        <v>404</v>
      </c>
      <c r="S372" t="s">
        <v>405</v>
      </c>
      <c r="U372" t="s">
        <v>406</v>
      </c>
      <c r="V372" t="s">
        <v>175</v>
      </c>
      <c r="W372" s="10" t="b">
        <v>0</v>
      </c>
      <c r="X372" s="12">
        <v>43947.511256712962</v>
      </c>
    </row>
    <row r="373" spans="1:24" x14ac:dyDescent="0.2">
      <c r="A373">
        <v>10656</v>
      </c>
      <c r="B373" s="2" t="s">
        <v>202</v>
      </c>
      <c r="C373" s="2" t="s">
        <v>203</v>
      </c>
      <c r="D373" s="2" t="s">
        <v>204</v>
      </c>
      <c r="E373" t="s">
        <v>5</v>
      </c>
      <c r="F373">
        <f>SUM(J373* 1.08)</f>
        <v>1162.9331999999999</v>
      </c>
      <c r="G373">
        <v>13</v>
      </c>
      <c r="H373">
        <v>3</v>
      </c>
      <c r="I373" s="7">
        <v>82.83</v>
      </c>
      <c r="J373" s="7">
        <f t="shared" si="5"/>
        <v>1076.79</v>
      </c>
      <c r="K373" s="7">
        <f>SUM(G373*0.54)</f>
        <v>7.0200000000000005</v>
      </c>
      <c r="L373" s="11">
        <v>43352</v>
      </c>
      <c r="M373" s="3">
        <v>43357</v>
      </c>
      <c r="N373" s="3">
        <v>43373</v>
      </c>
      <c r="O373" t="s">
        <v>6</v>
      </c>
      <c r="P373" s="4">
        <v>57.15</v>
      </c>
      <c r="Q373" t="s">
        <v>203</v>
      </c>
      <c r="R373" t="s">
        <v>205</v>
      </c>
      <c r="S373" t="s">
        <v>206</v>
      </c>
      <c r="T373" t="s">
        <v>207</v>
      </c>
      <c r="U373" t="s">
        <v>208</v>
      </c>
      <c r="V373" t="s">
        <v>209</v>
      </c>
      <c r="W373" s="10" t="b">
        <v>1</v>
      </c>
      <c r="X373" s="12">
        <v>43870.843438541669</v>
      </c>
    </row>
    <row r="374" spans="1:24" x14ac:dyDescent="0.2">
      <c r="A374">
        <v>10657</v>
      </c>
      <c r="B374" s="2" t="s">
        <v>430</v>
      </c>
      <c r="C374" s="2" t="s">
        <v>431</v>
      </c>
      <c r="D374" s="2" t="s">
        <v>432</v>
      </c>
      <c r="E374" t="s">
        <v>45</v>
      </c>
      <c r="F374">
        <f>SUM(J374* 1.05)</f>
        <v>830.7600000000001</v>
      </c>
      <c r="G374">
        <v>10</v>
      </c>
      <c r="H374">
        <v>5</v>
      </c>
      <c r="I374" s="7">
        <v>79.12</v>
      </c>
      <c r="J374" s="7">
        <f t="shared" si="5"/>
        <v>791.2</v>
      </c>
      <c r="K374" s="7">
        <f>SUM(G374*0.54)</f>
        <v>5.4</v>
      </c>
      <c r="L374" s="11">
        <v>43352</v>
      </c>
      <c r="M374" s="3">
        <v>43357</v>
      </c>
      <c r="N374" s="3">
        <v>43373</v>
      </c>
      <c r="O374" t="s">
        <v>12</v>
      </c>
      <c r="P374" s="4">
        <v>352.69</v>
      </c>
      <c r="Q374" t="s">
        <v>431</v>
      </c>
      <c r="R374" t="s">
        <v>433</v>
      </c>
      <c r="S374" t="s">
        <v>434</v>
      </c>
      <c r="T374" t="s">
        <v>435</v>
      </c>
      <c r="U374" t="s">
        <v>436</v>
      </c>
      <c r="V374" t="s">
        <v>209</v>
      </c>
      <c r="W374" s="10" t="b">
        <v>1</v>
      </c>
      <c r="X374" s="12">
        <v>43879.176345254629</v>
      </c>
    </row>
    <row r="375" spans="1:24" x14ac:dyDescent="0.2">
      <c r="A375">
        <v>10658</v>
      </c>
      <c r="B375" s="2" t="s">
        <v>384</v>
      </c>
      <c r="C375" s="2" t="s">
        <v>385</v>
      </c>
      <c r="D375" s="2" t="s">
        <v>386</v>
      </c>
      <c r="E375" t="s">
        <v>11</v>
      </c>
      <c r="F375">
        <f>SUM(J375* 1.25)</f>
        <v>165.375</v>
      </c>
      <c r="G375">
        <v>10</v>
      </c>
      <c r="H375">
        <v>11</v>
      </c>
      <c r="I375" s="7">
        <v>13.23</v>
      </c>
      <c r="J375" s="7">
        <f t="shared" si="5"/>
        <v>132.30000000000001</v>
      </c>
      <c r="K375" s="7">
        <f>SUM(G375*1.429)</f>
        <v>14.290000000000001</v>
      </c>
      <c r="L375" s="11">
        <v>43353</v>
      </c>
      <c r="M375" s="3">
        <v>43358</v>
      </c>
      <c r="N375" s="3">
        <v>43374</v>
      </c>
      <c r="O375" t="s">
        <v>6</v>
      </c>
      <c r="P375" s="4">
        <v>364.15</v>
      </c>
      <c r="Q375" t="s">
        <v>385</v>
      </c>
      <c r="R375" t="s">
        <v>387</v>
      </c>
      <c r="S375" t="s">
        <v>388</v>
      </c>
      <c r="U375" t="s">
        <v>389</v>
      </c>
      <c r="V375" t="s">
        <v>10</v>
      </c>
      <c r="W375" s="10" t="b">
        <v>1</v>
      </c>
      <c r="X375" s="12">
        <v>43914.179079398149</v>
      </c>
    </row>
    <row r="376" spans="1:24" x14ac:dyDescent="0.2">
      <c r="A376">
        <v>10659</v>
      </c>
      <c r="B376" s="2" t="s">
        <v>379</v>
      </c>
      <c r="C376" s="2" t="s">
        <v>380</v>
      </c>
      <c r="D376" s="2" t="s">
        <v>381</v>
      </c>
      <c r="E376" t="s">
        <v>19</v>
      </c>
      <c r="F376">
        <f>SUM(J376* 0.85)</f>
        <v>55.547499999999992</v>
      </c>
      <c r="G376">
        <v>5</v>
      </c>
      <c r="H376">
        <v>-2</v>
      </c>
      <c r="I376" s="7">
        <v>13.07</v>
      </c>
      <c r="J376" s="7">
        <f t="shared" si="5"/>
        <v>65.349999999999994</v>
      </c>
      <c r="K376" s="7">
        <f>SUM(G376*1.27)</f>
        <v>6.35</v>
      </c>
      <c r="L376" s="11">
        <v>43353</v>
      </c>
      <c r="M376" s="3">
        <v>43358</v>
      </c>
      <c r="N376" s="3">
        <v>43374</v>
      </c>
      <c r="O376" t="s">
        <v>12</v>
      </c>
      <c r="P376" s="4">
        <v>105.81</v>
      </c>
      <c r="Q376" t="s">
        <v>380</v>
      </c>
      <c r="R376" t="s">
        <v>382</v>
      </c>
      <c r="S376" t="s">
        <v>110</v>
      </c>
      <c r="T376" t="s">
        <v>111</v>
      </c>
      <c r="U376" t="s">
        <v>383</v>
      </c>
      <c r="V376" t="s">
        <v>113</v>
      </c>
      <c r="W376" s="10" t="b">
        <v>1</v>
      </c>
      <c r="X376" s="12">
        <v>43890.8433806713</v>
      </c>
    </row>
    <row r="377" spans="1:24" x14ac:dyDescent="0.2">
      <c r="A377">
        <v>10660</v>
      </c>
      <c r="B377" s="2" t="s">
        <v>232</v>
      </c>
      <c r="C377" s="2" t="s">
        <v>233</v>
      </c>
      <c r="D377" s="2" t="s">
        <v>234</v>
      </c>
      <c r="E377" t="s">
        <v>36</v>
      </c>
      <c r="F377">
        <f>SUM(J377* 1.08)</f>
        <v>265.14000000000004</v>
      </c>
      <c r="G377">
        <v>10</v>
      </c>
      <c r="H377">
        <v>-1</v>
      </c>
      <c r="I377" s="7">
        <v>24.55</v>
      </c>
      <c r="J377" s="7">
        <f t="shared" si="5"/>
        <v>245.5</v>
      </c>
      <c r="K377" s="7">
        <f>SUM(G377*1.27)</f>
        <v>12.7</v>
      </c>
      <c r="L377" s="11">
        <v>43356</v>
      </c>
      <c r="M377" s="3">
        <v>43361</v>
      </c>
      <c r="N377" s="3">
        <v>43377</v>
      </c>
      <c r="O377" t="s">
        <v>6</v>
      </c>
      <c r="P377" s="4">
        <v>111.29</v>
      </c>
      <c r="Q377" t="s">
        <v>233</v>
      </c>
      <c r="R377" t="s">
        <v>570</v>
      </c>
      <c r="S377" t="s">
        <v>235</v>
      </c>
      <c r="T377" t="s">
        <v>207</v>
      </c>
      <c r="U377" t="s">
        <v>236</v>
      </c>
      <c r="V377" t="s">
        <v>209</v>
      </c>
      <c r="W377" s="10" t="b">
        <v>1</v>
      </c>
      <c r="X377" s="12">
        <v>43872.511765046293</v>
      </c>
    </row>
    <row r="378" spans="1:24" x14ac:dyDescent="0.2">
      <c r="A378">
        <v>10661</v>
      </c>
      <c r="B378" s="2" t="s">
        <v>237</v>
      </c>
      <c r="C378" s="2" t="s">
        <v>238</v>
      </c>
      <c r="D378" s="2" t="s">
        <v>239</v>
      </c>
      <c r="E378" t="s">
        <v>19</v>
      </c>
      <c r="F378">
        <f>SUM(J378* 1.08)</f>
        <v>401.63040000000001</v>
      </c>
      <c r="G378">
        <v>9</v>
      </c>
      <c r="H378">
        <v>1</v>
      </c>
      <c r="I378" s="7">
        <v>41.32</v>
      </c>
      <c r="J378" s="7">
        <f t="shared" si="5"/>
        <v>371.88</v>
      </c>
      <c r="K378" s="7">
        <f>SUM(G378*1.27)</f>
        <v>11.43</v>
      </c>
      <c r="L378" s="11">
        <v>43357</v>
      </c>
      <c r="M378" s="3">
        <v>43362</v>
      </c>
      <c r="N378" s="3">
        <v>43378</v>
      </c>
      <c r="O378" t="s">
        <v>14</v>
      </c>
      <c r="P378" s="4">
        <v>17.55</v>
      </c>
      <c r="Q378" t="s">
        <v>238</v>
      </c>
      <c r="R378" t="s">
        <v>240</v>
      </c>
      <c r="S378" t="s">
        <v>241</v>
      </c>
      <c r="T378" t="s">
        <v>242</v>
      </c>
      <c r="V378" t="s">
        <v>243</v>
      </c>
      <c r="W378" s="10" t="b">
        <v>0</v>
      </c>
      <c r="X378" s="12">
        <v>43899.51141875</v>
      </c>
    </row>
    <row r="379" spans="1:24" x14ac:dyDescent="0.2">
      <c r="A379">
        <v>10662</v>
      </c>
      <c r="B379" s="2" t="s">
        <v>307</v>
      </c>
      <c r="C379" s="2" t="s">
        <v>308</v>
      </c>
      <c r="D379" s="2" t="s">
        <v>309</v>
      </c>
      <c r="E379" t="s">
        <v>15</v>
      </c>
      <c r="F379">
        <f>SUM(J379* 1.05)</f>
        <v>470.24250000000006</v>
      </c>
      <c r="G379">
        <v>13</v>
      </c>
      <c r="H379">
        <v>1</v>
      </c>
      <c r="I379" s="7">
        <v>34.450000000000003</v>
      </c>
      <c r="J379" s="7">
        <f t="shared" si="5"/>
        <v>447.85</v>
      </c>
      <c r="K379" s="7">
        <f>SUM(G379*1.27)</f>
        <v>16.510000000000002</v>
      </c>
      <c r="L379" s="11">
        <v>43357</v>
      </c>
      <c r="M379" s="3">
        <v>43362</v>
      </c>
      <c r="N379" s="3">
        <v>43378</v>
      </c>
      <c r="O379" t="s">
        <v>12</v>
      </c>
      <c r="P379" s="4">
        <v>1.28</v>
      </c>
      <c r="Q379" t="s">
        <v>308</v>
      </c>
      <c r="R379" t="s">
        <v>310</v>
      </c>
      <c r="S379" t="s">
        <v>311</v>
      </c>
      <c r="T379" t="s">
        <v>207</v>
      </c>
      <c r="U379" t="s">
        <v>312</v>
      </c>
      <c r="V379" t="s">
        <v>209</v>
      </c>
      <c r="W379" s="10" t="b">
        <v>0</v>
      </c>
      <c r="X379" s="12">
        <v>43796.512507175925</v>
      </c>
    </row>
    <row r="380" spans="1:24" x14ac:dyDescent="0.2">
      <c r="A380">
        <v>10663</v>
      </c>
      <c r="B380" s="2" t="s">
        <v>67</v>
      </c>
      <c r="C380" s="2" t="s">
        <v>68</v>
      </c>
      <c r="D380" s="2" t="s">
        <v>69</v>
      </c>
      <c r="E380" t="s">
        <v>45</v>
      </c>
      <c r="F380">
        <f>SUM(J380* 0.85)</f>
        <v>80.784000000000006</v>
      </c>
      <c r="G380">
        <v>9</v>
      </c>
      <c r="H380">
        <v>5</v>
      </c>
      <c r="I380" s="7">
        <v>10.56</v>
      </c>
      <c r="J380" s="7">
        <f t="shared" si="5"/>
        <v>95.04</v>
      </c>
      <c r="K380" s="7">
        <f>SUM(G380*0.54)</f>
        <v>4.8600000000000003</v>
      </c>
      <c r="L380" s="11">
        <v>43358</v>
      </c>
      <c r="M380" s="3">
        <v>43363</v>
      </c>
      <c r="N380" s="3">
        <v>43379</v>
      </c>
      <c r="O380" t="s">
        <v>12</v>
      </c>
      <c r="P380" s="4">
        <v>113.15</v>
      </c>
      <c r="Q380" t="s">
        <v>68</v>
      </c>
      <c r="R380" t="s">
        <v>70</v>
      </c>
      <c r="S380" t="s">
        <v>71</v>
      </c>
      <c r="U380" t="s">
        <v>72</v>
      </c>
      <c r="V380" t="s">
        <v>59</v>
      </c>
      <c r="W380" s="10" t="b">
        <v>1</v>
      </c>
      <c r="X380" s="12">
        <v>43885.847046180555</v>
      </c>
    </row>
    <row r="381" spans="1:24" x14ac:dyDescent="0.2">
      <c r="A381">
        <v>10664</v>
      </c>
      <c r="B381" s="2" t="s">
        <v>176</v>
      </c>
      <c r="C381" s="2" t="s">
        <v>177</v>
      </c>
      <c r="D381" s="2" t="s">
        <v>178</v>
      </c>
      <c r="E381" t="s">
        <v>13</v>
      </c>
      <c r="F381">
        <f>SUM(J381* 0.85)</f>
        <v>640.76400000000001</v>
      </c>
      <c r="G381">
        <v>12</v>
      </c>
      <c r="H381">
        <v>32</v>
      </c>
      <c r="I381" s="7">
        <v>62.82</v>
      </c>
      <c r="J381" s="7">
        <f t="shared" si="5"/>
        <v>753.84</v>
      </c>
      <c r="K381" s="7">
        <f>SUM(G381*1.429)</f>
        <v>17.148</v>
      </c>
      <c r="L381" s="11">
        <v>43358</v>
      </c>
      <c r="M381" s="3">
        <v>43363</v>
      </c>
      <c r="N381" s="3">
        <v>43379</v>
      </c>
      <c r="O381" t="s">
        <v>14</v>
      </c>
      <c r="P381" s="4">
        <v>1.27</v>
      </c>
      <c r="Q381" t="s">
        <v>177</v>
      </c>
      <c r="R381" t="s">
        <v>179</v>
      </c>
      <c r="S381" t="s">
        <v>180</v>
      </c>
      <c r="U381" t="s">
        <v>181</v>
      </c>
      <c r="V381" t="s">
        <v>182</v>
      </c>
      <c r="W381" s="10" t="b">
        <v>0</v>
      </c>
      <c r="X381" s="12">
        <v>43824.179770601848</v>
      </c>
    </row>
    <row r="382" spans="1:24" x14ac:dyDescent="0.2">
      <c r="A382">
        <v>10665</v>
      </c>
      <c r="B382" s="2" t="s">
        <v>307</v>
      </c>
      <c r="C382" s="2" t="s">
        <v>308</v>
      </c>
      <c r="D382" s="2" t="s">
        <v>309</v>
      </c>
      <c r="E382" t="s">
        <v>13</v>
      </c>
      <c r="F382">
        <f>SUM(J382* 1.05)</f>
        <v>185.49299999999999</v>
      </c>
      <c r="G382">
        <v>11</v>
      </c>
      <c r="H382">
        <v>1</v>
      </c>
      <c r="I382" s="7">
        <v>16.059999999999999</v>
      </c>
      <c r="J382" s="7">
        <f t="shared" si="5"/>
        <v>176.66</v>
      </c>
      <c r="K382" s="7">
        <f>SUM(G382*1.27)</f>
        <v>13.97</v>
      </c>
      <c r="L382" s="11">
        <v>43359</v>
      </c>
      <c r="M382" s="3">
        <v>43364</v>
      </c>
      <c r="N382" s="3">
        <v>43380</v>
      </c>
      <c r="O382" t="s">
        <v>12</v>
      </c>
      <c r="P382" s="4">
        <v>26.31</v>
      </c>
      <c r="Q382" t="s">
        <v>308</v>
      </c>
      <c r="R382" t="s">
        <v>310</v>
      </c>
      <c r="S382" t="s">
        <v>311</v>
      </c>
      <c r="T382" t="s">
        <v>207</v>
      </c>
      <c r="U382" t="s">
        <v>312</v>
      </c>
      <c r="V382" t="s">
        <v>209</v>
      </c>
      <c r="W382" s="10" t="b">
        <v>0</v>
      </c>
      <c r="X382" s="12">
        <v>43820.178725694444</v>
      </c>
    </row>
    <row r="383" spans="1:24" x14ac:dyDescent="0.2">
      <c r="A383">
        <v>10666</v>
      </c>
      <c r="B383" s="2" t="s">
        <v>412</v>
      </c>
      <c r="C383" s="2" t="s">
        <v>413</v>
      </c>
      <c r="D383" s="2" t="s">
        <v>414</v>
      </c>
      <c r="E383" t="s">
        <v>19</v>
      </c>
      <c r="F383">
        <f>SUM(J383* 0.85)</f>
        <v>612.67999999999995</v>
      </c>
      <c r="G383">
        <v>10</v>
      </c>
      <c r="H383">
        <v>1</v>
      </c>
      <c r="I383" s="7">
        <v>72.08</v>
      </c>
      <c r="J383" s="7">
        <f t="shared" si="5"/>
        <v>720.8</v>
      </c>
      <c r="K383" s="7">
        <f>SUM(G383*1.27)</f>
        <v>12.7</v>
      </c>
      <c r="L383" s="11">
        <v>43360</v>
      </c>
      <c r="M383" s="3">
        <v>43365</v>
      </c>
      <c r="N383" s="3">
        <v>43381</v>
      </c>
      <c r="O383" t="s">
        <v>12</v>
      </c>
      <c r="P383" s="4">
        <v>232.42</v>
      </c>
      <c r="Q383" t="s">
        <v>413</v>
      </c>
      <c r="R383" t="s">
        <v>415</v>
      </c>
      <c r="S383" t="s">
        <v>416</v>
      </c>
      <c r="U383" t="s">
        <v>417</v>
      </c>
      <c r="V383" t="s">
        <v>105</v>
      </c>
      <c r="W383" s="10" t="b">
        <v>1</v>
      </c>
      <c r="X383" s="12">
        <v>43873.511788194446</v>
      </c>
    </row>
    <row r="384" spans="1:24" x14ac:dyDescent="0.2">
      <c r="A384">
        <v>10667</v>
      </c>
      <c r="B384" s="2" t="s">
        <v>135</v>
      </c>
      <c r="C384" s="2" t="s">
        <v>136</v>
      </c>
      <c r="D384" s="2" t="s">
        <v>137</v>
      </c>
      <c r="E384" t="s">
        <v>19</v>
      </c>
      <c r="F384">
        <f>SUM(J384* 1.05)</f>
        <v>576.57600000000002</v>
      </c>
      <c r="G384">
        <v>6</v>
      </c>
      <c r="H384">
        <v>2</v>
      </c>
      <c r="I384" s="7">
        <v>91.52</v>
      </c>
      <c r="J384" s="7">
        <f t="shared" si="5"/>
        <v>549.12</v>
      </c>
      <c r="K384" s="7">
        <f>SUM(G384*1.27)</f>
        <v>7.62</v>
      </c>
      <c r="L384" s="11">
        <v>43360</v>
      </c>
      <c r="M384" s="3">
        <v>43365</v>
      </c>
      <c r="N384" s="3">
        <v>43381</v>
      </c>
      <c r="O384" t="s">
        <v>6</v>
      </c>
      <c r="P384" s="4">
        <v>78.09</v>
      </c>
      <c r="Q384" t="s">
        <v>136</v>
      </c>
      <c r="R384" t="s">
        <v>138</v>
      </c>
      <c r="S384" t="s">
        <v>139</v>
      </c>
      <c r="U384" t="s">
        <v>140</v>
      </c>
      <c r="V384" t="s">
        <v>141</v>
      </c>
      <c r="W384" s="10" t="b">
        <v>1</v>
      </c>
      <c r="X384" s="12">
        <v>43889.51041805555</v>
      </c>
    </row>
    <row r="385" spans="1:24" x14ac:dyDescent="0.2">
      <c r="A385">
        <v>10668</v>
      </c>
      <c r="B385" s="2" t="s">
        <v>518</v>
      </c>
      <c r="C385" s="2" t="s">
        <v>519</v>
      </c>
      <c r="D385" s="2" t="s">
        <v>520</v>
      </c>
      <c r="E385" t="s">
        <v>13</v>
      </c>
      <c r="F385">
        <f>SUM(J385* 1.05)</f>
        <v>633.04499999999996</v>
      </c>
      <c r="G385">
        <v>10</v>
      </c>
      <c r="H385">
        <v>0</v>
      </c>
      <c r="I385" s="7">
        <v>60.29</v>
      </c>
      <c r="J385" s="7">
        <f t="shared" si="5"/>
        <v>602.9</v>
      </c>
      <c r="K385" s="7">
        <f>SUM(G385*1.27)</f>
        <v>12.7</v>
      </c>
      <c r="L385" s="11">
        <v>43363</v>
      </c>
      <c r="M385" s="3">
        <v>43368</v>
      </c>
      <c r="N385" s="3">
        <v>43384</v>
      </c>
      <c r="O385" t="s">
        <v>12</v>
      </c>
      <c r="P385" s="4">
        <v>47.22</v>
      </c>
      <c r="Q385" t="s">
        <v>519</v>
      </c>
      <c r="R385" t="s">
        <v>521</v>
      </c>
      <c r="S385" t="s">
        <v>522</v>
      </c>
      <c r="U385" t="s">
        <v>523</v>
      </c>
      <c r="V385" t="s">
        <v>10</v>
      </c>
      <c r="W385" s="10" t="b">
        <v>1</v>
      </c>
      <c r="X385" s="12">
        <v>43872.511776620369</v>
      </c>
    </row>
    <row r="386" spans="1:24" x14ac:dyDescent="0.2">
      <c r="A386">
        <v>10669</v>
      </c>
      <c r="B386" s="2" t="s">
        <v>442</v>
      </c>
      <c r="C386" s="2" t="s">
        <v>443</v>
      </c>
      <c r="D386" s="2" t="s">
        <v>444</v>
      </c>
      <c r="E386" t="s">
        <v>45</v>
      </c>
      <c r="F386">
        <f>SUM(J386* 0.85)</f>
        <v>16.914999999999999</v>
      </c>
      <c r="G386">
        <v>10</v>
      </c>
      <c r="H386">
        <v>3</v>
      </c>
      <c r="I386" s="7">
        <v>1.99</v>
      </c>
      <c r="J386" s="7">
        <f t="shared" ref="J386:J449" si="7">SUM(G386*I386)</f>
        <v>19.899999999999999</v>
      </c>
      <c r="K386" s="7">
        <f>SUM(G386*0.54)</f>
        <v>5.4</v>
      </c>
      <c r="L386" s="11">
        <v>43363</v>
      </c>
      <c r="M386" s="3">
        <v>43368</v>
      </c>
      <c r="N386" s="3">
        <v>43384</v>
      </c>
      <c r="O386" t="s">
        <v>6</v>
      </c>
      <c r="P386" s="4">
        <v>24.39</v>
      </c>
      <c r="Q386" t="s">
        <v>443</v>
      </c>
      <c r="R386" t="s">
        <v>445</v>
      </c>
      <c r="S386" t="s">
        <v>446</v>
      </c>
      <c r="U386" t="s">
        <v>447</v>
      </c>
      <c r="V386" t="s">
        <v>448</v>
      </c>
      <c r="W386" s="10" t="b">
        <v>1</v>
      </c>
      <c r="X386" s="12">
        <v>43879.176322106483</v>
      </c>
    </row>
    <row r="387" spans="1:24" x14ac:dyDescent="0.2">
      <c r="A387">
        <v>10670</v>
      </c>
      <c r="B387" s="2" t="s">
        <v>159</v>
      </c>
      <c r="C387" s="2" t="s">
        <v>160</v>
      </c>
      <c r="D387" s="2" t="s">
        <v>161</v>
      </c>
      <c r="E387" t="s">
        <v>11</v>
      </c>
      <c r="F387">
        <f>SUM(J387* 1.05)</f>
        <v>33.736499999999999</v>
      </c>
      <c r="G387">
        <v>7</v>
      </c>
      <c r="H387">
        <v>-3</v>
      </c>
      <c r="I387" s="7">
        <v>4.59</v>
      </c>
      <c r="J387" s="7">
        <f t="shared" si="7"/>
        <v>32.129999999999995</v>
      </c>
      <c r="K387" s="7">
        <f>SUM(G387*1.27)</f>
        <v>8.89</v>
      </c>
      <c r="L387" s="11">
        <v>43364</v>
      </c>
      <c r="M387" s="3">
        <v>43369</v>
      </c>
      <c r="N387" s="3">
        <v>43385</v>
      </c>
      <c r="O387" t="s">
        <v>6</v>
      </c>
      <c r="P387" s="4">
        <v>203.48</v>
      </c>
      <c r="Q387" t="s">
        <v>160</v>
      </c>
      <c r="R387" t="s">
        <v>162</v>
      </c>
      <c r="S387" t="s">
        <v>163</v>
      </c>
      <c r="U387" t="s">
        <v>164</v>
      </c>
      <c r="V387" t="s">
        <v>10</v>
      </c>
      <c r="W387" s="10" t="b">
        <v>1</v>
      </c>
      <c r="X387" s="12">
        <v>43887.843927083333</v>
      </c>
    </row>
    <row r="388" spans="1:24" x14ac:dyDescent="0.2">
      <c r="A388">
        <v>10671</v>
      </c>
      <c r="B388" s="2" t="s">
        <v>165</v>
      </c>
      <c r="C388" s="2" t="s">
        <v>166</v>
      </c>
      <c r="D388" s="2" t="s">
        <v>167</v>
      </c>
      <c r="E388" t="s">
        <v>13</v>
      </c>
      <c r="F388">
        <f>SUM(J388* 1.45)</f>
        <v>459.53399999999999</v>
      </c>
      <c r="G388">
        <v>6</v>
      </c>
      <c r="H388">
        <v>2</v>
      </c>
      <c r="I388" s="7">
        <v>52.82</v>
      </c>
      <c r="J388" s="7">
        <f t="shared" si="7"/>
        <v>316.92</v>
      </c>
      <c r="K388" s="7">
        <f>SUM(G388*1.27)</f>
        <v>7.62</v>
      </c>
      <c r="L388" s="11">
        <v>43365</v>
      </c>
      <c r="M388" s="3">
        <v>43370</v>
      </c>
      <c r="N388" s="3">
        <v>43386</v>
      </c>
      <c r="O388" t="s">
        <v>6</v>
      </c>
      <c r="P388" s="4">
        <v>30.34</v>
      </c>
      <c r="Q388" t="s">
        <v>166</v>
      </c>
      <c r="R388" t="s">
        <v>168</v>
      </c>
      <c r="S388" t="s">
        <v>128</v>
      </c>
      <c r="U388" t="s">
        <v>129</v>
      </c>
      <c r="V388" t="s">
        <v>59</v>
      </c>
      <c r="W388" s="10" t="b">
        <v>0</v>
      </c>
      <c r="X388" s="12">
        <v>43888.51041805555</v>
      </c>
    </row>
    <row r="389" spans="1:24" x14ac:dyDescent="0.2">
      <c r="A389">
        <v>10672</v>
      </c>
      <c r="B389" s="2" t="s">
        <v>38</v>
      </c>
      <c r="C389" s="2" t="s">
        <v>39</v>
      </c>
      <c r="D389" s="2" t="s">
        <v>40</v>
      </c>
      <c r="E389" t="s">
        <v>37</v>
      </c>
      <c r="F389">
        <f>SUM(J389* 1.08)</f>
        <v>40.39200000000001</v>
      </c>
      <c r="G389">
        <v>5</v>
      </c>
      <c r="H389">
        <v>-3</v>
      </c>
      <c r="I389" s="7">
        <v>7.48</v>
      </c>
      <c r="J389" s="7">
        <f t="shared" si="7"/>
        <v>37.400000000000006</v>
      </c>
      <c r="K389" s="7">
        <f>SUM(G389*1.27)</f>
        <v>6.35</v>
      </c>
      <c r="L389" s="11">
        <v>43365</v>
      </c>
      <c r="M389" s="3">
        <v>43370</v>
      </c>
      <c r="N389" s="3">
        <v>43386</v>
      </c>
      <c r="O389" t="s">
        <v>12</v>
      </c>
      <c r="P389" s="4">
        <v>95.75</v>
      </c>
      <c r="Q389" t="s">
        <v>39</v>
      </c>
      <c r="R389" t="s">
        <v>41</v>
      </c>
      <c r="S389" t="s">
        <v>42</v>
      </c>
      <c r="U389" t="s">
        <v>43</v>
      </c>
      <c r="V389" t="s">
        <v>44</v>
      </c>
      <c r="W389" s="10" t="b">
        <v>1</v>
      </c>
      <c r="X389" s="12">
        <v>43893.510035763888</v>
      </c>
    </row>
    <row r="390" spans="1:24" x14ac:dyDescent="0.2">
      <c r="A390">
        <v>10673</v>
      </c>
      <c r="B390" s="2" t="s">
        <v>543</v>
      </c>
      <c r="C390" s="2" t="s">
        <v>544</v>
      </c>
      <c r="D390" s="2" t="s">
        <v>545</v>
      </c>
      <c r="E390" t="s">
        <v>45</v>
      </c>
      <c r="F390">
        <f>SUM(J390* 0.85)</f>
        <v>282.74399999999997</v>
      </c>
      <c r="G390">
        <v>8</v>
      </c>
      <c r="H390">
        <v>20</v>
      </c>
      <c r="I390" s="7">
        <v>41.58</v>
      </c>
      <c r="J390" s="7">
        <f t="shared" si="7"/>
        <v>332.64</v>
      </c>
      <c r="K390" s="7">
        <f>SUM(G390*1.429)</f>
        <v>11.432</v>
      </c>
      <c r="L390" s="11">
        <v>43366</v>
      </c>
      <c r="M390" s="3">
        <v>43371</v>
      </c>
      <c r="N390" s="3">
        <v>43387</v>
      </c>
      <c r="O390" t="s">
        <v>6</v>
      </c>
      <c r="P390" s="4">
        <v>22.76</v>
      </c>
      <c r="Q390" t="s">
        <v>544</v>
      </c>
      <c r="R390" t="s">
        <v>546</v>
      </c>
      <c r="S390" t="s">
        <v>547</v>
      </c>
      <c r="U390" t="s">
        <v>548</v>
      </c>
      <c r="V390" t="s">
        <v>530</v>
      </c>
      <c r="W390" s="10" t="b">
        <v>0</v>
      </c>
      <c r="X390" s="12">
        <v>43861.511638657408</v>
      </c>
    </row>
    <row r="391" spans="1:24" x14ac:dyDescent="0.2">
      <c r="A391">
        <v>10674</v>
      </c>
      <c r="B391" s="2" t="s">
        <v>244</v>
      </c>
      <c r="C391" s="2" t="s">
        <v>245</v>
      </c>
      <c r="D391" s="2" t="s">
        <v>246</v>
      </c>
      <c r="E391" t="s">
        <v>11</v>
      </c>
      <c r="F391">
        <f>SUM(J391* 1.08)</f>
        <v>718.50239999999997</v>
      </c>
      <c r="G391">
        <v>12</v>
      </c>
      <c r="H391">
        <v>9</v>
      </c>
      <c r="I391" s="7">
        <v>55.44</v>
      </c>
      <c r="J391" s="7">
        <f t="shared" si="7"/>
        <v>665.28</v>
      </c>
      <c r="K391" s="7">
        <f>SUM(G391*1.429)</f>
        <v>17.148</v>
      </c>
      <c r="L391" s="11">
        <v>43366</v>
      </c>
      <c r="M391" s="3">
        <v>43371</v>
      </c>
      <c r="N391" s="3">
        <v>43387</v>
      </c>
      <c r="O391" t="s">
        <v>12</v>
      </c>
      <c r="P391" s="4">
        <v>0.9</v>
      </c>
      <c r="Q391" t="s">
        <v>245</v>
      </c>
      <c r="R391" t="s">
        <v>566</v>
      </c>
      <c r="S391" t="s">
        <v>247</v>
      </c>
      <c r="T391" t="s">
        <v>248</v>
      </c>
      <c r="U391" t="s">
        <v>249</v>
      </c>
      <c r="V391" t="s">
        <v>35</v>
      </c>
      <c r="W391" s="10" t="b">
        <v>0</v>
      </c>
      <c r="X391" s="12">
        <v>43850.179266435181</v>
      </c>
    </row>
    <row r="392" spans="1:24" x14ac:dyDescent="0.2">
      <c r="A392">
        <v>10675</v>
      </c>
      <c r="B392" s="2" t="s">
        <v>159</v>
      </c>
      <c r="C392" s="2" t="s">
        <v>160</v>
      </c>
      <c r="D392" s="2" t="s">
        <v>161</v>
      </c>
      <c r="E392" t="s">
        <v>46</v>
      </c>
      <c r="F392">
        <f>SUM(J392* 1.05)</f>
        <v>575.65200000000004</v>
      </c>
      <c r="G392">
        <v>7</v>
      </c>
      <c r="H392">
        <v>-4</v>
      </c>
      <c r="I392" s="7">
        <v>78.319999999999993</v>
      </c>
      <c r="J392" s="7">
        <f t="shared" si="7"/>
        <v>548.24</v>
      </c>
      <c r="K392" s="7">
        <f>SUM(G392*1.15)</f>
        <v>8.0499999999999989</v>
      </c>
      <c r="L392" s="11">
        <v>43367</v>
      </c>
      <c r="M392" s="3">
        <v>43372</v>
      </c>
      <c r="N392" s="3">
        <v>43388</v>
      </c>
      <c r="O392" t="s">
        <v>12</v>
      </c>
      <c r="P392" s="4">
        <v>31.85</v>
      </c>
      <c r="Q392" t="s">
        <v>160</v>
      </c>
      <c r="R392" t="s">
        <v>162</v>
      </c>
      <c r="S392" t="s">
        <v>163</v>
      </c>
      <c r="U392" t="s">
        <v>164</v>
      </c>
      <c r="V392" t="s">
        <v>10</v>
      </c>
      <c r="W392" s="10" t="b">
        <v>0</v>
      </c>
      <c r="X392" s="12">
        <v>43901.843681944447</v>
      </c>
    </row>
    <row r="393" spans="1:24" x14ac:dyDescent="0.2">
      <c r="A393">
        <v>10676</v>
      </c>
      <c r="B393" s="2" t="s">
        <v>485</v>
      </c>
      <c r="C393" s="2" t="s">
        <v>486</v>
      </c>
      <c r="D393" s="2" t="s">
        <v>487</v>
      </c>
      <c r="E393" t="s">
        <v>45</v>
      </c>
      <c r="F393">
        <f>SUM(J393* 1.15)</f>
        <v>1042.5899999999999</v>
      </c>
      <c r="G393">
        <v>12</v>
      </c>
      <c r="H393">
        <v>-3</v>
      </c>
      <c r="I393" s="7">
        <v>75.55</v>
      </c>
      <c r="J393" s="7">
        <f t="shared" si="7"/>
        <v>906.59999999999991</v>
      </c>
      <c r="K393" s="7">
        <f>SUM(G393*1.27)</f>
        <v>15.24</v>
      </c>
      <c r="L393" s="11">
        <v>43370</v>
      </c>
      <c r="M393" s="3">
        <v>43375</v>
      </c>
      <c r="N393" s="3">
        <v>43391</v>
      </c>
      <c r="O393" t="s">
        <v>12</v>
      </c>
      <c r="P393" s="4">
        <v>2.0099999999999998</v>
      </c>
      <c r="Q393" t="s">
        <v>486</v>
      </c>
      <c r="R393" t="s">
        <v>488</v>
      </c>
      <c r="S393" t="s">
        <v>21</v>
      </c>
      <c r="U393" t="s">
        <v>362</v>
      </c>
      <c r="V393" t="s">
        <v>23</v>
      </c>
      <c r="W393" s="10" t="b">
        <v>0</v>
      </c>
      <c r="X393" s="12">
        <v>43801.845794212961</v>
      </c>
    </row>
    <row r="394" spans="1:24" x14ac:dyDescent="0.2">
      <c r="A394">
        <v>10677</v>
      </c>
      <c r="B394" s="2" t="s">
        <v>24</v>
      </c>
      <c r="C394" s="2" t="s">
        <v>25</v>
      </c>
      <c r="D394" s="2" t="s">
        <v>26</v>
      </c>
      <c r="E394" t="s">
        <v>13</v>
      </c>
      <c r="F394">
        <f>SUM(J394* 1.15)</f>
        <v>524.53800000000001</v>
      </c>
      <c r="G394">
        <v>7</v>
      </c>
      <c r="H394">
        <v>-32</v>
      </c>
      <c r="I394" s="7">
        <v>65.16</v>
      </c>
      <c r="J394" s="7">
        <f t="shared" si="7"/>
        <v>456.12</v>
      </c>
      <c r="K394" s="7">
        <f>SUM(G394*1.15)</f>
        <v>8.0499999999999989</v>
      </c>
      <c r="L394" s="11">
        <v>43370</v>
      </c>
      <c r="M394" s="3">
        <v>43375</v>
      </c>
      <c r="N394" s="3">
        <v>43391</v>
      </c>
      <c r="O394" t="s">
        <v>14</v>
      </c>
      <c r="P394" s="4">
        <v>4.03</v>
      </c>
      <c r="Q394" t="s">
        <v>25</v>
      </c>
      <c r="R394" t="s">
        <v>27</v>
      </c>
      <c r="S394" t="s">
        <v>21</v>
      </c>
      <c r="U394" t="s">
        <v>28</v>
      </c>
      <c r="V394" t="s">
        <v>23</v>
      </c>
      <c r="W394" s="10" t="b">
        <v>0</v>
      </c>
      <c r="X394" s="12">
        <v>43967.176691203698</v>
      </c>
    </row>
    <row r="395" spans="1:24" x14ac:dyDescent="0.2">
      <c r="A395">
        <v>10678</v>
      </c>
      <c r="B395" s="2" t="s">
        <v>430</v>
      </c>
      <c r="C395" s="2" t="s">
        <v>431</v>
      </c>
      <c r="D395" s="2" t="s">
        <v>432</v>
      </c>
      <c r="E395" t="s">
        <v>19</v>
      </c>
      <c r="F395">
        <f>SUM(J395* 1.05)</f>
        <v>809.86500000000012</v>
      </c>
      <c r="G395">
        <v>9</v>
      </c>
      <c r="H395">
        <v>5</v>
      </c>
      <c r="I395" s="7">
        <v>85.7</v>
      </c>
      <c r="J395" s="7">
        <f t="shared" si="7"/>
        <v>771.30000000000007</v>
      </c>
      <c r="K395" s="7">
        <f>SUM(G395*0.54)</f>
        <v>4.8600000000000003</v>
      </c>
      <c r="L395" s="11">
        <v>43371</v>
      </c>
      <c r="M395" s="3">
        <v>43376</v>
      </c>
      <c r="N395" s="3">
        <v>43392</v>
      </c>
      <c r="O395" t="s">
        <v>14</v>
      </c>
      <c r="P395" s="4">
        <v>388.98</v>
      </c>
      <c r="Q395" t="s">
        <v>431</v>
      </c>
      <c r="R395" t="s">
        <v>433</v>
      </c>
      <c r="S395" t="s">
        <v>434</v>
      </c>
      <c r="T395" t="s">
        <v>435</v>
      </c>
      <c r="U395" t="s">
        <v>436</v>
      </c>
      <c r="V395" t="s">
        <v>209</v>
      </c>
      <c r="W395" s="10" t="b">
        <v>1</v>
      </c>
      <c r="X395" s="12">
        <v>43880.509315972224</v>
      </c>
    </row>
    <row r="396" spans="1:24" x14ac:dyDescent="0.2">
      <c r="A396">
        <v>10679</v>
      </c>
      <c r="B396" s="2" t="s">
        <v>53</v>
      </c>
      <c r="C396" s="2" t="s">
        <v>54</v>
      </c>
      <c r="D396" s="2" t="s">
        <v>55</v>
      </c>
      <c r="E396" t="s">
        <v>36</v>
      </c>
      <c r="F396">
        <f>SUM(J396* 1.15)</f>
        <v>513.22199999999998</v>
      </c>
      <c r="G396">
        <v>6</v>
      </c>
      <c r="H396">
        <v>4</v>
      </c>
      <c r="I396" s="7">
        <v>74.38</v>
      </c>
      <c r="J396" s="7">
        <f t="shared" si="7"/>
        <v>446.28</v>
      </c>
      <c r="K396" s="7">
        <f>SUM(G396*0.54)</f>
        <v>3.24</v>
      </c>
      <c r="L396" s="11">
        <v>43371</v>
      </c>
      <c r="M396" s="3">
        <v>43376</v>
      </c>
      <c r="N396" s="3">
        <v>43392</v>
      </c>
      <c r="O396" t="s">
        <v>14</v>
      </c>
      <c r="P396" s="4">
        <v>27.94</v>
      </c>
      <c r="Q396" t="s">
        <v>54</v>
      </c>
      <c r="R396" t="s">
        <v>56</v>
      </c>
      <c r="S396" t="s">
        <v>57</v>
      </c>
      <c r="U396" t="s">
        <v>58</v>
      </c>
      <c r="V396" t="s">
        <v>59</v>
      </c>
      <c r="W396" s="10" t="b">
        <v>1</v>
      </c>
      <c r="X396" s="12">
        <v>43884.508060763896</v>
      </c>
    </row>
    <row r="397" spans="1:24" x14ac:dyDescent="0.2">
      <c r="A397">
        <v>10680</v>
      </c>
      <c r="B397" s="2" t="s">
        <v>345</v>
      </c>
      <c r="C397" s="2" t="s">
        <v>346</v>
      </c>
      <c r="D397" s="2" t="s">
        <v>347</v>
      </c>
      <c r="E397" t="s">
        <v>13</v>
      </c>
      <c r="F397">
        <f>SUM(J397* 1.08)</f>
        <v>469.47600000000006</v>
      </c>
      <c r="G397">
        <v>6</v>
      </c>
      <c r="H397">
        <v>3</v>
      </c>
      <c r="I397" s="7">
        <v>72.45</v>
      </c>
      <c r="J397" s="7">
        <f t="shared" si="7"/>
        <v>434.70000000000005</v>
      </c>
      <c r="K397" s="7">
        <f>SUM(G397*0.54)</f>
        <v>3.24</v>
      </c>
      <c r="L397" s="11">
        <v>43372</v>
      </c>
      <c r="M397" s="3">
        <v>43377</v>
      </c>
      <c r="N397" s="3">
        <v>43393</v>
      </c>
      <c r="O397" t="s">
        <v>6</v>
      </c>
      <c r="P397" s="4">
        <v>26.61</v>
      </c>
      <c r="Q397" t="s">
        <v>346</v>
      </c>
      <c r="R397" t="s">
        <v>352</v>
      </c>
      <c r="S397" t="s">
        <v>353</v>
      </c>
      <c r="T397" t="s">
        <v>354</v>
      </c>
      <c r="U397" t="s">
        <v>355</v>
      </c>
      <c r="V397" t="s">
        <v>209</v>
      </c>
      <c r="W397" s="10" t="b">
        <v>1</v>
      </c>
      <c r="X397" s="12">
        <v>43886.508049189819</v>
      </c>
    </row>
    <row r="398" spans="1:24" x14ac:dyDescent="0.2">
      <c r="A398">
        <v>10681</v>
      </c>
      <c r="B398" s="2" t="s">
        <v>202</v>
      </c>
      <c r="C398" s="2" t="s">
        <v>203</v>
      </c>
      <c r="D398" s="2" t="s">
        <v>204</v>
      </c>
      <c r="E398" t="s">
        <v>15</v>
      </c>
      <c r="F398">
        <f>SUM(J398* 1.08)</f>
        <v>1271.4624000000001</v>
      </c>
      <c r="G398">
        <v>13</v>
      </c>
      <c r="H398">
        <v>3</v>
      </c>
      <c r="I398" s="7">
        <v>90.56</v>
      </c>
      <c r="J398" s="7">
        <f t="shared" si="7"/>
        <v>1177.28</v>
      </c>
      <c r="K398" s="7">
        <f>SUM(G398*0.54)</f>
        <v>7.0200000000000005</v>
      </c>
      <c r="L398" s="11">
        <v>43373</v>
      </c>
      <c r="M398" s="3">
        <v>43378</v>
      </c>
      <c r="N398" s="3">
        <v>43394</v>
      </c>
      <c r="O398" t="s">
        <v>14</v>
      </c>
      <c r="P398" s="4">
        <v>76.13</v>
      </c>
      <c r="Q398" t="s">
        <v>203</v>
      </c>
      <c r="R398" t="s">
        <v>205</v>
      </c>
      <c r="S398" t="s">
        <v>206</v>
      </c>
      <c r="T398" t="s">
        <v>207</v>
      </c>
      <c r="U398" t="s">
        <v>208</v>
      </c>
      <c r="V398" t="s">
        <v>209</v>
      </c>
      <c r="W398" s="10" t="b">
        <v>1</v>
      </c>
      <c r="X398" s="12">
        <v>43871.843438541669</v>
      </c>
    </row>
    <row r="399" spans="1:24" x14ac:dyDescent="0.2">
      <c r="A399">
        <v>10682</v>
      </c>
      <c r="B399" s="2" t="s">
        <v>24</v>
      </c>
      <c r="C399" s="2" t="s">
        <v>25</v>
      </c>
      <c r="D399" s="2" t="s">
        <v>26</v>
      </c>
      <c r="E399" t="s">
        <v>15</v>
      </c>
      <c r="F399">
        <f>SUM(J399* 1.15)</f>
        <v>290.76599999999996</v>
      </c>
      <c r="G399">
        <v>6</v>
      </c>
      <c r="H399">
        <v>-31</v>
      </c>
      <c r="I399" s="7">
        <v>42.14</v>
      </c>
      <c r="J399" s="7">
        <f t="shared" si="7"/>
        <v>252.84</v>
      </c>
      <c r="K399" s="7">
        <f>SUM(G399*1.15)</f>
        <v>6.8999999999999995</v>
      </c>
      <c r="L399" s="11">
        <v>43373</v>
      </c>
      <c r="M399" s="3">
        <v>43378</v>
      </c>
      <c r="N399" s="3">
        <v>43394</v>
      </c>
      <c r="O399" t="s">
        <v>12</v>
      </c>
      <c r="P399" s="4">
        <v>36.130000000000003</v>
      </c>
      <c r="Q399" t="s">
        <v>25</v>
      </c>
      <c r="R399" t="s">
        <v>27</v>
      </c>
      <c r="S399" t="s">
        <v>21</v>
      </c>
      <c r="U399" t="s">
        <v>28</v>
      </c>
      <c r="V399" t="s">
        <v>23</v>
      </c>
      <c r="W399" s="10" t="b">
        <v>1</v>
      </c>
      <c r="X399" s="12">
        <v>43903.509711689818</v>
      </c>
    </row>
    <row r="400" spans="1:24" x14ac:dyDescent="0.2">
      <c r="A400">
        <v>10683</v>
      </c>
      <c r="B400" s="2" t="s">
        <v>124</v>
      </c>
      <c r="C400" s="2" t="s">
        <v>125</v>
      </c>
      <c r="D400" s="2" t="s">
        <v>126</v>
      </c>
      <c r="E400" t="s">
        <v>45</v>
      </c>
      <c r="F400">
        <f>SUM(J400* 1.03)</f>
        <v>644.07960000000003</v>
      </c>
      <c r="G400">
        <v>9</v>
      </c>
      <c r="H400">
        <v>2</v>
      </c>
      <c r="I400" s="7">
        <v>69.48</v>
      </c>
      <c r="J400" s="7">
        <f t="shared" si="7"/>
        <v>625.32000000000005</v>
      </c>
      <c r="K400" s="7">
        <f>SUM(G400*1.27)</f>
        <v>11.43</v>
      </c>
      <c r="L400" s="11">
        <v>43374</v>
      </c>
      <c r="M400" s="3">
        <v>43379</v>
      </c>
      <c r="N400" s="3">
        <v>43395</v>
      </c>
      <c r="O400" t="s">
        <v>6</v>
      </c>
      <c r="P400" s="4">
        <v>4.4000000000000004</v>
      </c>
      <c r="Q400" t="s">
        <v>125</v>
      </c>
      <c r="R400" t="s">
        <v>127</v>
      </c>
      <c r="S400" t="s">
        <v>128</v>
      </c>
      <c r="U400" t="s">
        <v>129</v>
      </c>
      <c r="V400" t="s">
        <v>59</v>
      </c>
      <c r="W400" s="10" t="b">
        <v>0</v>
      </c>
      <c r="X400" s="12">
        <v>43890.51143032407</v>
      </c>
    </row>
    <row r="401" spans="1:24" x14ac:dyDescent="0.2">
      <c r="A401">
        <v>10684</v>
      </c>
      <c r="B401" s="2" t="s">
        <v>356</v>
      </c>
      <c r="C401" s="2" t="s">
        <v>348</v>
      </c>
      <c r="D401" s="2" t="s">
        <v>357</v>
      </c>
      <c r="E401" t="s">
        <v>15</v>
      </c>
      <c r="F401">
        <f>SUM(J401* 1.15)</f>
        <v>123.26849999999999</v>
      </c>
      <c r="G401">
        <v>9</v>
      </c>
      <c r="H401">
        <v>29</v>
      </c>
      <c r="I401" s="7">
        <v>11.91</v>
      </c>
      <c r="J401" s="7">
        <f t="shared" si="7"/>
        <v>107.19</v>
      </c>
      <c r="K401" s="7">
        <f>SUM(G401*1.429)</f>
        <v>12.861000000000001</v>
      </c>
      <c r="L401" s="11">
        <v>43374</v>
      </c>
      <c r="M401" s="3">
        <v>43379</v>
      </c>
      <c r="N401" s="3">
        <v>43395</v>
      </c>
      <c r="O401" t="s">
        <v>6</v>
      </c>
      <c r="P401" s="4">
        <v>145.63</v>
      </c>
      <c r="Q401" t="s">
        <v>348</v>
      </c>
      <c r="R401" t="s">
        <v>349</v>
      </c>
      <c r="S401" t="s">
        <v>350</v>
      </c>
      <c r="U401" t="s">
        <v>351</v>
      </c>
      <c r="V401" t="s">
        <v>10</v>
      </c>
      <c r="W401" s="10" t="b">
        <v>1</v>
      </c>
      <c r="X401" s="12">
        <v>43859.51174282407</v>
      </c>
    </row>
    <row r="402" spans="1:24" x14ac:dyDescent="0.2">
      <c r="A402">
        <v>10685</v>
      </c>
      <c r="B402" s="2" t="s">
        <v>196</v>
      </c>
      <c r="C402" s="2" t="s">
        <v>197</v>
      </c>
      <c r="D402" s="2" t="s">
        <v>198</v>
      </c>
      <c r="E402" t="s">
        <v>11</v>
      </c>
      <c r="F402">
        <f>SUM(J402* 1.15)</f>
        <v>408.82499999999999</v>
      </c>
      <c r="G402">
        <v>9</v>
      </c>
      <c r="H402">
        <v>-2</v>
      </c>
      <c r="I402" s="7">
        <v>39.5</v>
      </c>
      <c r="J402" s="7">
        <f t="shared" si="7"/>
        <v>355.5</v>
      </c>
      <c r="K402" s="7">
        <f>SUM(G402*1.27)</f>
        <v>11.43</v>
      </c>
      <c r="L402" s="11">
        <v>43377</v>
      </c>
      <c r="M402" s="3">
        <v>43382</v>
      </c>
      <c r="N402" s="3">
        <v>43398</v>
      </c>
      <c r="O402" t="s">
        <v>12</v>
      </c>
      <c r="P402" s="4">
        <v>33.75</v>
      </c>
      <c r="Q402" t="s">
        <v>197</v>
      </c>
      <c r="R402" t="s">
        <v>199</v>
      </c>
      <c r="S402" t="s">
        <v>200</v>
      </c>
      <c r="T402" t="s">
        <v>111</v>
      </c>
      <c r="U402" t="s">
        <v>201</v>
      </c>
      <c r="V402" t="s">
        <v>113</v>
      </c>
      <c r="W402" s="10" t="b">
        <v>1</v>
      </c>
      <c r="X402" s="12">
        <v>43887.511384027777</v>
      </c>
    </row>
    <row r="403" spans="1:24" x14ac:dyDescent="0.2">
      <c r="A403">
        <v>10686</v>
      </c>
      <c r="B403" s="2" t="s">
        <v>363</v>
      </c>
      <c r="C403" s="2" t="s">
        <v>364</v>
      </c>
      <c r="D403" s="2" t="s">
        <v>365</v>
      </c>
      <c r="E403" t="s">
        <v>45</v>
      </c>
      <c r="F403">
        <f>SUM(J403* 1.03)</f>
        <v>753.03300000000002</v>
      </c>
      <c r="G403">
        <v>10</v>
      </c>
      <c r="H403">
        <v>3</v>
      </c>
      <c r="I403" s="7">
        <v>73.11</v>
      </c>
      <c r="J403" s="7">
        <f t="shared" si="7"/>
        <v>731.1</v>
      </c>
      <c r="K403" s="7">
        <f>SUM(G403*0.54)</f>
        <v>5.4</v>
      </c>
      <c r="L403" s="11">
        <v>43378</v>
      </c>
      <c r="M403" s="3">
        <v>43383</v>
      </c>
      <c r="N403" s="3">
        <v>43399</v>
      </c>
      <c r="O403" t="s">
        <v>6</v>
      </c>
      <c r="P403" s="4">
        <v>96.5</v>
      </c>
      <c r="Q403" t="s">
        <v>364</v>
      </c>
      <c r="R403" t="s">
        <v>366</v>
      </c>
      <c r="S403" t="s">
        <v>367</v>
      </c>
      <c r="U403" t="s">
        <v>368</v>
      </c>
      <c r="V403" t="s">
        <v>141</v>
      </c>
      <c r="W403" s="10" t="b">
        <v>1</v>
      </c>
      <c r="X403" s="12">
        <v>43876.842988773155</v>
      </c>
    </row>
    <row r="404" spans="1:24" x14ac:dyDescent="0.2">
      <c r="A404">
        <v>10687</v>
      </c>
      <c r="B404" s="2" t="s">
        <v>237</v>
      </c>
      <c r="C404" s="2" t="s">
        <v>238</v>
      </c>
      <c r="D404" s="2" t="s">
        <v>239</v>
      </c>
      <c r="E404" t="s">
        <v>37</v>
      </c>
      <c r="F404">
        <f>SUM(J404* 1.08)</f>
        <v>76.658400000000015</v>
      </c>
      <c r="G404">
        <v>6</v>
      </c>
      <c r="H404">
        <v>2</v>
      </c>
      <c r="I404" s="7">
        <v>11.83</v>
      </c>
      <c r="J404" s="7">
        <f t="shared" si="7"/>
        <v>70.98</v>
      </c>
      <c r="K404" s="7">
        <f>SUM(G404*1.27)</f>
        <v>7.62</v>
      </c>
      <c r="L404" s="11">
        <v>43378</v>
      </c>
      <c r="M404" s="3">
        <v>43383</v>
      </c>
      <c r="N404" s="3">
        <v>43399</v>
      </c>
      <c r="O404" t="s">
        <v>12</v>
      </c>
      <c r="P404" s="4">
        <v>296.43</v>
      </c>
      <c r="Q404" t="s">
        <v>238</v>
      </c>
      <c r="R404" t="s">
        <v>240</v>
      </c>
      <c r="S404" t="s">
        <v>241</v>
      </c>
      <c r="T404" t="s">
        <v>242</v>
      </c>
      <c r="V404" t="s">
        <v>243</v>
      </c>
      <c r="W404" s="10" t="b">
        <v>1</v>
      </c>
      <c r="X404" s="12">
        <v>43889.51041805555</v>
      </c>
    </row>
    <row r="405" spans="1:24" x14ac:dyDescent="0.2">
      <c r="A405">
        <v>10688</v>
      </c>
      <c r="B405" s="2" t="s">
        <v>500</v>
      </c>
      <c r="C405" s="2" t="s">
        <v>501</v>
      </c>
      <c r="D405" s="2" t="s">
        <v>502</v>
      </c>
      <c r="E405" t="s">
        <v>11</v>
      </c>
      <c r="F405">
        <f>SUM(J405* 1.05)</f>
        <v>88.304999999999993</v>
      </c>
      <c r="G405">
        <v>10</v>
      </c>
      <c r="H405">
        <v>17</v>
      </c>
      <c r="I405" s="7">
        <v>8.41</v>
      </c>
      <c r="J405" s="7">
        <f t="shared" si="7"/>
        <v>84.1</v>
      </c>
      <c r="K405" s="7">
        <f>SUM(G405*1.429)</f>
        <v>14.290000000000001</v>
      </c>
      <c r="L405" s="11">
        <v>43379</v>
      </c>
      <c r="M405" s="3">
        <v>43384</v>
      </c>
      <c r="N405" s="3">
        <v>43400</v>
      </c>
      <c r="O405" t="s">
        <v>12</v>
      </c>
      <c r="P405" s="4">
        <v>299.08999999999997</v>
      </c>
      <c r="Q405" t="s">
        <v>501</v>
      </c>
      <c r="R405" t="s">
        <v>503</v>
      </c>
      <c r="S405" t="s">
        <v>504</v>
      </c>
      <c r="U405" t="s">
        <v>505</v>
      </c>
      <c r="V405" t="s">
        <v>448</v>
      </c>
      <c r="W405" s="10" t="b">
        <v>1</v>
      </c>
      <c r="X405" s="12">
        <v>44019.179148842595</v>
      </c>
    </row>
    <row r="406" spans="1:24" x14ac:dyDescent="0.2">
      <c r="A406">
        <v>10689</v>
      </c>
      <c r="B406" s="2" t="s">
        <v>38</v>
      </c>
      <c r="C406" s="2" t="s">
        <v>39</v>
      </c>
      <c r="D406" s="2" t="s">
        <v>40</v>
      </c>
      <c r="E406" t="s">
        <v>13</v>
      </c>
      <c r="F406">
        <f>SUM(J406* 1.08)</f>
        <v>923.27039999999988</v>
      </c>
      <c r="G406">
        <v>12</v>
      </c>
      <c r="H406">
        <v>-3</v>
      </c>
      <c r="I406" s="7">
        <v>71.239999999999995</v>
      </c>
      <c r="J406" s="7">
        <f t="shared" si="7"/>
        <v>854.87999999999988</v>
      </c>
      <c r="K406" s="7">
        <f>SUM(G406*1.27)</f>
        <v>15.24</v>
      </c>
      <c r="L406" s="11">
        <v>43379</v>
      </c>
      <c r="M406" s="3">
        <v>43384</v>
      </c>
      <c r="N406" s="3">
        <v>43400</v>
      </c>
      <c r="O406" t="s">
        <v>12</v>
      </c>
      <c r="P406" s="4">
        <v>13.42</v>
      </c>
      <c r="Q406" t="s">
        <v>39</v>
      </c>
      <c r="R406" t="s">
        <v>41</v>
      </c>
      <c r="S406" t="s">
        <v>42</v>
      </c>
      <c r="U406" t="s">
        <v>43</v>
      </c>
      <c r="V406" t="s">
        <v>44</v>
      </c>
      <c r="W406" s="10" t="b">
        <v>0</v>
      </c>
      <c r="X406" s="12">
        <v>43856.845794212961</v>
      </c>
    </row>
    <row r="407" spans="1:24" x14ac:dyDescent="0.2">
      <c r="A407">
        <v>10690</v>
      </c>
      <c r="B407" s="2" t="s">
        <v>218</v>
      </c>
      <c r="C407" s="2" t="s">
        <v>219</v>
      </c>
      <c r="D407" s="2" t="s">
        <v>220</v>
      </c>
      <c r="E407" t="s">
        <v>13</v>
      </c>
      <c r="F407">
        <f>SUM(J407* 0.85)</f>
        <v>288.55799999999999</v>
      </c>
      <c r="G407">
        <v>12</v>
      </c>
      <c r="H407">
        <v>-24</v>
      </c>
      <c r="I407" s="7">
        <v>28.29</v>
      </c>
      <c r="J407" s="7">
        <f t="shared" si="7"/>
        <v>339.48</v>
      </c>
      <c r="K407" s="7">
        <f>SUM(G407*1.15)</f>
        <v>13.799999999999999</v>
      </c>
      <c r="L407" s="11">
        <v>43380</v>
      </c>
      <c r="M407" s="3">
        <v>43385</v>
      </c>
      <c r="N407" s="3">
        <v>43401</v>
      </c>
      <c r="O407" t="s">
        <v>6</v>
      </c>
      <c r="P407" s="4">
        <v>15.8</v>
      </c>
      <c r="Q407" t="s">
        <v>219</v>
      </c>
      <c r="R407" t="s">
        <v>221</v>
      </c>
      <c r="S407" t="s">
        <v>222</v>
      </c>
      <c r="T407" t="s">
        <v>223</v>
      </c>
      <c r="U407" t="s">
        <v>224</v>
      </c>
      <c r="V407" t="s">
        <v>113</v>
      </c>
      <c r="W407" s="10" t="b">
        <v>0</v>
      </c>
      <c r="X407" s="12">
        <v>43992.511129398146</v>
      </c>
    </row>
    <row r="408" spans="1:24" x14ac:dyDescent="0.2">
      <c r="A408">
        <v>10691</v>
      </c>
      <c r="B408" s="2" t="s">
        <v>384</v>
      </c>
      <c r="C408" s="2" t="s">
        <v>385</v>
      </c>
      <c r="D408" s="2" t="s">
        <v>386</v>
      </c>
      <c r="E408" t="s">
        <v>45</v>
      </c>
      <c r="F408">
        <f>SUM(J408* 1.25)</f>
        <v>409.49999999999994</v>
      </c>
      <c r="G408">
        <v>10</v>
      </c>
      <c r="H408">
        <v>-3</v>
      </c>
      <c r="I408" s="7">
        <v>32.76</v>
      </c>
      <c r="J408" s="7">
        <f t="shared" si="7"/>
        <v>327.59999999999997</v>
      </c>
      <c r="K408" s="7">
        <f>SUM(G408*1.27)</f>
        <v>12.7</v>
      </c>
      <c r="L408" s="11">
        <v>43381</v>
      </c>
      <c r="M408" s="3">
        <v>43386</v>
      </c>
      <c r="N408" s="3">
        <v>43402</v>
      </c>
      <c r="O408" t="s">
        <v>12</v>
      </c>
      <c r="P408" s="4">
        <v>810.05</v>
      </c>
      <c r="Q408" t="s">
        <v>385</v>
      </c>
      <c r="R408" t="s">
        <v>387</v>
      </c>
      <c r="S408" t="s">
        <v>388</v>
      </c>
      <c r="U408" t="s">
        <v>389</v>
      </c>
      <c r="V408" t="s">
        <v>10</v>
      </c>
      <c r="W408" s="10" t="b">
        <v>1</v>
      </c>
      <c r="X408" s="12">
        <v>43872.511741898146</v>
      </c>
    </row>
    <row r="409" spans="1:24" x14ac:dyDescent="0.2">
      <c r="A409">
        <v>10692</v>
      </c>
      <c r="B409" s="2" t="s">
        <v>2</v>
      </c>
      <c r="C409" s="2" t="s">
        <v>3</v>
      </c>
      <c r="D409" s="2" t="s">
        <v>4</v>
      </c>
      <c r="E409" t="s">
        <v>11</v>
      </c>
      <c r="F409">
        <f>SUM(J409* 0.85)</f>
        <v>258.26399999999995</v>
      </c>
      <c r="G409">
        <v>9</v>
      </c>
      <c r="H409">
        <v>18</v>
      </c>
      <c r="I409" s="7">
        <v>33.76</v>
      </c>
      <c r="J409" s="7">
        <f t="shared" si="7"/>
        <v>303.83999999999997</v>
      </c>
      <c r="K409" s="7">
        <f>SUM(G409*1.429)</f>
        <v>12.861000000000001</v>
      </c>
      <c r="L409" s="11">
        <v>43381</v>
      </c>
      <c r="M409" s="3">
        <v>43386</v>
      </c>
      <c r="N409" s="3">
        <v>43402</v>
      </c>
      <c r="O409" t="s">
        <v>12</v>
      </c>
      <c r="P409" s="4">
        <v>61.02</v>
      </c>
      <c r="Q409" t="s">
        <v>3</v>
      </c>
      <c r="R409" t="s">
        <v>7</v>
      </c>
      <c r="S409" t="s">
        <v>8</v>
      </c>
      <c r="U409" t="s">
        <v>9</v>
      </c>
      <c r="V409" t="s">
        <v>10</v>
      </c>
      <c r="W409" s="10" t="b">
        <v>1</v>
      </c>
      <c r="X409" s="12">
        <v>43851.511615509255</v>
      </c>
    </row>
    <row r="410" spans="1:24" x14ac:dyDescent="0.2">
      <c r="A410">
        <v>10693</v>
      </c>
      <c r="B410" s="2" t="s">
        <v>537</v>
      </c>
      <c r="C410" s="2" t="s">
        <v>538</v>
      </c>
      <c r="D410" s="2" t="s">
        <v>539</v>
      </c>
      <c r="E410" t="s">
        <v>15</v>
      </c>
      <c r="F410">
        <f>SUM(J410* 1.08)</f>
        <v>552.7872000000001</v>
      </c>
      <c r="G410">
        <v>7</v>
      </c>
      <c r="H410">
        <v>6</v>
      </c>
      <c r="I410" s="7">
        <v>73.12</v>
      </c>
      <c r="J410" s="7">
        <f t="shared" si="7"/>
        <v>511.84000000000003</v>
      </c>
      <c r="K410" s="7">
        <f>SUM(G410*1.381)</f>
        <v>9.6669999999999998</v>
      </c>
      <c r="L410" s="11">
        <v>43384</v>
      </c>
      <c r="M410" s="3">
        <v>43389</v>
      </c>
      <c r="N410" s="3">
        <v>43405</v>
      </c>
      <c r="O410" t="s">
        <v>14</v>
      </c>
      <c r="P410" s="4">
        <v>139.34</v>
      </c>
      <c r="Q410" t="s">
        <v>538</v>
      </c>
      <c r="R410" t="s">
        <v>540</v>
      </c>
      <c r="S410" t="s">
        <v>541</v>
      </c>
      <c r="T410" t="s">
        <v>279</v>
      </c>
      <c r="U410" t="s">
        <v>542</v>
      </c>
      <c r="V410" t="s">
        <v>209</v>
      </c>
      <c r="W410" s="10" t="b">
        <v>1</v>
      </c>
      <c r="X410" s="12">
        <v>43879.511195601852</v>
      </c>
    </row>
    <row r="411" spans="1:24" x14ac:dyDescent="0.2">
      <c r="A411">
        <v>10694</v>
      </c>
      <c r="B411" s="2" t="s">
        <v>384</v>
      </c>
      <c r="C411" s="2" t="s">
        <v>385</v>
      </c>
      <c r="D411" s="2" t="s">
        <v>386</v>
      </c>
      <c r="E411" t="s">
        <v>36</v>
      </c>
      <c r="F411">
        <f>SUM(J411* 1.25)</f>
        <v>839.47499999999991</v>
      </c>
      <c r="G411">
        <v>7</v>
      </c>
      <c r="H411">
        <v>-17</v>
      </c>
      <c r="I411" s="7">
        <v>95.94</v>
      </c>
      <c r="J411" s="7">
        <f t="shared" si="7"/>
        <v>671.57999999999993</v>
      </c>
      <c r="K411" s="7">
        <f>SUM(G411*1.15)</f>
        <v>8.0499999999999989</v>
      </c>
      <c r="L411" s="11">
        <v>43384</v>
      </c>
      <c r="M411" s="3">
        <v>43389</v>
      </c>
      <c r="N411" s="3">
        <v>43405</v>
      </c>
      <c r="O411" t="s">
        <v>14</v>
      </c>
      <c r="P411" s="4">
        <v>398.36</v>
      </c>
      <c r="Q411" t="s">
        <v>385</v>
      </c>
      <c r="R411" t="s">
        <v>387</v>
      </c>
      <c r="S411" t="s">
        <v>388</v>
      </c>
      <c r="U411" t="s">
        <v>389</v>
      </c>
      <c r="V411" t="s">
        <v>10</v>
      </c>
      <c r="W411" s="10" t="b">
        <v>1</v>
      </c>
      <c r="X411" s="12">
        <v>43933.176864814806</v>
      </c>
    </row>
    <row r="412" spans="1:24" x14ac:dyDescent="0.2">
      <c r="A412">
        <v>10695</v>
      </c>
      <c r="B412" s="2" t="s">
        <v>543</v>
      </c>
      <c r="C412" s="2" t="s">
        <v>544</v>
      </c>
      <c r="D412" s="2" t="s">
        <v>545</v>
      </c>
      <c r="E412" t="s">
        <v>19</v>
      </c>
      <c r="F412">
        <f>SUM(J412* 0.85)</f>
        <v>244.71499999999997</v>
      </c>
      <c r="G412">
        <v>10</v>
      </c>
      <c r="H412">
        <v>19</v>
      </c>
      <c r="I412" s="7">
        <v>28.79</v>
      </c>
      <c r="J412" s="7">
        <f t="shared" si="7"/>
        <v>287.89999999999998</v>
      </c>
      <c r="K412" s="7">
        <f>SUM(G412*1.429)</f>
        <v>14.290000000000001</v>
      </c>
      <c r="L412" s="11">
        <v>43385</v>
      </c>
      <c r="M412" s="3">
        <v>43390</v>
      </c>
      <c r="N412" s="3">
        <v>43406</v>
      </c>
      <c r="O412" t="s">
        <v>6</v>
      </c>
      <c r="P412" s="4">
        <v>16.72</v>
      </c>
      <c r="Q412" t="s">
        <v>544</v>
      </c>
      <c r="R412" t="s">
        <v>546</v>
      </c>
      <c r="S412" t="s">
        <v>547</v>
      </c>
      <c r="U412" t="s">
        <v>548</v>
      </c>
      <c r="V412" t="s">
        <v>530</v>
      </c>
      <c r="W412" s="10" t="b">
        <v>0</v>
      </c>
      <c r="X412" s="12">
        <v>43941.179171990741</v>
      </c>
    </row>
    <row r="413" spans="1:24" x14ac:dyDescent="0.2">
      <c r="A413">
        <v>10696</v>
      </c>
      <c r="B413" s="2" t="s">
        <v>537</v>
      </c>
      <c r="C413" s="2" t="s">
        <v>538</v>
      </c>
      <c r="D413" s="2" t="s">
        <v>539</v>
      </c>
      <c r="E413" t="s">
        <v>36</v>
      </c>
      <c r="F413">
        <f>SUM(J413* 1.08)</f>
        <v>1010.34</v>
      </c>
      <c r="G413">
        <v>10</v>
      </c>
      <c r="H413">
        <v>6</v>
      </c>
      <c r="I413" s="7">
        <v>93.55</v>
      </c>
      <c r="J413" s="7">
        <f t="shared" si="7"/>
        <v>935.5</v>
      </c>
      <c r="K413" s="7">
        <f>SUM(G413*1.381)</f>
        <v>13.81</v>
      </c>
      <c r="L413" s="11">
        <v>43386</v>
      </c>
      <c r="M413" s="3">
        <v>43391</v>
      </c>
      <c r="N413" s="3">
        <v>43407</v>
      </c>
      <c r="O413" t="s">
        <v>14</v>
      </c>
      <c r="P413" s="4">
        <v>102.55</v>
      </c>
      <c r="Q413" t="s">
        <v>538</v>
      </c>
      <c r="R413" t="s">
        <v>540</v>
      </c>
      <c r="S413" t="s">
        <v>541</v>
      </c>
      <c r="T413" t="s">
        <v>279</v>
      </c>
      <c r="U413" t="s">
        <v>542</v>
      </c>
      <c r="V413" t="s">
        <v>209</v>
      </c>
      <c r="W413" s="10" t="b">
        <v>1</v>
      </c>
      <c r="X413" s="12">
        <v>43904.51211689815</v>
      </c>
    </row>
    <row r="414" spans="1:24" x14ac:dyDescent="0.2">
      <c r="A414">
        <v>10697</v>
      </c>
      <c r="B414" s="2" t="s">
        <v>300</v>
      </c>
      <c r="C414" s="2" t="s">
        <v>301</v>
      </c>
      <c r="D414" s="2" t="s">
        <v>302</v>
      </c>
      <c r="E414" t="s">
        <v>15</v>
      </c>
      <c r="F414">
        <f>SUM(J414* 1.03)</f>
        <v>1117.9620000000002</v>
      </c>
      <c r="G414">
        <v>12</v>
      </c>
      <c r="H414">
        <v>-3</v>
      </c>
      <c r="I414" s="7">
        <v>90.45</v>
      </c>
      <c r="J414" s="7">
        <f t="shared" si="7"/>
        <v>1085.4000000000001</v>
      </c>
      <c r="K414" s="7">
        <f>SUM(G414*1.27)</f>
        <v>15.24</v>
      </c>
      <c r="L414" s="11">
        <v>43386</v>
      </c>
      <c r="M414" s="3">
        <v>43391</v>
      </c>
      <c r="N414" s="3">
        <v>43407</v>
      </c>
      <c r="O414" t="s">
        <v>6</v>
      </c>
      <c r="P414" s="4">
        <v>45.52</v>
      </c>
      <c r="Q414" t="s">
        <v>301</v>
      </c>
      <c r="R414" t="s">
        <v>303</v>
      </c>
      <c r="S414" t="s">
        <v>304</v>
      </c>
      <c r="T414" t="s">
        <v>305</v>
      </c>
      <c r="U414" t="s">
        <v>306</v>
      </c>
      <c r="V414" t="s">
        <v>217</v>
      </c>
      <c r="W414" s="10" t="b">
        <v>1</v>
      </c>
      <c r="X414" s="12">
        <v>43816.512460879625</v>
      </c>
    </row>
    <row r="415" spans="1:24" x14ac:dyDescent="0.2">
      <c r="A415">
        <v>10698</v>
      </c>
      <c r="B415" s="2" t="s">
        <v>135</v>
      </c>
      <c r="C415" s="2" t="s">
        <v>136</v>
      </c>
      <c r="D415" s="2" t="s">
        <v>137</v>
      </c>
      <c r="E415" t="s">
        <v>11</v>
      </c>
      <c r="F415">
        <f>SUM(J415* 1.05)</f>
        <v>67.326000000000008</v>
      </c>
      <c r="G415">
        <v>7</v>
      </c>
      <c r="H415">
        <v>16</v>
      </c>
      <c r="I415" s="7">
        <v>9.16</v>
      </c>
      <c r="J415" s="7">
        <f t="shared" si="7"/>
        <v>64.12</v>
      </c>
      <c r="K415" s="7">
        <f>SUM(G415*1.429)</f>
        <v>10.003</v>
      </c>
      <c r="L415" s="11">
        <v>43387</v>
      </c>
      <c r="M415" s="3">
        <v>43392</v>
      </c>
      <c r="N415" s="3">
        <v>43408</v>
      </c>
      <c r="O415" t="s">
        <v>6</v>
      </c>
      <c r="P415" s="4">
        <v>272.47000000000003</v>
      </c>
      <c r="Q415" t="s">
        <v>136</v>
      </c>
      <c r="R415" t="s">
        <v>138</v>
      </c>
      <c r="S415" t="s">
        <v>139</v>
      </c>
      <c r="U415" t="s">
        <v>140</v>
      </c>
      <c r="V415" t="s">
        <v>141</v>
      </c>
      <c r="W415" s="10" t="b">
        <v>1</v>
      </c>
      <c r="X415" s="12">
        <v>43804.844925694444</v>
      </c>
    </row>
    <row r="416" spans="1:24" x14ac:dyDescent="0.2">
      <c r="A416">
        <v>10699</v>
      </c>
      <c r="B416" s="2" t="s">
        <v>332</v>
      </c>
      <c r="C416" s="2" t="s">
        <v>333</v>
      </c>
      <c r="D416" s="2" t="s">
        <v>334</v>
      </c>
      <c r="E416" t="s">
        <v>15</v>
      </c>
      <c r="F416">
        <f>SUM(J416* 1.15)</f>
        <v>14.765999999999998</v>
      </c>
      <c r="G416">
        <v>12</v>
      </c>
      <c r="H416">
        <v>-20</v>
      </c>
      <c r="I416" s="7">
        <v>1.07</v>
      </c>
      <c r="J416" s="7">
        <f t="shared" si="7"/>
        <v>12.84</v>
      </c>
      <c r="K416" s="7">
        <f>SUM(G416*1.15)</f>
        <v>13.799999999999999</v>
      </c>
      <c r="L416" s="11">
        <v>43387</v>
      </c>
      <c r="M416" s="3">
        <v>43392</v>
      </c>
      <c r="N416" s="3">
        <v>43408</v>
      </c>
      <c r="O416" t="s">
        <v>14</v>
      </c>
      <c r="P416" s="4">
        <v>0.57999999999999996</v>
      </c>
      <c r="Q416" t="s">
        <v>333</v>
      </c>
      <c r="R416" t="s">
        <v>335</v>
      </c>
      <c r="S416" t="s">
        <v>336</v>
      </c>
      <c r="U416" t="s">
        <v>337</v>
      </c>
      <c r="V416" t="s">
        <v>10</v>
      </c>
      <c r="W416" s="10" t="b">
        <v>0</v>
      </c>
      <c r="X416" s="12">
        <v>43965.511175694439</v>
      </c>
    </row>
    <row r="417" spans="1:24" x14ac:dyDescent="0.2">
      <c r="A417">
        <v>10700</v>
      </c>
      <c r="B417" s="2" t="s">
        <v>430</v>
      </c>
      <c r="C417" s="2" t="s">
        <v>431</v>
      </c>
      <c r="D417" s="2" t="s">
        <v>432</v>
      </c>
      <c r="E417" t="s">
        <v>15</v>
      </c>
      <c r="F417">
        <f>SUM(J417* 1.05)</f>
        <v>11.088000000000001</v>
      </c>
      <c r="G417">
        <v>6</v>
      </c>
      <c r="H417">
        <v>5</v>
      </c>
      <c r="I417" s="7">
        <v>1.76</v>
      </c>
      <c r="J417" s="7">
        <f t="shared" si="7"/>
        <v>10.56</v>
      </c>
      <c r="K417" s="7">
        <f>SUM(G417*0.54)</f>
        <v>3.24</v>
      </c>
      <c r="L417" s="11">
        <v>43388</v>
      </c>
      <c r="M417" s="3">
        <v>43393</v>
      </c>
      <c r="N417" s="3">
        <v>43409</v>
      </c>
      <c r="O417" t="s">
        <v>6</v>
      </c>
      <c r="P417" s="4">
        <v>65.099999999999994</v>
      </c>
      <c r="Q417" t="s">
        <v>431</v>
      </c>
      <c r="R417" t="s">
        <v>433</v>
      </c>
      <c r="S417" t="s">
        <v>434</v>
      </c>
      <c r="T417" t="s">
        <v>435</v>
      </c>
      <c r="U417" t="s">
        <v>436</v>
      </c>
      <c r="V417" t="s">
        <v>209</v>
      </c>
      <c r="W417" s="10" t="b">
        <v>1</v>
      </c>
      <c r="X417" s="12">
        <v>43883.508072337965</v>
      </c>
    </row>
    <row r="418" spans="1:24" x14ac:dyDescent="0.2">
      <c r="A418">
        <v>10701</v>
      </c>
      <c r="B418" s="2" t="s">
        <v>237</v>
      </c>
      <c r="C418" s="2" t="s">
        <v>238</v>
      </c>
      <c r="D418" s="2" t="s">
        <v>239</v>
      </c>
      <c r="E418" t="s">
        <v>5</v>
      </c>
      <c r="F418">
        <f>SUM(J418* 1.08)</f>
        <v>1436.2488000000001</v>
      </c>
      <c r="G418">
        <v>14</v>
      </c>
      <c r="H418">
        <v>2</v>
      </c>
      <c r="I418" s="7">
        <v>94.99</v>
      </c>
      <c r="J418" s="7">
        <f t="shared" si="7"/>
        <v>1329.86</v>
      </c>
      <c r="K418" s="7">
        <f>SUM(G418*1.27)</f>
        <v>17.78</v>
      </c>
      <c r="L418" s="11">
        <v>43391</v>
      </c>
      <c r="M418" s="3">
        <v>43396</v>
      </c>
      <c r="N418" s="3">
        <v>43412</v>
      </c>
      <c r="O418" t="s">
        <v>14</v>
      </c>
      <c r="P418" s="4">
        <v>220.31</v>
      </c>
      <c r="Q418" t="s">
        <v>238</v>
      </c>
      <c r="R418" t="s">
        <v>240</v>
      </c>
      <c r="S418" t="s">
        <v>241</v>
      </c>
      <c r="T418" t="s">
        <v>242</v>
      </c>
      <c r="V418" t="s">
        <v>243</v>
      </c>
      <c r="W418" s="10" t="b">
        <v>1</v>
      </c>
      <c r="X418" s="12">
        <v>43865.51275671296</v>
      </c>
    </row>
    <row r="419" spans="1:24" x14ac:dyDescent="0.2">
      <c r="A419">
        <v>10702</v>
      </c>
      <c r="B419" s="2" t="s">
        <v>2</v>
      </c>
      <c r="C419" s="2" t="s">
        <v>3</v>
      </c>
      <c r="D419" s="2" t="s">
        <v>4</v>
      </c>
      <c r="E419" t="s">
        <v>11</v>
      </c>
      <c r="F419">
        <f>SUM(J419* 0.85)</f>
        <v>233.41000000000003</v>
      </c>
      <c r="G419">
        <v>5</v>
      </c>
      <c r="H419">
        <v>17</v>
      </c>
      <c r="I419" s="7">
        <v>54.92</v>
      </c>
      <c r="J419" s="7">
        <f t="shared" si="7"/>
        <v>274.60000000000002</v>
      </c>
      <c r="K419" s="7">
        <f>SUM(G419*1.429)</f>
        <v>7.1450000000000005</v>
      </c>
      <c r="L419" s="11">
        <v>43391</v>
      </c>
      <c r="M419" s="3">
        <v>43396</v>
      </c>
      <c r="N419" s="3">
        <v>43412</v>
      </c>
      <c r="O419" t="s">
        <v>6</v>
      </c>
      <c r="P419" s="4">
        <v>23.94</v>
      </c>
      <c r="Q419" t="s">
        <v>3</v>
      </c>
      <c r="R419" t="s">
        <v>7</v>
      </c>
      <c r="S419" t="s">
        <v>8</v>
      </c>
      <c r="U419" t="s">
        <v>9</v>
      </c>
      <c r="V419" t="s">
        <v>10</v>
      </c>
      <c r="W419" s="10" t="b">
        <v>0</v>
      </c>
      <c r="X419" s="12">
        <v>43864.17725833333</v>
      </c>
    </row>
    <row r="420" spans="1:24" x14ac:dyDescent="0.2">
      <c r="A420">
        <v>10703</v>
      </c>
      <c r="B420" s="2" t="s">
        <v>153</v>
      </c>
      <c r="C420" s="2" t="s">
        <v>154</v>
      </c>
      <c r="D420" s="2" t="s">
        <v>155</v>
      </c>
      <c r="E420" t="s">
        <v>5</v>
      </c>
      <c r="F420">
        <f>SUM(J420* 1.08)</f>
        <v>1110.5640000000001</v>
      </c>
      <c r="G420">
        <v>14</v>
      </c>
      <c r="H420">
        <v>-1</v>
      </c>
      <c r="I420" s="7">
        <v>73.45</v>
      </c>
      <c r="J420" s="7">
        <f t="shared" si="7"/>
        <v>1028.3</v>
      </c>
      <c r="K420" s="7">
        <f>SUM(G420*1.27)</f>
        <v>17.78</v>
      </c>
      <c r="L420" s="11">
        <v>43392</v>
      </c>
      <c r="M420" s="3">
        <v>43397</v>
      </c>
      <c r="N420" s="3">
        <v>43413</v>
      </c>
      <c r="O420" t="s">
        <v>12</v>
      </c>
      <c r="P420" s="4">
        <v>152.30000000000001</v>
      </c>
      <c r="Q420" t="s">
        <v>154</v>
      </c>
      <c r="R420" t="s">
        <v>156</v>
      </c>
      <c r="S420" t="s">
        <v>157</v>
      </c>
      <c r="U420" t="s">
        <v>158</v>
      </c>
      <c r="V420" t="s">
        <v>44</v>
      </c>
      <c r="W420" s="10" t="b">
        <v>1</v>
      </c>
      <c r="X420" s="12">
        <v>43864.512721990737</v>
      </c>
    </row>
    <row r="421" spans="1:24" x14ac:dyDescent="0.2">
      <c r="A421">
        <v>10704</v>
      </c>
      <c r="B421" s="2" t="s">
        <v>379</v>
      </c>
      <c r="C421" s="2" t="s">
        <v>380</v>
      </c>
      <c r="D421" s="2" t="s">
        <v>381</v>
      </c>
      <c r="E421" t="s">
        <v>5</v>
      </c>
      <c r="F421">
        <f>SUM(J421* 0.85)</f>
        <v>896.15499999999997</v>
      </c>
      <c r="G421">
        <v>13</v>
      </c>
      <c r="H421">
        <v>-2</v>
      </c>
      <c r="I421" s="7">
        <v>81.099999999999994</v>
      </c>
      <c r="J421" s="7">
        <f t="shared" si="7"/>
        <v>1054.3</v>
      </c>
      <c r="K421" s="7">
        <f>SUM(G421*1.27)</f>
        <v>16.510000000000002</v>
      </c>
      <c r="L421" s="11">
        <v>43392</v>
      </c>
      <c r="M421" s="3">
        <v>43397</v>
      </c>
      <c r="N421" s="3">
        <v>43413</v>
      </c>
      <c r="O421" t="s">
        <v>6</v>
      </c>
      <c r="P421" s="4">
        <v>4.78</v>
      </c>
      <c r="Q421" t="s">
        <v>380</v>
      </c>
      <c r="R421" t="s">
        <v>382</v>
      </c>
      <c r="S421" t="s">
        <v>110</v>
      </c>
      <c r="T421" t="s">
        <v>111</v>
      </c>
      <c r="U421" t="s">
        <v>383</v>
      </c>
      <c r="V421" t="s">
        <v>113</v>
      </c>
      <c r="W421" s="10" t="b">
        <v>0</v>
      </c>
      <c r="X421" s="12">
        <v>43845.512472453702</v>
      </c>
    </row>
    <row r="422" spans="1:24" x14ac:dyDescent="0.2">
      <c r="A422">
        <v>10705</v>
      </c>
      <c r="B422" s="2" t="s">
        <v>225</v>
      </c>
      <c r="C422" s="2" t="s">
        <v>226</v>
      </c>
      <c r="D422" s="2" t="s">
        <v>227</v>
      </c>
      <c r="E422" t="s">
        <v>37</v>
      </c>
      <c r="F422">
        <f>SUM(J422* 1.03)</f>
        <v>1031.6994999999999</v>
      </c>
      <c r="G422">
        <v>13</v>
      </c>
      <c r="H422">
        <v>-5</v>
      </c>
      <c r="I422" s="7">
        <v>77.05</v>
      </c>
      <c r="J422" s="7">
        <f t="shared" si="7"/>
        <v>1001.65</v>
      </c>
      <c r="K422" s="7">
        <f>SUM(G422*1.15)</f>
        <v>14.95</v>
      </c>
      <c r="L422" s="11">
        <v>43393</v>
      </c>
      <c r="M422" s="3">
        <v>43398</v>
      </c>
      <c r="N422" s="3">
        <v>43414</v>
      </c>
      <c r="O422" t="s">
        <v>12</v>
      </c>
      <c r="P422" s="4">
        <v>3.52</v>
      </c>
      <c r="Q422" t="s">
        <v>226</v>
      </c>
      <c r="R422" t="s">
        <v>228</v>
      </c>
      <c r="S422" t="s">
        <v>229</v>
      </c>
      <c r="T422" t="s">
        <v>230</v>
      </c>
      <c r="U422" t="s">
        <v>231</v>
      </c>
      <c r="V422" t="s">
        <v>217</v>
      </c>
      <c r="W422" s="10" t="b">
        <v>0</v>
      </c>
      <c r="X422" s="12">
        <v>43905.5122275463</v>
      </c>
    </row>
    <row r="423" spans="1:24" x14ac:dyDescent="0.2">
      <c r="A423">
        <v>10706</v>
      </c>
      <c r="B423" s="2" t="s">
        <v>345</v>
      </c>
      <c r="C423" s="2" t="s">
        <v>346</v>
      </c>
      <c r="D423" s="2" t="s">
        <v>347</v>
      </c>
      <c r="E423" t="s">
        <v>36</v>
      </c>
      <c r="F423">
        <f>SUM(J423* 1.08)</f>
        <v>118.80000000000001</v>
      </c>
      <c r="G423">
        <v>11</v>
      </c>
      <c r="H423">
        <v>3</v>
      </c>
      <c r="I423" s="7">
        <v>10</v>
      </c>
      <c r="J423" s="7">
        <f t="shared" si="7"/>
        <v>110</v>
      </c>
      <c r="K423" s="7">
        <f>SUM(G423*0.54)</f>
        <v>5.94</v>
      </c>
      <c r="L423" s="11">
        <v>43394</v>
      </c>
      <c r="M423" s="3">
        <v>43399</v>
      </c>
      <c r="N423" s="3">
        <v>43415</v>
      </c>
      <c r="O423" t="s">
        <v>14</v>
      </c>
      <c r="P423" s="4">
        <v>135.63</v>
      </c>
      <c r="Q423" t="s">
        <v>346</v>
      </c>
      <c r="R423" t="s">
        <v>352</v>
      </c>
      <c r="S423" t="s">
        <v>353</v>
      </c>
      <c r="T423" t="s">
        <v>354</v>
      </c>
      <c r="U423" t="s">
        <v>355</v>
      </c>
      <c r="V423" t="s">
        <v>209</v>
      </c>
      <c r="W423" s="10" t="b">
        <v>1</v>
      </c>
      <c r="X423" s="12">
        <v>43877.843438541669</v>
      </c>
    </row>
    <row r="424" spans="1:24" x14ac:dyDescent="0.2">
      <c r="A424">
        <v>10707</v>
      </c>
      <c r="B424" s="2" t="s">
        <v>29</v>
      </c>
      <c r="C424" s="2" t="s">
        <v>30</v>
      </c>
      <c r="D424" s="2" t="s">
        <v>31</v>
      </c>
      <c r="E424" t="s">
        <v>11</v>
      </c>
      <c r="F424">
        <f>SUM(J424* 1.08)</f>
        <v>160.27200000000002</v>
      </c>
      <c r="G424">
        <v>8</v>
      </c>
      <c r="H424">
        <v>-4</v>
      </c>
      <c r="I424" s="7">
        <v>18.55</v>
      </c>
      <c r="J424" s="7">
        <f t="shared" si="7"/>
        <v>148.4</v>
      </c>
      <c r="K424" s="7">
        <f>SUM(G424*1.15)</f>
        <v>9.1999999999999993</v>
      </c>
      <c r="L424" s="11">
        <v>43394</v>
      </c>
      <c r="M424" s="3">
        <v>43399</v>
      </c>
      <c r="N424" s="3">
        <v>43415</v>
      </c>
      <c r="O424" t="s">
        <v>14</v>
      </c>
      <c r="P424" s="4">
        <v>21.74</v>
      </c>
      <c r="Q424" t="s">
        <v>30</v>
      </c>
      <c r="R424" t="s">
        <v>557</v>
      </c>
      <c r="S424" t="s">
        <v>32</v>
      </c>
      <c r="T424" t="s">
        <v>33</v>
      </c>
      <c r="U424" t="s">
        <v>34</v>
      </c>
      <c r="V424" t="s">
        <v>35</v>
      </c>
      <c r="W424" s="10" t="b">
        <v>0</v>
      </c>
      <c r="X424" s="12">
        <v>43908.511079861113</v>
      </c>
    </row>
    <row r="425" spans="1:24" ht="17" x14ac:dyDescent="0.2">
      <c r="A425">
        <v>10708</v>
      </c>
      <c r="B425" s="2" t="s">
        <v>468</v>
      </c>
      <c r="C425" s="2" t="s">
        <v>469</v>
      </c>
      <c r="D425" s="2" t="s">
        <v>470</v>
      </c>
      <c r="E425" t="s">
        <v>5</v>
      </c>
      <c r="F425">
        <f>SUM(J425* 1.05)</f>
        <v>1212.9390000000001</v>
      </c>
      <c r="G425">
        <v>13</v>
      </c>
      <c r="H425">
        <v>0</v>
      </c>
      <c r="I425" s="7">
        <v>88.86</v>
      </c>
      <c r="J425" s="7">
        <f t="shared" si="7"/>
        <v>1155.18</v>
      </c>
      <c r="K425" s="7">
        <f>SUM(G425*1.27)</f>
        <v>16.510000000000002</v>
      </c>
      <c r="L425" s="11">
        <v>43395</v>
      </c>
      <c r="M425" s="3">
        <v>43400</v>
      </c>
      <c r="N425" s="3">
        <v>43416</v>
      </c>
      <c r="O425" t="s">
        <v>12</v>
      </c>
      <c r="P425" s="4">
        <v>2.96</v>
      </c>
      <c r="Q425" t="s">
        <v>469</v>
      </c>
      <c r="R425" s="5" t="s">
        <v>563</v>
      </c>
      <c r="S425" t="s">
        <v>311</v>
      </c>
      <c r="T425" t="s">
        <v>207</v>
      </c>
      <c r="U425" t="s">
        <v>471</v>
      </c>
      <c r="V425" t="s">
        <v>209</v>
      </c>
      <c r="W425" s="10" t="b">
        <v>0</v>
      </c>
      <c r="X425" s="12">
        <v>43841.512495601848</v>
      </c>
    </row>
    <row r="426" spans="1:24" x14ac:dyDescent="0.2">
      <c r="A426">
        <v>10709</v>
      </c>
      <c r="B426" s="2" t="s">
        <v>196</v>
      </c>
      <c r="C426" s="2" t="s">
        <v>197</v>
      </c>
      <c r="D426" s="2" t="s">
        <v>198</v>
      </c>
      <c r="E426" t="s">
        <v>13</v>
      </c>
      <c r="F426">
        <f>SUM(J426* 1.03)</f>
        <v>1643.5504000000001</v>
      </c>
      <c r="G426">
        <v>8</v>
      </c>
      <c r="H426">
        <v>-2</v>
      </c>
      <c r="I426" s="7">
        <v>199.46</v>
      </c>
      <c r="J426" s="7">
        <f t="shared" si="7"/>
        <v>1595.68</v>
      </c>
      <c r="K426" s="7">
        <f>SUM(G426*1.27)</f>
        <v>10.16</v>
      </c>
      <c r="L426" s="11">
        <v>43395</v>
      </c>
      <c r="M426" s="3">
        <v>43400</v>
      </c>
      <c r="N426" s="3">
        <v>43416</v>
      </c>
      <c r="O426" t="s">
        <v>14</v>
      </c>
      <c r="P426" s="4">
        <v>210.8</v>
      </c>
      <c r="Q426" t="s">
        <v>197</v>
      </c>
      <c r="R426" t="s">
        <v>199</v>
      </c>
      <c r="S426" t="s">
        <v>200</v>
      </c>
      <c r="T426" t="s">
        <v>111</v>
      </c>
      <c r="U426" t="s">
        <v>201</v>
      </c>
      <c r="V426" t="s">
        <v>113</v>
      </c>
      <c r="W426" s="10" t="b">
        <v>1</v>
      </c>
      <c r="X426" s="12">
        <v>43890.844717361113</v>
      </c>
    </row>
    <row r="427" spans="1:24" x14ac:dyDescent="0.2">
      <c r="A427">
        <v>10710</v>
      </c>
      <c r="B427" s="2" t="s">
        <v>169</v>
      </c>
      <c r="C427" s="2" t="s">
        <v>170</v>
      </c>
      <c r="D427" s="2" t="s">
        <v>171</v>
      </c>
      <c r="E427" t="s">
        <v>13</v>
      </c>
      <c r="F427">
        <f>SUM(J427* 0.85)</f>
        <v>534.27600000000007</v>
      </c>
      <c r="G427">
        <v>12</v>
      </c>
      <c r="H427">
        <v>-25</v>
      </c>
      <c r="I427" s="7">
        <v>52.38</v>
      </c>
      <c r="J427" s="7">
        <f t="shared" si="7"/>
        <v>628.56000000000006</v>
      </c>
      <c r="K427" s="7">
        <f>SUM(G427*1.15)</f>
        <v>13.799999999999999</v>
      </c>
      <c r="L427" s="11">
        <v>43398</v>
      </c>
      <c r="M427" s="3">
        <v>43403</v>
      </c>
      <c r="N427" s="3">
        <v>43419</v>
      </c>
      <c r="O427" t="s">
        <v>6</v>
      </c>
      <c r="P427" s="4">
        <v>4.9800000000000004</v>
      </c>
      <c r="Q427" t="s">
        <v>170</v>
      </c>
      <c r="R427" t="s">
        <v>172</v>
      </c>
      <c r="S427" t="s">
        <v>173</v>
      </c>
      <c r="U427" t="s">
        <v>174</v>
      </c>
      <c r="V427" t="s">
        <v>175</v>
      </c>
      <c r="W427" s="10" t="b">
        <v>0</v>
      </c>
      <c r="X427" s="12">
        <v>43957.51111782407</v>
      </c>
    </row>
    <row r="428" spans="1:24" x14ac:dyDescent="0.2">
      <c r="A428">
        <v>10711</v>
      </c>
      <c r="B428" s="2" t="s">
        <v>430</v>
      </c>
      <c r="C428" s="2" t="s">
        <v>431</v>
      </c>
      <c r="D428" s="2" t="s">
        <v>432</v>
      </c>
      <c r="E428" t="s">
        <v>46</v>
      </c>
      <c r="F428">
        <f>SUM(J428* 1.05)</f>
        <v>708.96</v>
      </c>
      <c r="G428">
        <v>8</v>
      </c>
      <c r="H428">
        <v>5</v>
      </c>
      <c r="I428" s="7">
        <v>84.4</v>
      </c>
      <c r="J428" s="7">
        <f t="shared" si="7"/>
        <v>675.2</v>
      </c>
      <c r="K428" s="7">
        <f>SUM(G428*0.54)</f>
        <v>4.32</v>
      </c>
      <c r="L428" s="11">
        <v>43399</v>
      </c>
      <c r="M428" s="3">
        <v>43404</v>
      </c>
      <c r="N428" s="3">
        <v>43420</v>
      </c>
      <c r="O428" t="s">
        <v>12</v>
      </c>
      <c r="P428" s="4">
        <v>52.41</v>
      </c>
      <c r="Q428" t="s">
        <v>431</v>
      </c>
      <c r="R428" t="s">
        <v>433</v>
      </c>
      <c r="S428" t="s">
        <v>434</v>
      </c>
      <c r="T428" t="s">
        <v>435</v>
      </c>
      <c r="U428" t="s">
        <v>436</v>
      </c>
      <c r="V428" t="s">
        <v>209</v>
      </c>
      <c r="W428" s="10" t="b">
        <v>1</v>
      </c>
      <c r="X428" s="12">
        <v>43880.175497916665</v>
      </c>
    </row>
    <row r="429" spans="1:24" x14ac:dyDescent="0.2">
      <c r="A429">
        <v>10712</v>
      </c>
      <c r="B429" s="2" t="s">
        <v>237</v>
      </c>
      <c r="C429" s="2" t="s">
        <v>238</v>
      </c>
      <c r="D429" s="2" t="s">
        <v>239</v>
      </c>
      <c r="E429" t="s">
        <v>15</v>
      </c>
      <c r="F429">
        <f>SUM(J429* 1.08)</f>
        <v>680.40000000000009</v>
      </c>
      <c r="G429">
        <v>10</v>
      </c>
      <c r="H429">
        <v>2</v>
      </c>
      <c r="I429" s="7">
        <v>63</v>
      </c>
      <c r="J429" s="7">
        <f t="shared" si="7"/>
        <v>630</v>
      </c>
      <c r="K429" s="7">
        <f>SUM(G429*1.27)</f>
        <v>12.7</v>
      </c>
      <c r="L429" s="11">
        <v>43399</v>
      </c>
      <c r="M429" s="3">
        <v>43404</v>
      </c>
      <c r="N429" s="3">
        <v>43420</v>
      </c>
      <c r="O429" t="s">
        <v>6</v>
      </c>
      <c r="P429" s="4">
        <v>89.93</v>
      </c>
      <c r="Q429" t="s">
        <v>238</v>
      </c>
      <c r="R429" t="s">
        <v>240</v>
      </c>
      <c r="S429" t="s">
        <v>241</v>
      </c>
      <c r="T429" t="s">
        <v>242</v>
      </c>
      <c r="V429" t="s">
        <v>243</v>
      </c>
      <c r="W429" s="10" t="b">
        <v>1</v>
      </c>
      <c r="X429" s="12">
        <v>43873.511799768516</v>
      </c>
    </row>
    <row r="430" spans="1:24" x14ac:dyDescent="0.2">
      <c r="A430">
        <v>10713</v>
      </c>
      <c r="B430" s="2" t="s">
        <v>430</v>
      </c>
      <c r="C430" s="2" t="s">
        <v>431</v>
      </c>
      <c r="D430" s="2" t="s">
        <v>432</v>
      </c>
      <c r="E430" t="s">
        <v>13</v>
      </c>
      <c r="F430">
        <f>SUM(J430* 1.05)</f>
        <v>997.07999999999993</v>
      </c>
      <c r="G430">
        <v>10</v>
      </c>
      <c r="H430">
        <v>5</v>
      </c>
      <c r="I430" s="7">
        <v>94.96</v>
      </c>
      <c r="J430" s="7">
        <f t="shared" si="7"/>
        <v>949.59999999999991</v>
      </c>
      <c r="K430" s="7">
        <f>SUM(G430*0.54)</f>
        <v>5.4</v>
      </c>
      <c r="L430" s="11">
        <v>43400</v>
      </c>
      <c r="M430" s="3">
        <v>43405</v>
      </c>
      <c r="N430" s="3">
        <v>43421</v>
      </c>
      <c r="O430" t="s">
        <v>6</v>
      </c>
      <c r="P430" s="4">
        <v>167.05</v>
      </c>
      <c r="Q430" t="s">
        <v>431</v>
      </c>
      <c r="R430" t="s">
        <v>433</v>
      </c>
      <c r="S430" t="s">
        <v>434</v>
      </c>
      <c r="T430" t="s">
        <v>435</v>
      </c>
      <c r="U430" t="s">
        <v>436</v>
      </c>
      <c r="V430" t="s">
        <v>209</v>
      </c>
      <c r="W430" s="10" t="b">
        <v>1</v>
      </c>
      <c r="X430" s="12">
        <v>43882.509678587965</v>
      </c>
    </row>
    <row r="431" spans="1:24" x14ac:dyDescent="0.2">
      <c r="A431">
        <v>10714</v>
      </c>
      <c r="B431" s="2" t="s">
        <v>430</v>
      </c>
      <c r="C431" s="2" t="s">
        <v>431</v>
      </c>
      <c r="D431" s="2" t="s">
        <v>432</v>
      </c>
      <c r="E431" t="s">
        <v>46</v>
      </c>
      <c r="F431">
        <f>SUM(J431* 1.05)</f>
        <v>288.37200000000001</v>
      </c>
      <c r="G431">
        <v>8</v>
      </c>
      <c r="H431">
        <v>5</v>
      </c>
      <c r="I431" s="7">
        <v>34.33</v>
      </c>
      <c r="J431" s="7">
        <f t="shared" si="7"/>
        <v>274.64</v>
      </c>
      <c r="K431" s="7">
        <f>SUM(G431*0.54)</f>
        <v>4.32</v>
      </c>
      <c r="L431" s="11">
        <v>43400</v>
      </c>
      <c r="M431" s="3">
        <v>43405</v>
      </c>
      <c r="N431" s="3">
        <v>43421</v>
      </c>
      <c r="O431" t="s">
        <v>14</v>
      </c>
      <c r="P431" s="4">
        <v>24.49</v>
      </c>
      <c r="Q431" t="s">
        <v>431</v>
      </c>
      <c r="R431" t="s">
        <v>433</v>
      </c>
      <c r="S431" t="s">
        <v>434</v>
      </c>
      <c r="T431" t="s">
        <v>435</v>
      </c>
      <c r="U431" t="s">
        <v>436</v>
      </c>
      <c r="V431" t="s">
        <v>209</v>
      </c>
      <c r="W431" s="10" t="b">
        <v>1</v>
      </c>
      <c r="X431" s="12">
        <v>43879.175497916665</v>
      </c>
    </row>
    <row r="432" spans="1:24" x14ac:dyDescent="0.2">
      <c r="A432">
        <v>10715</v>
      </c>
      <c r="B432" s="2" t="s">
        <v>67</v>
      </c>
      <c r="C432" s="2" t="s">
        <v>68</v>
      </c>
      <c r="D432" s="2" t="s">
        <v>69</v>
      </c>
      <c r="E432" t="s">
        <v>15</v>
      </c>
      <c r="F432">
        <f>SUM(J432* 0.85)</f>
        <v>329.392</v>
      </c>
      <c r="G432">
        <v>7</v>
      </c>
      <c r="H432">
        <v>5</v>
      </c>
      <c r="I432" s="7">
        <v>55.36</v>
      </c>
      <c r="J432" s="7">
        <f t="shared" si="7"/>
        <v>387.52</v>
      </c>
      <c r="K432" s="7">
        <f>SUM(G432*0.54)</f>
        <v>3.7800000000000002</v>
      </c>
      <c r="L432" s="11">
        <v>43401</v>
      </c>
      <c r="M432" s="3">
        <v>43406</v>
      </c>
      <c r="N432" s="3">
        <v>43422</v>
      </c>
      <c r="O432" t="s">
        <v>6</v>
      </c>
      <c r="P432" s="4">
        <v>63.2</v>
      </c>
      <c r="Q432" t="s">
        <v>68</v>
      </c>
      <c r="R432" t="s">
        <v>70</v>
      </c>
      <c r="S432" t="s">
        <v>71</v>
      </c>
      <c r="U432" t="s">
        <v>72</v>
      </c>
      <c r="V432" t="s">
        <v>59</v>
      </c>
      <c r="W432" s="10" t="b">
        <v>1</v>
      </c>
      <c r="X432" s="12">
        <v>43881.970636574071</v>
      </c>
    </row>
    <row r="433" spans="1:24" x14ac:dyDescent="0.2">
      <c r="A433">
        <v>10716</v>
      </c>
      <c r="B433" s="2" t="s">
        <v>390</v>
      </c>
      <c r="C433" s="2" t="s">
        <v>391</v>
      </c>
      <c r="D433" s="2" t="s">
        <v>392</v>
      </c>
      <c r="E433" t="s">
        <v>11</v>
      </c>
      <c r="F433">
        <f>SUM(J433* 0.85)</f>
        <v>219.232</v>
      </c>
      <c r="G433">
        <v>8</v>
      </c>
      <c r="H433">
        <v>-2</v>
      </c>
      <c r="I433" s="7">
        <v>32.24</v>
      </c>
      <c r="J433" s="7">
        <f t="shared" si="7"/>
        <v>257.92</v>
      </c>
      <c r="K433" s="7">
        <f>SUM(G433*1.27)</f>
        <v>10.16</v>
      </c>
      <c r="L433" s="11">
        <v>43402</v>
      </c>
      <c r="M433" s="3">
        <v>43407</v>
      </c>
      <c r="N433" s="3">
        <v>43423</v>
      </c>
      <c r="O433" t="s">
        <v>12</v>
      </c>
      <c r="P433" s="4">
        <v>22.57</v>
      </c>
      <c r="Q433" t="s">
        <v>391</v>
      </c>
      <c r="R433" t="s">
        <v>393</v>
      </c>
      <c r="S433" t="s">
        <v>91</v>
      </c>
      <c r="U433" t="s">
        <v>92</v>
      </c>
      <c r="V433" t="s">
        <v>93</v>
      </c>
      <c r="W433" s="10" t="b">
        <v>0</v>
      </c>
      <c r="X433" s="12">
        <v>43898.844717361113</v>
      </c>
    </row>
    <row r="434" spans="1:24" x14ac:dyDescent="0.2">
      <c r="A434">
        <v>10717</v>
      </c>
      <c r="B434" s="2" t="s">
        <v>159</v>
      </c>
      <c r="C434" s="2" t="s">
        <v>160</v>
      </c>
      <c r="D434" s="2" t="s">
        <v>161</v>
      </c>
      <c r="E434" t="s">
        <v>13</v>
      </c>
      <c r="F434">
        <f>SUM(J434* 1.05)</f>
        <v>398.30700000000002</v>
      </c>
      <c r="G434">
        <v>13</v>
      </c>
      <c r="H434">
        <v>-3</v>
      </c>
      <c r="I434" s="7">
        <v>29.18</v>
      </c>
      <c r="J434" s="7">
        <f t="shared" si="7"/>
        <v>379.34</v>
      </c>
      <c r="K434" s="7">
        <f>SUM(G434*1.27)</f>
        <v>16.510000000000002</v>
      </c>
      <c r="L434" s="11">
        <v>43402</v>
      </c>
      <c r="M434" s="3">
        <v>43407</v>
      </c>
      <c r="N434" s="3">
        <v>43423</v>
      </c>
      <c r="O434" t="s">
        <v>12</v>
      </c>
      <c r="P434" s="4">
        <v>59.25</v>
      </c>
      <c r="Q434" t="s">
        <v>160</v>
      </c>
      <c r="R434" t="s">
        <v>162</v>
      </c>
      <c r="S434" t="s">
        <v>163</v>
      </c>
      <c r="U434" t="s">
        <v>164</v>
      </c>
      <c r="V434" t="s">
        <v>10</v>
      </c>
      <c r="W434" s="10" t="b">
        <v>1</v>
      </c>
      <c r="X434" s="12">
        <v>43828.512460879625</v>
      </c>
    </row>
    <row r="435" spans="1:24" x14ac:dyDescent="0.2">
      <c r="A435">
        <v>10718</v>
      </c>
      <c r="B435" s="2" t="s">
        <v>250</v>
      </c>
      <c r="C435" s="2" t="s">
        <v>251</v>
      </c>
      <c r="D435" s="2" t="s">
        <v>252</v>
      </c>
      <c r="E435" t="s">
        <v>13</v>
      </c>
      <c r="F435">
        <f>SUM(J435* 0.85)</f>
        <v>461.125</v>
      </c>
      <c r="G435">
        <v>7</v>
      </c>
      <c r="H435">
        <v>35</v>
      </c>
      <c r="I435" s="7">
        <v>77.5</v>
      </c>
      <c r="J435" s="7">
        <f t="shared" si="7"/>
        <v>542.5</v>
      </c>
      <c r="K435" s="7">
        <f>SUM(G435*1.429)</f>
        <v>10.003</v>
      </c>
      <c r="L435" s="11">
        <v>43405</v>
      </c>
      <c r="M435" s="3">
        <v>43410</v>
      </c>
      <c r="N435" s="3">
        <v>43426</v>
      </c>
      <c r="O435" t="s">
        <v>14</v>
      </c>
      <c r="P435" s="4">
        <v>170.88</v>
      </c>
      <c r="Q435" t="s">
        <v>251</v>
      </c>
      <c r="R435" t="s">
        <v>253</v>
      </c>
      <c r="S435" t="s">
        <v>254</v>
      </c>
      <c r="U435" t="s">
        <v>255</v>
      </c>
      <c r="V435" t="s">
        <v>10</v>
      </c>
      <c r="W435" s="10" t="b">
        <v>1</v>
      </c>
      <c r="X435" s="12">
        <v>43863.17847893518</v>
      </c>
    </row>
    <row r="436" spans="1:24" x14ac:dyDescent="0.2">
      <c r="A436">
        <v>10719</v>
      </c>
      <c r="B436" s="2" t="s">
        <v>287</v>
      </c>
      <c r="C436" s="2" t="s">
        <v>288</v>
      </c>
      <c r="D436" s="2" t="s">
        <v>289</v>
      </c>
      <c r="E436" t="s">
        <v>36</v>
      </c>
      <c r="F436">
        <f>SUM(J436* 1.05)</f>
        <v>718.28400000000011</v>
      </c>
      <c r="G436">
        <v>8</v>
      </c>
      <c r="H436">
        <v>1</v>
      </c>
      <c r="I436" s="7">
        <v>85.51</v>
      </c>
      <c r="J436" s="7">
        <f t="shared" si="7"/>
        <v>684.08</v>
      </c>
      <c r="K436" s="7">
        <f>SUM(G436*1.27)</f>
        <v>10.16</v>
      </c>
      <c r="L436" s="11">
        <v>43405</v>
      </c>
      <c r="M436" s="3">
        <v>43410</v>
      </c>
      <c r="N436" s="3">
        <v>43426</v>
      </c>
      <c r="O436" t="s">
        <v>12</v>
      </c>
      <c r="P436" s="4">
        <v>51.44</v>
      </c>
      <c r="Q436" t="s">
        <v>288</v>
      </c>
      <c r="R436" t="s">
        <v>559</v>
      </c>
      <c r="S436" t="s">
        <v>290</v>
      </c>
      <c r="T436" t="s">
        <v>291</v>
      </c>
      <c r="U436" t="s">
        <v>292</v>
      </c>
      <c r="V436" t="s">
        <v>209</v>
      </c>
      <c r="W436" s="10" t="b">
        <v>1</v>
      </c>
      <c r="X436" s="12">
        <v>43893.51141875</v>
      </c>
    </row>
    <row r="437" spans="1:24" x14ac:dyDescent="0.2">
      <c r="A437">
        <v>10720</v>
      </c>
      <c r="B437" s="2" t="s">
        <v>374</v>
      </c>
      <c r="C437" s="2" t="s">
        <v>375</v>
      </c>
      <c r="D437" s="2" t="s">
        <v>376</v>
      </c>
      <c r="E437" t="s">
        <v>36</v>
      </c>
      <c r="F437">
        <f>SUM(J437* 1.15)</f>
        <v>1064.992</v>
      </c>
      <c r="G437">
        <v>8</v>
      </c>
      <c r="H437">
        <v>-6</v>
      </c>
      <c r="I437" s="7">
        <v>115.76</v>
      </c>
      <c r="J437" s="7">
        <f t="shared" si="7"/>
        <v>926.08</v>
      </c>
      <c r="K437" s="7">
        <f>SUM(G437*1.15)</f>
        <v>9.1999999999999993</v>
      </c>
      <c r="L437" s="11">
        <v>43406</v>
      </c>
      <c r="M437" s="3">
        <v>43411</v>
      </c>
      <c r="N437" s="3">
        <v>43427</v>
      </c>
      <c r="O437" t="s">
        <v>12</v>
      </c>
      <c r="P437" s="4">
        <v>9.5299999999999994</v>
      </c>
      <c r="Q437" t="s">
        <v>375</v>
      </c>
      <c r="R437" t="s">
        <v>377</v>
      </c>
      <c r="S437" t="s">
        <v>222</v>
      </c>
      <c r="T437" t="s">
        <v>223</v>
      </c>
      <c r="U437" t="s">
        <v>378</v>
      </c>
      <c r="V437" t="s">
        <v>113</v>
      </c>
      <c r="W437" s="10" t="b">
        <v>0</v>
      </c>
      <c r="X437" s="12">
        <v>43903.177723379624</v>
      </c>
    </row>
    <row r="438" spans="1:24" x14ac:dyDescent="0.2">
      <c r="A438">
        <v>10721</v>
      </c>
      <c r="B438" s="2" t="s">
        <v>384</v>
      </c>
      <c r="C438" s="2" t="s">
        <v>385</v>
      </c>
      <c r="D438" s="2" t="s">
        <v>386</v>
      </c>
      <c r="E438" t="s">
        <v>46</v>
      </c>
      <c r="F438">
        <f>SUM(J438* 1.25)</f>
        <v>121.05000000000001</v>
      </c>
      <c r="G438">
        <v>12</v>
      </c>
      <c r="H438">
        <v>-18</v>
      </c>
      <c r="I438" s="7">
        <v>8.07</v>
      </c>
      <c r="J438" s="7">
        <f t="shared" si="7"/>
        <v>96.84</v>
      </c>
      <c r="K438" s="7">
        <f>SUM(G438*1.15)</f>
        <v>13.799999999999999</v>
      </c>
      <c r="L438" s="11">
        <v>43407</v>
      </c>
      <c r="M438" s="3">
        <v>43412</v>
      </c>
      <c r="N438" s="3">
        <v>43428</v>
      </c>
      <c r="O438" t="s">
        <v>14</v>
      </c>
      <c r="P438" s="4">
        <v>48.92</v>
      </c>
      <c r="Q438" t="s">
        <v>385</v>
      </c>
      <c r="R438" t="s">
        <v>387</v>
      </c>
      <c r="S438" t="s">
        <v>388</v>
      </c>
      <c r="U438" t="s">
        <v>389</v>
      </c>
      <c r="V438" t="s">
        <v>10</v>
      </c>
      <c r="W438" s="10" t="b">
        <v>1</v>
      </c>
      <c r="X438" s="12">
        <v>43953.511198842592</v>
      </c>
    </row>
    <row r="439" spans="1:24" x14ac:dyDescent="0.2">
      <c r="A439">
        <v>10722</v>
      </c>
      <c r="B439" s="2" t="s">
        <v>430</v>
      </c>
      <c r="C439" s="2" t="s">
        <v>431</v>
      </c>
      <c r="D439" s="2" t="s">
        <v>432</v>
      </c>
      <c r="E439" t="s">
        <v>36</v>
      </c>
      <c r="F439">
        <f>SUM(J439* 1.05)</f>
        <v>665.78400000000011</v>
      </c>
      <c r="G439">
        <v>8</v>
      </c>
      <c r="H439">
        <v>5</v>
      </c>
      <c r="I439" s="7">
        <v>79.260000000000005</v>
      </c>
      <c r="J439" s="7">
        <f t="shared" si="7"/>
        <v>634.08000000000004</v>
      </c>
      <c r="K439" s="7">
        <f>SUM(G439*0.54)</f>
        <v>4.32</v>
      </c>
      <c r="L439" s="11">
        <v>43407</v>
      </c>
      <c r="M439" s="3">
        <v>43412</v>
      </c>
      <c r="N439" s="3">
        <v>43428</v>
      </c>
      <c r="O439" t="s">
        <v>6</v>
      </c>
      <c r="P439" s="4">
        <v>74.58</v>
      </c>
      <c r="Q439" t="s">
        <v>431</v>
      </c>
      <c r="R439" t="s">
        <v>433</v>
      </c>
      <c r="S439" t="s">
        <v>434</v>
      </c>
      <c r="T439" t="s">
        <v>435</v>
      </c>
      <c r="U439" t="s">
        <v>436</v>
      </c>
      <c r="V439" t="s">
        <v>209</v>
      </c>
      <c r="W439" s="10" t="b">
        <v>1</v>
      </c>
      <c r="X439" s="12">
        <v>43879.175497916665</v>
      </c>
    </row>
    <row r="440" spans="1:24" x14ac:dyDescent="0.2">
      <c r="A440">
        <v>10723</v>
      </c>
      <c r="B440" s="2" t="s">
        <v>537</v>
      </c>
      <c r="C440" s="2" t="s">
        <v>538</v>
      </c>
      <c r="D440" s="2" t="s">
        <v>539</v>
      </c>
      <c r="E440" t="s">
        <v>15</v>
      </c>
      <c r="F440">
        <f>SUM(J440* 1.08)</f>
        <v>880.07040000000006</v>
      </c>
      <c r="G440">
        <v>11</v>
      </c>
      <c r="H440">
        <v>6</v>
      </c>
      <c r="I440" s="7">
        <v>74.08</v>
      </c>
      <c r="J440" s="7">
        <f t="shared" si="7"/>
        <v>814.88</v>
      </c>
      <c r="K440" s="7">
        <f>SUM(G440*1.381)</f>
        <v>15.191000000000001</v>
      </c>
      <c r="L440" s="11">
        <v>43408</v>
      </c>
      <c r="M440" s="3">
        <v>43413</v>
      </c>
      <c r="N440" s="3">
        <v>43429</v>
      </c>
      <c r="O440" t="s">
        <v>6</v>
      </c>
      <c r="P440" s="4">
        <v>21.72</v>
      </c>
      <c r="Q440" t="s">
        <v>538</v>
      </c>
      <c r="R440" t="s">
        <v>540</v>
      </c>
      <c r="S440" t="s">
        <v>541</v>
      </c>
      <c r="T440" t="s">
        <v>279</v>
      </c>
      <c r="U440" t="s">
        <v>542</v>
      </c>
      <c r="V440" t="s">
        <v>209</v>
      </c>
      <c r="W440" s="10" t="b">
        <v>0</v>
      </c>
      <c r="X440" s="12">
        <v>43904.512354861115</v>
      </c>
    </row>
    <row r="441" spans="1:24" x14ac:dyDescent="0.2">
      <c r="A441">
        <v>10724</v>
      </c>
      <c r="B441" s="2" t="s">
        <v>326</v>
      </c>
      <c r="C441" s="2" t="s">
        <v>327</v>
      </c>
      <c r="D441" s="2" t="s">
        <v>328</v>
      </c>
      <c r="E441" t="s">
        <v>36</v>
      </c>
      <c r="F441">
        <f>SUM(J441* 1.08)</f>
        <v>2525.1264000000001</v>
      </c>
      <c r="G441">
        <v>12</v>
      </c>
      <c r="H441">
        <v>2</v>
      </c>
      <c r="I441" s="7">
        <v>194.84</v>
      </c>
      <c r="J441" s="7">
        <f t="shared" si="7"/>
        <v>2338.08</v>
      </c>
      <c r="K441" s="7">
        <f>SUM(G441*1.27)</f>
        <v>15.24</v>
      </c>
      <c r="L441" s="11">
        <v>43408</v>
      </c>
      <c r="M441" s="3">
        <v>43413</v>
      </c>
      <c r="N441" s="3">
        <v>43429</v>
      </c>
      <c r="O441" t="s">
        <v>12</v>
      </c>
      <c r="P441" s="4">
        <v>57.75</v>
      </c>
      <c r="Q441" t="s">
        <v>327</v>
      </c>
      <c r="R441" t="s">
        <v>329</v>
      </c>
      <c r="S441" t="s">
        <v>330</v>
      </c>
      <c r="T441" t="s">
        <v>591</v>
      </c>
      <c r="U441" t="s">
        <v>331</v>
      </c>
      <c r="V441" t="s">
        <v>80</v>
      </c>
      <c r="W441" s="10" t="b">
        <v>1</v>
      </c>
      <c r="X441" s="12">
        <v>43745.84585208333</v>
      </c>
    </row>
    <row r="442" spans="1:24" x14ac:dyDescent="0.2">
      <c r="A442">
        <v>10725</v>
      </c>
      <c r="B442" s="2" t="s">
        <v>142</v>
      </c>
      <c r="C442" s="2" t="s">
        <v>143</v>
      </c>
      <c r="D442" s="2" t="s">
        <v>144</v>
      </c>
      <c r="E442" t="s">
        <v>11</v>
      </c>
      <c r="F442">
        <f>SUM(J442* 0.85)</f>
        <v>118.473</v>
      </c>
      <c r="G442">
        <v>6</v>
      </c>
      <c r="H442">
        <v>-36</v>
      </c>
      <c r="I442" s="7">
        <v>23.23</v>
      </c>
      <c r="J442" s="7">
        <f t="shared" si="7"/>
        <v>139.38</v>
      </c>
      <c r="K442" s="7">
        <f>SUM(G442*1.15)</f>
        <v>6.8999999999999995</v>
      </c>
      <c r="L442" s="11">
        <v>43409</v>
      </c>
      <c r="M442" s="3">
        <v>43414</v>
      </c>
      <c r="N442" s="3">
        <v>43430</v>
      </c>
      <c r="O442" t="s">
        <v>14</v>
      </c>
      <c r="P442" s="4">
        <v>10.83</v>
      </c>
      <c r="Q442" t="s">
        <v>143</v>
      </c>
      <c r="R442" t="s">
        <v>145</v>
      </c>
      <c r="S442" t="s">
        <v>110</v>
      </c>
      <c r="T442" t="s">
        <v>111</v>
      </c>
      <c r="U442" t="s">
        <v>146</v>
      </c>
      <c r="V442" t="s">
        <v>113</v>
      </c>
      <c r="W442" s="10" t="b">
        <v>0</v>
      </c>
      <c r="X442" s="12">
        <v>43930.509653819441</v>
      </c>
    </row>
    <row r="443" spans="1:24" x14ac:dyDescent="0.2">
      <c r="A443">
        <v>10726</v>
      </c>
      <c r="B443" s="2" t="s">
        <v>130</v>
      </c>
      <c r="C443" s="2" t="s">
        <v>131</v>
      </c>
      <c r="D443" s="2" t="s">
        <v>132</v>
      </c>
      <c r="E443" t="s">
        <v>11</v>
      </c>
      <c r="F443">
        <f>SUM(J443* 1.08)</f>
        <v>653.18400000000008</v>
      </c>
      <c r="G443">
        <v>7</v>
      </c>
      <c r="H443">
        <v>2</v>
      </c>
      <c r="I443" s="7">
        <v>86.4</v>
      </c>
      <c r="J443" s="7">
        <f t="shared" si="7"/>
        <v>604.80000000000007</v>
      </c>
      <c r="K443" s="7">
        <f>SUM(G443*1.27)</f>
        <v>8.89</v>
      </c>
      <c r="L443" s="11">
        <v>43412</v>
      </c>
      <c r="M443" s="3">
        <v>43417</v>
      </c>
      <c r="N443" s="3">
        <v>43433</v>
      </c>
      <c r="O443" t="s">
        <v>6</v>
      </c>
      <c r="P443" s="4">
        <v>16.559999999999999</v>
      </c>
      <c r="Q443" t="s">
        <v>131</v>
      </c>
      <c r="R443" t="s">
        <v>133</v>
      </c>
      <c r="S443" t="s">
        <v>85</v>
      </c>
      <c r="U443" t="s">
        <v>134</v>
      </c>
      <c r="V443" t="s">
        <v>35</v>
      </c>
      <c r="W443" s="10" t="b">
        <v>0</v>
      </c>
      <c r="X443" s="12">
        <v>43887.843984953703</v>
      </c>
    </row>
    <row r="444" spans="1:24" x14ac:dyDescent="0.2">
      <c r="A444">
        <v>10727</v>
      </c>
      <c r="B444" s="2" t="s">
        <v>401</v>
      </c>
      <c r="C444" s="2" t="s">
        <v>402</v>
      </c>
      <c r="D444" s="2" t="s">
        <v>403</v>
      </c>
      <c r="E444" t="s">
        <v>45</v>
      </c>
      <c r="F444">
        <f>SUM(J444* 0.95)</f>
        <v>680.75099999999998</v>
      </c>
      <c r="G444">
        <v>6</v>
      </c>
      <c r="H444">
        <v>-9</v>
      </c>
      <c r="I444" s="7">
        <v>119.43</v>
      </c>
      <c r="J444" s="7">
        <f t="shared" si="7"/>
        <v>716.58</v>
      </c>
      <c r="K444" s="7">
        <f>SUM(G444*1.15)</f>
        <v>6.8999999999999995</v>
      </c>
      <c r="L444" s="11">
        <v>43412</v>
      </c>
      <c r="M444" s="3">
        <v>43417</v>
      </c>
      <c r="N444" s="3">
        <v>43433</v>
      </c>
      <c r="O444" t="s">
        <v>6</v>
      </c>
      <c r="P444" s="4">
        <v>89.9</v>
      </c>
      <c r="Q444" t="s">
        <v>402</v>
      </c>
      <c r="R444" t="s">
        <v>404</v>
      </c>
      <c r="S444" t="s">
        <v>405</v>
      </c>
      <c r="U444" t="s">
        <v>406</v>
      </c>
      <c r="V444" t="s">
        <v>175</v>
      </c>
      <c r="W444" s="10" t="b">
        <v>1</v>
      </c>
      <c r="X444" s="12">
        <v>43925.509966319441</v>
      </c>
    </row>
    <row r="445" spans="1:24" x14ac:dyDescent="0.2">
      <c r="A445">
        <v>10728</v>
      </c>
      <c r="B445" s="2" t="s">
        <v>379</v>
      </c>
      <c r="C445" s="2" t="s">
        <v>380</v>
      </c>
      <c r="D445" s="2" t="s">
        <v>381</v>
      </c>
      <c r="E445" t="s">
        <v>11</v>
      </c>
      <c r="F445">
        <f>SUM(J445* 0.85)</f>
        <v>1056.5415</v>
      </c>
      <c r="G445">
        <v>7</v>
      </c>
      <c r="H445">
        <v>-2</v>
      </c>
      <c r="I445" s="7">
        <v>177.57</v>
      </c>
      <c r="J445" s="7">
        <f t="shared" si="7"/>
        <v>1242.99</v>
      </c>
      <c r="K445" s="7">
        <f>SUM(G445*1.27)</f>
        <v>8.89</v>
      </c>
      <c r="L445" s="11">
        <v>43413</v>
      </c>
      <c r="M445" s="3">
        <v>43418</v>
      </c>
      <c r="N445" s="3">
        <v>43434</v>
      </c>
      <c r="O445" t="s">
        <v>12</v>
      </c>
      <c r="P445" s="4">
        <v>58.33</v>
      </c>
      <c r="Q445" t="s">
        <v>380</v>
      </c>
      <c r="R445" t="s">
        <v>382</v>
      </c>
      <c r="S445" t="s">
        <v>110</v>
      </c>
      <c r="T445" t="s">
        <v>111</v>
      </c>
      <c r="U445" t="s">
        <v>383</v>
      </c>
      <c r="V445" t="s">
        <v>113</v>
      </c>
      <c r="W445" s="10" t="b">
        <v>1</v>
      </c>
      <c r="X445" s="12">
        <v>43900.510605324074</v>
      </c>
    </row>
    <row r="446" spans="1:24" x14ac:dyDescent="0.2">
      <c r="A446">
        <v>10729</v>
      </c>
      <c r="B446" s="2" t="s">
        <v>300</v>
      </c>
      <c r="C446" s="2" t="s">
        <v>301</v>
      </c>
      <c r="D446" s="2" t="s">
        <v>302</v>
      </c>
      <c r="E446" t="s">
        <v>36</v>
      </c>
      <c r="F446">
        <f>SUM(J446* 1.03)</f>
        <v>799.10490000000004</v>
      </c>
      <c r="G446">
        <v>11</v>
      </c>
      <c r="H446">
        <v>-3</v>
      </c>
      <c r="I446" s="7">
        <v>70.53</v>
      </c>
      <c r="J446" s="7">
        <f t="shared" si="7"/>
        <v>775.83</v>
      </c>
      <c r="K446" s="7">
        <f>SUM(G446*1.27)</f>
        <v>13.97</v>
      </c>
      <c r="L446" s="11">
        <v>43413</v>
      </c>
      <c r="M446" s="3">
        <v>43418</v>
      </c>
      <c r="N446" s="3">
        <v>43434</v>
      </c>
      <c r="O446" t="s">
        <v>14</v>
      </c>
      <c r="P446" s="4">
        <v>141.06</v>
      </c>
      <c r="Q446" t="s">
        <v>301</v>
      </c>
      <c r="R446" t="s">
        <v>303</v>
      </c>
      <c r="S446" t="s">
        <v>304</v>
      </c>
      <c r="T446" t="s">
        <v>305</v>
      </c>
      <c r="U446" t="s">
        <v>306</v>
      </c>
      <c r="V446" t="s">
        <v>217</v>
      </c>
      <c r="W446" s="10" t="b">
        <v>1</v>
      </c>
      <c r="X446" s="12">
        <v>43775.845346064816</v>
      </c>
    </row>
    <row r="447" spans="1:24" x14ac:dyDescent="0.2">
      <c r="A447">
        <v>10730</v>
      </c>
      <c r="B447" s="2" t="s">
        <v>67</v>
      </c>
      <c r="C447" s="2" t="s">
        <v>68</v>
      </c>
      <c r="D447" s="2" t="s">
        <v>69</v>
      </c>
      <c r="E447" t="s">
        <v>46</v>
      </c>
      <c r="F447">
        <f>SUM(J447* 0.85)</f>
        <v>505.971</v>
      </c>
      <c r="G447">
        <v>6</v>
      </c>
      <c r="H447">
        <v>5</v>
      </c>
      <c r="I447" s="7">
        <v>99.21</v>
      </c>
      <c r="J447" s="7">
        <f t="shared" si="7"/>
        <v>595.26</v>
      </c>
      <c r="K447" s="7">
        <f>SUM(G447*0.54)</f>
        <v>3.24</v>
      </c>
      <c r="L447" s="11">
        <v>43414</v>
      </c>
      <c r="M447" s="3">
        <v>43419</v>
      </c>
      <c r="N447" s="3">
        <v>43435</v>
      </c>
      <c r="O447" t="s">
        <v>6</v>
      </c>
      <c r="P447" s="4">
        <v>20.12</v>
      </c>
      <c r="Q447" t="s">
        <v>68</v>
      </c>
      <c r="R447" t="s">
        <v>70</v>
      </c>
      <c r="S447" t="s">
        <v>71</v>
      </c>
      <c r="U447" t="s">
        <v>72</v>
      </c>
      <c r="V447" t="s">
        <v>59</v>
      </c>
      <c r="W447" s="10" t="b">
        <v>1</v>
      </c>
      <c r="X447" s="12">
        <v>43882.508072337965</v>
      </c>
    </row>
    <row r="448" spans="1:24" x14ac:dyDescent="0.2">
      <c r="A448">
        <v>10731</v>
      </c>
      <c r="B448" s="2" t="s">
        <v>99</v>
      </c>
      <c r="C448" s="2" t="s">
        <v>100</v>
      </c>
      <c r="D448" s="2" t="s">
        <v>101</v>
      </c>
      <c r="E448" t="s">
        <v>19</v>
      </c>
      <c r="F448">
        <f>SUM(J448* 0.95)</f>
        <v>2058.7259999999997</v>
      </c>
      <c r="G448">
        <v>12</v>
      </c>
      <c r="H448">
        <v>-16</v>
      </c>
      <c r="I448" s="7">
        <v>180.59</v>
      </c>
      <c r="J448" s="7">
        <f t="shared" si="7"/>
        <v>2167.08</v>
      </c>
      <c r="K448" s="7">
        <f>SUM(G448*1.15)</f>
        <v>13.799999999999999</v>
      </c>
      <c r="L448" s="11">
        <v>43415</v>
      </c>
      <c r="M448" s="3">
        <v>43420</v>
      </c>
      <c r="N448" s="3">
        <v>43436</v>
      </c>
      <c r="O448" t="s">
        <v>6</v>
      </c>
      <c r="P448" s="4">
        <v>96.65</v>
      </c>
      <c r="Q448" t="s">
        <v>100</v>
      </c>
      <c r="R448" t="s">
        <v>102</v>
      </c>
      <c r="S448" t="s">
        <v>103</v>
      </c>
      <c r="U448" t="s">
        <v>104</v>
      </c>
      <c r="V448" t="s">
        <v>105</v>
      </c>
      <c r="W448" s="10" t="b">
        <v>1</v>
      </c>
      <c r="X448" s="12">
        <v>43913.511221990739</v>
      </c>
    </row>
    <row r="449" spans="1:24" x14ac:dyDescent="0.2">
      <c r="A449">
        <v>10732</v>
      </c>
      <c r="B449" s="2" t="s">
        <v>67</v>
      </c>
      <c r="C449" s="2" t="s">
        <v>68</v>
      </c>
      <c r="D449" s="2" t="s">
        <v>69</v>
      </c>
      <c r="E449" t="s">
        <v>15</v>
      </c>
      <c r="F449">
        <f>SUM(J449* 0.85)</f>
        <v>519.4860000000001</v>
      </c>
      <c r="G449">
        <v>11</v>
      </c>
      <c r="H449">
        <v>6</v>
      </c>
      <c r="I449" s="7">
        <v>55.56</v>
      </c>
      <c r="J449" s="7">
        <f t="shared" si="7"/>
        <v>611.16000000000008</v>
      </c>
      <c r="K449" s="7">
        <f>SUM(G449*1.381)</f>
        <v>15.191000000000001</v>
      </c>
      <c r="L449" s="11">
        <v>43415</v>
      </c>
      <c r="M449" s="3">
        <v>43420</v>
      </c>
      <c r="N449" s="3">
        <v>43436</v>
      </c>
      <c r="O449" t="s">
        <v>6</v>
      </c>
      <c r="P449" s="4">
        <v>16.97</v>
      </c>
      <c r="Q449" t="s">
        <v>68</v>
      </c>
      <c r="R449" t="s">
        <v>70</v>
      </c>
      <c r="S449" t="s">
        <v>71</v>
      </c>
      <c r="U449" t="s">
        <v>72</v>
      </c>
      <c r="V449" t="s">
        <v>59</v>
      </c>
      <c r="W449" s="10" t="b">
        <v>0</v>
      </c>
      <c r="X449" s="12">
        <v>43905.512354861115</v>
      </c>
    </row>
    <row r="450" spans="1:24" x14ac:dyDescent="0.2">
      <c r="A450">
        <v>10733</v>
      </c>
      <c r="B450" s="2" t="s">
        <v>38</v>
      </c>
      <c r="C450" s="2" t="s">
        <v>39</v>
      </c>
      <c r="D450" s="2" t="s">
        <v>40</v>
      </c>
      <c r="E450" t="s">
        <v>13</v>
      </c>
      <c r="F450">
        <f>SUM(J450* 1.08)</f>
        <v>294.62400000000002</v>
      </c>
      <c r="G450">
        <v>11</v>
      </c>
      <c r="H450">
        <v>-3</v>
      </c>
      <c r="I450" s="7">
        <v>24.8</v>
      </c>
      <c r="J450" s="7">
        <f t="shared" ref="J450:J513" si="8">SUM(G450*I450)</f>
        <v>272.8</v>
      </c>
      <c r="K450" s="7">
        <f>SUM(G450*1.27)</f>
        <v>13.97</v>
      </c>
      <c r="L450" s="11">
        <v>43416</v>
      </c>
      <c r="M450" s="3">
        <v>43421</v>
      </c>
      <c r="N450" s="3">
        <v>43437</v>
      </c>
      <c r="O450" t="s">
        <v>14</v>
      </c>
      <c r="P450" s="4">
        <v>110.11</v>
      </c>
      <c r="Q450" t="s">
        <v>39</v>
      </c>
      <c r="R450" t="s">
        <v>41</v>
      </c>
      <c r="S450" t="s">
        <v>42</v>
      </c>
      <c r="U450" t="s">
        <v>43</v>
      </c>
      <c r="V450" t="s">
        <v>44</v>
      </c>
      <c r="W450" s="10" t="b">
        <v>1</v>
      </c>
      <c r="X450" s="12">
        <v>43843.51201273148</v>
      </c>
    </row>
    <row r="451" spans="1:24" x14ac:dyDescent="0.2">
      <c r="A451">
        <v>10734</v>
      </c>
      <c r="B451" s="2" t="s">
        <v>196</v>
      </c>
      <c r="C451" s="2" t="s">
        <v>197</v>
      </c>
      <c r="D451" s="2" t="s">
        <v>198</v>
      </c>
      <c r="E451" t="s">
        <v>45</v>
      </c>
      <c r="F451">
        <f>SUM(J451* 1.15)</f>
        <v>36.984000000000002</v>
      </c>
      <c r="G451">
        <v>12</v>
      </c>
      <c r="H451">
        <v>-2</v>
      </c>
      <c r="I451" s="7">
        <v>2.68</v>
      </c>
      <c r="J451" s="7">
        <f t="shared" si="8"/>
        <v>32.160000000000004</v>
      </c>
      <c r="K451" s="7">
        <f>SUM(G451*1.27)</f>
        <v>15.24</v>
      </c>
      <c r="L451" s="11">
        <v>43416</v>
      </c>
      <c r="M451" s="3">
        <v>43421</v>
      </c>
      <c r="N451" s="3">
        <v>43437</v>
      </c>
      <c r="O451" t="s">
        <v>14</v>
      </c>
      <c r="P451" s="4">
        <v>1.63</v>
      </c>
      <c r="Q451" t="s">
        <v>197</v>
      </c>
      <c r="R451" t="s">
        <v>199</v>
      </c>
      <c r="S451" t="s">
        <v>200</v>
      </c>
      <c r="T451" t="s">
        <v>111</v>
      </c>
      <c r="U451" t="s">
        <v>201</v>
      </c>
      <c r="V451" t="s">
        <v>113</v>
      </c>
      <c r="W451" s="10" t="b">
        <v>0</v>
      </c>
      <c r="X451" s="12">
        <v>43820.179139120366</v>
      </c>
    </row>
    <row r="452" spans="1:24" x14ac:dyDescent="0.2">
      <c r="A452">
        <v>10735</v>
      </c>
      <c r="B452" s="2" t="s">
        <v>287</v>
      </c>
      <c r="C452" s="2" t="s">
        <v>288</v>
      </c>
      <c r="D452" s="2" t="s">
        <v>289</v>
      </c>
      <c r="E452" t="s">
        <v>5</v>
      </c>
      <c r="F452">
        <f>SUM(J452* 1.05)</f>
        <v>101.682</v>
      </c>
      <c r="G452">
        <v>9</v>
      </c>
      <c r="H452">
        <v>1</v>
      </c>
      <c r="I452" s="7">
        <v>10.76</v>
      </c>
      <c r="J452" s="7">
        <f t="shared" si="8"/>
        <v>96.84</v>
      </c>
      <c r="K452" s="7">
        <f>SUM(G452*1.27)</f>
        <v>11.43</v>
      </c>
      <c r="L452" s="11">
        <v>43419</v>
      </c>
      <c r="M452" s="3">
        <v>43424</v>
      </c>
      <c r="N452" s="3">
        <v>43440</v>
      </c>
      <c r="O452" t="s">
        <v>12</v>
      </c>
      <c r="P452" s="4">
        <v>45.97</v>
      </c>
      <c r="Q452" t="s">
        <v>288</v>
      </c>
      <c r="R452" t="s">
        <v>560</v>
      </c>
      <c r="S452" t="s">
        <v>290</v>
      </c>
      <c r="T452" t="s">
        <v>291</v>
      </c>
      <c r="U452" t="s">
        <v>292</v>
      </c>
      <c r="V452" t="s">
        <v>209</v>
      </c>
      <c r="W452" s="10" t="b">
        <v>1</v>
      </c>
      <c r="X452" s="12">
        <v>43902.51141875</v>
      </c>
    </row>
    <row r="453" spans="1:24" x14ac:dyDescent="0.2">
      <c r="A453">
        <v>10736</v>
      </c>
      <c r="B453" s="2" t="s">
        <v>237</v>
      </c>
      <c r="C453" s="2" t="s">
        <v>238</v>
      </c>
      <c r="D453" s="2" t="s">
        <v>239</v>
      </c>
      <c r="E453" t="s">
        <v>37</v>
      </c>
      <c r="F453">
        <f>SUM(J453* 1.08)</f>
        <v>1406.4840000000002</v>
      </c>
      <c r="G453">
        <v>9</v>
      </c>
      <c r="H453">
        <v>2</v>
      </c>
      <c r="I453" s="7">
        <v>144.69999999999999</v>
      </c>
      <c r="J453" s="7">
        <f t="shared" si="8"/>
        <v>1302.3</v>
      </c>
      <c r="K453" s="7">
        <f>SUM(G453*1.27)</f>
        <v>11.43</v>
      </c>
      <c r="L453" s="11">
        <v>43420</v>
      </c>
      <c r="M453" s="3">
        <v>43425</v>
      </c>
      <c r="N453" s="3">
        <v>43441</v>
      </c>
      <c r="O453" t="s">
        <v>12</v>
      </c>
      <c r="P453" s="4">
        <v>44.1</v>
      </c>
      <c r="Q453" t="s">
        <v>238</v>
      </c>
      <c r="R453" t="s">
        <v>240</v>
      </c>
      <c r="S453" t="s">
        <v>241</v>
      </c>
      <c r="T453" t="s">
        <v>242</v>
      </c>
      <c r="V453" t="s">
        <v>243</v>
      </c>
      <c r="W453" s="10" t="b">
        <v>1</v>
      </c>
      <c r="X453" s="12">
        <v>43893.51143032407</v>
      </c>
    </row>
    <row r="454" spans="1:24" x14ac:dyDescent="0.2">
      <c r="A454">
        <v>10737</v>
      </c>
      <c r="B454" s="2" t="s">
        <v>512</v>
      </c>
      <c r="C454" s="2" t="s">
        <v>513</v>
      </c>
      <c r="D454" s="2" t="s">
        <v>514</v>
      </c>
      <c r="E454" t="s">
        <v>45</v>
      </c>
      <c r="F454">
        <f>SUM(J454* 1.15)</f>
        <v>623.11599999999999</v>
      </c>
      <c r="G454">
        <v>13</v>
      </c>
      <c r="H454">
        <v>2</v>
      </c>
      <c r="I454" s="7">
        <v>41.68</v>
      </c>
      <c r="J454" s="7">
        <f t="shared" si="8"/>
        <v>541.84</v>
      </c>
      <c r="K454" s="7">
        <f>SUM(G454*1.27)</f>
        <v>16.510000000000002</v>
      </c>
      <c r="L454" s="11">
        <v>43420</v>
      </c>
      <c r="M454" s="3">
        <v>43425</v>
      </c>
      <c r="N454" s="3">
        <v>43441</v>
      </c>
      <c r="O454" t="s">
        <v>12</v>
      </c>
      <c r="P454" s="4">
        <v>7.79</v>
      </c>
      <c r="Q454" t="s">
        <v>513</v>
      </c>
      <c r="R454" t="s">
        <v>515</v>
      </c>
      <c r="S454" t="s">
        <v>516</v>
      </c>
      <c r="U454" t="s">
        <v>517</v>
      </c>
      <c r="V454" t="s">
        <v>59</v>
      </c>
      <c r="W454" s="10" t="b">
        <v>0</v>
      </c>
      <c r="X454" s="12">
        <v>43776.512518749994</v>
      </c>
    </row>
    <row r="455" spans="1:24" x14ac:dyDescent="0.2">
      <c r="A455">
        <v>10738</v>
      </c>
      <c r="B455" s="2" t="s">
        <v>449</v>
      </c>
      <c r="C455" s="2" t="s">
        <v>450</v>
      </c>
      <c r="D455" s="2" t="s">
        <v>451</v>
      </c>
      <c r="E455" t="s">
        <v>45</v>
      </c>
      <c r="F455">
        <f>SUM(J455* 1.05)</f>
        <v>851.72849999999994</v>
      </c>
      <c r="G455">
        <v>9</v>
      </c>
      <c r="H455">
        <v>4</v>
      </c>
      <c r="I455" s="7">
        <v>90.13</v>
      </c>
      <c r="J455" s="7">
        <f t="shared" si="8"/>
        <v>811.17</v>
      </c>
      <c r="K455" s="7">
        <f>SUM(G455*0.54)</f>
        <v>4.8600000000000003</v>
      </c>
      <c r="L455" s="11">
        <v>43421</v>
      </c>
      <c r="M455" s="3">
        <v>43426</v>
      </c>
      <c r="N455" s="3">
        <v>43442</v>
      </c>
      <c r="O455" t="s">
        <v>6</v>
      </c>
      <c r="P455" s="4">
        <v>2.91</v>
      </c>
      <c r="Q455" t="s">
        <v>450</v>
      </c>
      <c r="R455" t="s">
        <v>452</v>
      </c>
      <c r="S455" t="s">
        <v>453</v>
      </c>
      <c r="U455" t="s">
        <v>454</v>
      </c>
      <c r="V455" t="s">
        <v>59</v>
      </c>
      <c r="W455" s="10" t="b">
        <v>1</v>
      </c>
      <c r="X455" s="12">
        <v>43884.509304398154</v>
      </c>
    </row>
    <row r="456" spans="1:24" x14ac:dyDescent="0.2">
      <c r="A456">
        <v>10739</v>
      </c>
      <c r="B456" s="2" t="s">
        <v>512</v>
      </c>
      <c r="C456" s="2" t="s">
        <v>513</v>
      </c>
      <c r="D456" s="2" t="s">
        <v>514</v>
      </c>
      <c r="E456" t="s">
        <v>15</v>
      </c>
      <c r="F456">
        <f>SUM(J456* 1.15)</f>
        <v>1074.3644999999999</v>
      </c>
      <c r="G456">
        <v>11</v>
      </c>
      <c r="H456">
        <v>2</v>
      </c>
      <c r="I456" s="7">
        <v>84.93</v>
      </c>
      <c r="J456" s="7">
        <f t="shared" si="8"/>
        <v>934.23</v>
      </c>
      <c r="K456" s="7">
        <f>SUM(G456*1.27)</f>
        <v>13.97</v>
      </c>
      <c r="L456" s="11">
        <v>43421</v>
      </c>
      <c r="M456" s="3">
        <v>43426</v>
      </c>
      <c r="N456" s="3">
        <v>43442</v>
      </c>
      <c r="O456" t="s">
        <v>14</v>
      </c>
      <c r="P456" s="4">
        <v>11.08</v>
      </c>
      <c r="Q456" t="s">
        <v>513</v>
      </c>
      <c r="R456" t="s">
        <v>515</v>
      </c>
      <c r="S456" t="s">
        <v>516</v>
      </c>
      <c r="U456" t="s">
        <v>517</v>
      </c>
      <c r="V456" t="s">
        <v>59</v>
      </c>
      <c r="W456" s="10" t="b">
        <v>0</v>
      </c>
      <c r="X456" s="12">
        <v>43862.51207060185</v>
      </c>
    </row>
    <row r="457" spans="1:24" x14ac:dyDescent="0.2">
      <c r="A457">
        <v>10740</v>
      </c>
      <c r="B457" s="2" t="s">
        <v>537</v>
      </c>
      <c r="C457" s="2" t="s">
        <v>538</v>
      </c>
      <c r="D457" s="2" t="s">
        <v>539</v>
      </c>
      <c r="E457" t="s">
        <v>11</v>
      </c>
      <c r="F457">
        <f>SUM(J457* 1.08)</f>
        <v>308.10239999999999</v>
      </c>
      <c r="G457">
        <v>8</v>
      </c>
      <c r="H457">
        <v>6</v>
      </c>
      <c r="I457" s="7">
        <v>35.659999999999997</v>
      </c>
      <c r="J457" s="7">
        <f t="shared" si="8"/>
        <v>285.27999999999997</v>
      </c>
      <c r="K457" s="7">
        <f>SUM(G457*1.381)</f>
        <v>11.048</v>
      </c>
      <c r="L457" s="11">
        <v>43422</v>
      </c>
      <c r="M457" s="3">
        <v>43427</v>
      </c>
      <c r="N457" s="3">
        <v>43443</v>
      </c>
      <c r="O457" t="s">
        <v>12</v>
      </c>
      <c r="P457" s="4">
        <v>81.88</v>
      </c>
      <c r="Q457" t="s">
        <v>538</v>
      </c>
      <c r="R457" t="s">
        <v>540</v>
      </c>
      <c r="S457" t="s">
        <v>541</v>
      </c>
      <c r="T457" t="s">
        <v>279</v>
      </c>
      <c r="U457" t="s">
        <v>542</v>
      </c>
      <c r="V457" t="s">
        <v>209</v>
      </c>
      <c r="W457" s="10" t="b">
        <v>1</v>
      </c>
      <c r="X457" s="12">
        <v>43872.178143287034</v>
      </c>
    </row>
    <row r="458" spans="1:24" x14ac:dyDescent="0.2">
      <c r="A458">
        <v>10741</v>
      </c>
      <c r="B458" s="2" t="s">
        <v>29</v>
      </c>
      <c r="C458" s="2" t="s">
        <v>30</v>
      </c>
      <c r="D458" s="2" t="s">
        <v>31</v>
      </c>
      <c r="E458" t="s">
        <v>11</v>
      </c>
      <c r="F458">
        <f>SUM(J458* 1.08)</f>
        <v>824.77440000000001</v>
      </c>
      <c r="G458">
        <v>8</v>
      </c>
      <c r="H458">
        <v>-4</v>
      </c>
      <c r="I458" s="7">
        <v>95.46</v>
      </c>
      <c r="J458" s="7">
        <f t="shared" si="8"/>
        <v>763.68</v>
      </c>
      <c r="K458" s="7">
        <f>SUM(G458*1.15)</f>
        <v>9.1999999999999993</v>
      </c>
      <c r="L458" s="11">
        <v>43423</v>
      </c>
      <c r="M458" s="3">
        <v>43428</v>
      </c>
      <c r="N458" s="3">
        <v>43444</v>
      </c>
      <c r="O458" t="s">
        <v>14</v>
      </c>
      <c r="P458" s="4">
        <v>10.96</v>
      </c>
      <c r="Q458" t="s">
        <v>30</v>
      </c>
      <c r="R458" t="s">
        <v>557</v>
      </c>
      <c r="S458" t="s">
        <v>32</v>
      </c>
      <c r="T458" t="s">
        <v>33</v>
      </c>
      <c r="U458" t="s">
        <v>34</v>
      </c>
      <c r="V458" t="s">
        <v>35</v>
      </c>
      <c r="W458" s="10" t="b">
        <v>0</v>
      </c>
      <c r="X458" s="12">
        <v>43992.177746527777</v>
      </c>
    </row>
    <row r="459" spans="1:24" x14ac:dyDescent="0.2">
      <c r="A459">
        <v>10742</v>
      </c>
      <c r="B459" s="2" t="s">
        <v>73</v>
      </c>
      <c r="C459" s="2" t="s">
        <v>74</v>
      </c>
      <c r="D459" s="2" t="s">
        <v>75</v>
      </c>
      <c r="E459" t="s">
        <v>15</v>
      </c>
      <c r="F459">
        <f>SUM(J459* 1.08)</f>
        <v>1002.5532000000001</v>
      </c>
      <c r="G459">
        <v>11</v>
      </c>
      <c r="H459">
        <v>4</v>
      </c>
      <c r="I459" s="7">
        <v>84.39</v>
      </c>
      <c r="J459" s="7">
        <f t="shared" si="8"/>
        <v>928.29</v>
      </c>
      <c r="K459" s="7">
        <f>SUM(G459*0.54)</f>
        <v>5.94</v>
      </c>
      <c r="L459" s="11">
        <v>43423</v>
      </c>
      <c r="M459" s="3">
        <v>43428</v>
      </c>
      <c r="N459" s="3">
        <v>43444</v>
      </c>
      <c r="O459" t="s">
        <v>14</v>
      </c>
      <c r="P459" s="4">
        <v>243.73</v>
      </c>
      <c r="Q459" t="s">
        <v>74</v>
      </c>
      <c r="R459" t="s">
        <v>76</v>
      </c>
      <c r="S459" t="s">
        <v>77</v>
      </c>
      <c r="T459" t="s">
        <v>78</v>
      </c>
      <c r="U459" t="s">
        <v>79</v>
      </c>
      <c r="V459" t="s">
        <v>80</v>
      </c>
      <c r="W459" s="10" t="b">
        <v>1</v>
      </c>
      <c r="X459" s="12">
        <v>43886.176783449075</v>
      </c>
    </row>
    <row r="460" spans="1:24" x14ac:dyDescent="0.2">
      <c r="A460">
        <v>10743</v>
      </c>
      <c r="B460" s="2" t="s">
        <v>29</v>
      </c>
      <c r="C460" s="2" t="s">
        <v>30</v>
      </c>
      <c r="D460" s="2" t="s">
        <v>31</v>
      </c>
      <c r="E460" t="s">
        <v>13</v>
      </c>
      <c r="F460">
        <f>SUM(J460* 1.08)</f>
        <v>2810.5056</v>
      </c>
      <c r="G460">
        <v>14</v>
      </c>
      <c r="H460">
        <v>-4</v>
      </c>
      <c r="I460" s="7">
        <v>185.88</v>
      </c>
      <c r="J460" s="7">
        <f t="shared" si="8"/>
        <v>2602.3199999999997</v>
      </c>
      <c r="K460" s="7">
        <f>SUM(G460*1.15)</f>
        <v>16.099999999999998</v>
      </c>
      <c r="L460" s="11">
        <v>43426</v>
      </c>
      <c r="M460" s="3">
        <v>43431</v>
      </c>
      <c r="N460" s="3">
        <v>43447</v>
      </c>
      <c r="O460" t="s">
        <v>12</v>
      </c>
      <c r="P460" s="4">
        <v>23.72</v>
      </c>
      <c r="Q460" t="s">
        <v>30</v>
      </c>
      <c r="R460" t="s">
        <v>557</v>
      </c>
      <c r="S460" t="s">
        <v>32</v>
      </c>
      <c r="T460" t="s">
        <v>33</v>
      </c>
      <c r="U460" t="s">
        <v>34</v>
      </c>
      <c r="V460" t="s">
        <v>35</v>
      </c>
      <c r="W460" s="10" t="b">
        <v>0</v>
      </c>
      <c r="X460" s="12">
        <v>43883.845782638891</v>
      </c>
    </row>
    <row r="461" spans="1:24" x14ac:dyDescent="0.2">
      <c r="A461">
        <v>10744</v>
      </c>
      <c r="B461" s="2" t="s">
        <v>500</v>
      </c>
      <c r="C461" s="2" t="s">
        <v>501</v>
      </c>
      <c r="D461" s="2" t="s">
        <v>502</v>
      </c>
      <c r="E461" t="s">
        <v>5</v>
      </c>
      <c r="F461">
        <f>SUM(J461* 1.05)</f>
        <v>151.10550000000001</v>
      </c>
      <c r="G461">
        <v>13</v>
      </c>
      <c r="H461">
        <v>16</v>
      </c>
      <c r="I461" s="7">
        <v>11.07</v>
      </c>
      <c r="J461" s="7">
        <f t="shared" si="8"/>
        <v>143.91</v>
      </c>
      <c r="K461" s="7">
        <f>SUM(G461*1.429)</f>
        <v>18.577000000000002</v>
      </c>
      <c r="L461" s="11">
        <v>43426</v>
      </c>
      <c r="M461" s="3">
        <v>43431</v>
      </c>
      <c r="N461" s="3">
        <v>43447</v>
      </c>
      <c r="O461" t="s">
        <v>6</v>
      </c>
      <c r="P461" s="4">
        <v>69.19</v>
      </c>
      <c r="Q461" t="s">
        <v>501</v>
      </c>
      <c r="R461" t="s">
        <v>503</v>
      </c>
      <c r="S461" t="s">
        <v>504</v>
      </c>
      <c r="U461" t="s">
        <v>505</v>
      </c>
      <c r="V461" t="s">
        <v>448</v>
      </c>
      <c r="W461" s="10" t="b">
        <v>1</v>
      </c>
      <c r="X461" s="12">
        <v>43902.179895833331</v>
      </c>
    </row>
    <row r="462" spans="1:24" x14ac:dyDescent="0.2">
      <c r="A462">
        <v>10745</v>
      </c>
      <c r="B462" s="2" t="s">
        <v>384</v>
      </c>
      <c r="C462" s="2" t="s">
        <v>385</v>
      </c>
      <c r="D462" s="2" t="s">
        <v>386</v>
      </c>
      <c r="E462" t="s">
        <v>37</v>
      </c>
      <c r="F462">
        <f>SUM(J462* 1.03)</f>
        <v>1010.8625999999999</v>
      </c>
      <c r="G462">
        <v>11</v>
      </c>
      <c r="H462">
        <v>-23</v>
      </c>
      <c r="I462" s="7">
        <v>89.22</v>
      </c>
      <c r="J462" s="7">
        <f t="shared" si="8"/>
        <v>981.42</v>
      </c>
      <c r="K462" s="7">
        <f>SUM(G462*1.15)</f>
        <v>12.649999999999999</v>
      </c>
      <c r="L462" s="11">
        <v>43427</v>
      </c>
      <c r="M462" s="3">
        <v>43432</v>
      </c>
      <c r="N462" s="3">
        <v>43448</v>
      </c>
      <c r="O462" t="s">
        <v>6</v>
      </c>
      <c r="P462" s="4">
        <v>3.52</v>
      </c>
      <c r="Q462" t="s">
        <v>385</v>
      </c>
      <c r="R462" t="s">
        <v>387</v>
      </c>
      <c r="S462" t="s">
        <v>388</v>
      </c>
      <c r="U462" t="s">
        <v>389</v>
      </c>
      <c r="V462" t="s">
        <v>10</v>
      </c>
      <c r="W462" s="10" t="b">
        <v>0</v>
      </c>
      <c r="X462" s="12">
        <v>43977.844474305559</v>
      </c>
    </row>
    <row r="463" spans="1:24" x14ac:dyDescent="0.2">
      <c r="A463">
        <v>10746</v>
      </c>
      <c r="B463" s="2" t="s">
        <v>99</v>
      </c>
      <c r="C463" s="2" t="s">
        <v>100</v>
      </c>
      <c r="D463" s="2" t="s">
        <v>101</v>
      </c>
      <c r="E463" t="s">
        <v>13</v>
      </c>
      <c r="F463">
        <f>SUM(J463* 0.95)</f>
        <v>2061.576</v>
      </c>
      <c r="G463">
        <v>11</v>
      </c>
      <c r="H463">
        <v>-15</v>
      </c>
      <c r="I463" s="7">
        <v>197.28</v>
      </c>
      <c r="J463" s="7">
        <f t="shared" si="8"/>
        <v>2170.08</v>
      </c>
      <c r="K463" s="7">
        <f>SUM(G463*1.15)</f>
        <v>12.649999999999999</v>
      </c>
      <c r="L463" s="11">
        <v>43428</v>
      </c>
      <c r="M463" s="3">
        <v>43433</v>
      </c>
      <c r="N463" s="3">
        <v>43449</v>
      </c>
      <c r="O463" t="s">
        <v>14</v>
      </c>
      <c r="P463" s="4">
        <v>31.43</v>
      </c>
      <c r="Q463" t="s">
        <v>100</v>
      </c>
      <c r="R463" t="s">
        <v>102</v>
      </c>
      <c r="S463" t="s">
        <v>103</v>
      </c>
      <c r="U463" t="s">
        <v>104</v>
      </c>
      <c r="V463" t="s">
        <v>105</v>
      </c>
      <c r="W463" s="10" t="b">
        <v>0</v>
      </c>
      <c r="X463" s="12">
        <v>43985.17790023148</v>
      </c>
    </row>
    <row r="464" spans="1:24" x14ac:dyDescent="0.2">
      <c r="A464">
        <v>10747</v>
      </c>
      <c r="B464" s="2" t="s">
        <v>363</v>
      </c>
      <c r="C464" s="2" t="s">
        <v>364</v>
      </c>
      <c r="D464" s="2" t="s">
        <v>365</v>
      </c>
      <c r="E464" t="s">
        <v>5</v>
      </c>
      <c r="F464">
        <f>SUM(J464* 1.03)</f>
        <v>1103.2536000000002</v>
      </c>
      <c r="G464">
        <v>12</v>
      </c>
      <c r="H464">
        <v>-1</v>
      </c>
      <c r="I464" s="7">
        <v>89.26</v>
      </c>
      <c r="J464" s="7">
        <f t="shared" si="8"/>
        <v>1071.1200000000001</v>
      </c>
      <c r="K464" s="7">
        <f>SUM(G464*1.27)</f>
        <v>15.24</v>
      </c>
      <c r="L464" s="11">
        <v>43428</v>
      </c>
      <c r="M464" s="3">
        <v>43433</v>
      </c>
      <c r="N464" s="3">
        <v>43449</v>
      </c>
      <c r="O464" t="s">
        <v>6</v>
      </c>
      <c r="P464" s="4">
        <v>117.33</v>
      </c>
      <c r="Q464" t="s">
        <v>364</v>
      </c>
      <c r="R464" t="s">
        <v>366</v>
      </c>
      <c r="S464" t="s">
        <v>367</v>
      </c>
      <c r="U464" t="s">
        <v>368</v>
      </c>
      <c r="V464" t="s">
        <v>141</v>
      </c>
      <c r="W464" s="10" t="b">
        <v>1</v>
      </c>
      <c r="X464" s="12">
        <v>43790.845817361107</v>
      </c>
    </row>
    <row r="465" spans="1:24" x14ac:dyDescent="0.2">
      <c r="A465">
        <v>10748</v>
      </c>
      <c r="B465" s="2" t="s">
        <v>430</v>
      </c>
      <c r="C465" s="2" t="s">
        <v>431</v>
      </c>
      <c r="D465" s="2" t="s">
        <v>432</v>
      </c>
      <c r="E465" t="s">
        <v>15</v>
      </c>
      <c r="F465">
        <f>SUM(J465* 1.05)</f>
        <v>17.324999999999999</v>
      </c>
      <c r="G465">
        <v>11</v>
      </c>
      <c r="H465">
        <v>5</v>
      </c>
      <c r="I465" s="7">
        <v>1.5</v>
      </c>
      <c r="J465" s="7">
        <f t="shared" si="8"/>
        <v>16.5</v>
      </c>
      <c r="K465" s="7">
        <f>SUM(G465*0.54)</f>
        <v>5.94</v>
      </c>
      <c r="L465" s="11">
        <v>43429</v>
      </c>
      <c r="M465" s="3">
        <v>43434</v>
      </c>
      <c r="N465" s="3">
        <v>43450</v>
      </c>
      <c r="O465" t="s">
        <v>6</v>
      </c>
      <c r="P465" s="4">
        <v>232.55</v>
      </c>
      <c r="Q465" t="s">
        <v>431</v>
      </c>
      <c r="R465" t="s">
        <v>433</v>
      </c>
      <c r="S465" t="s">
        <v>434</v>
      </c>
      <c r="T465" t="s">
        <v>435</v>
      </c>
      <c r="U465" t="s">
        <v>436</v>
      </c>
      <c r="V465" t="s">
        <v>209</v>
      </c>
      <c r="W465" s="10" t="b">
        <v>1</v>
      </c>
      <c r="X465" s="12">
        <v>43874.176795023144</v>
      </c>
    </row>
    <row r="466" spans="1:24" x14ac:dyDescent="0.2">
      <c r="A466">
        <v>10749</v>
      </c>
      <c r="B466" s="2" t="s">
        <v>244</v>
      </c>
      <c r="C466" s="2" t="s">
        <v>245</v>
      </c>
      <c r="D466" s="2" t="s">
        <v>246</v>
      </c>
      <c r="E466" t="s">
        <v>11</v>
      </c>
      <c r="F466">
        <f>SUM(J466* 1.08)</f>
        <v>1227.2364</v>
      </c>
      <c r="G466">
        <v>13</v>
      </c>
      <c r="H466">
        <v>10</v>
      </c>
      <c r="I466" s="7">
        <v>87.41</v>
      </c>
      <c r="J466" s="7">
        <f t="shared" si="8"/>
        <v>1136.33</v>
      </c>
      <c r="K466" s="7">
        <f>SUM(G466*1.429)</f>
        <v>18.577000000000002</v>
      </c>
      <c r="L466" s="11">
        <v>43429</v>
      </c>
      <c r="M466" s="3">
        <v>43434</v>
      </c>
      <c r="N466" s="3">
        <v>43450</v>
      </c>
      <c r="O466" t="s">
        <v>12</v>
      </c>
      <c r="P466" s="4">
        <v>61.53</v>
      </c>
      <c r="Q466" t="s">
        <v>245</v>
      </c>
      <c r="R466" t="s">
        <v>566</v>
      </c>
      <c r="S466" t="s">
        <v>247</v>
      </c>
      <c r="T466" t="s">
        <v>248</v>
      </c>
      <c r="U466" t="s">
        <v>249</v>
      </c>
      <c r="V466" t="s">
        <v>35</v>
      </c>
      <c r="W466" s="10" t="b">
        <v>1</v>
      </c>
      <c r="X466" s="12">
        <v>43892.513159722221</v>
      </c>
    </row>
    <row r="467" spans="1:24" x14ac:dyDescent="0.2">
      <c r="A467">
        <v>10750</v>
      </c>
      <c r="B467" s="2" t="s">
        <v>524</v>
      </c>
      <c r="C467" s="2" t="s">
        <v>525</v>
      </c>
      <c r="D467" s="2" t="s">
        <v>526</v>
      </c>
      <c r="E467" t="s">
        <v>37</v>
      </c>
      <c r="F467">
        <f>SUM(J467* 1.05)</f>
        <v>1155.7140000000002</v>
      </c>
      <c r="G467">
        <v>7</v>
      </c>
      <c r="H467">
        <v>38</v>
      </c>
      <c r="I467" s="7">
        <v>157.24</v>
      </c>
      <c r="J467" s="7">
        <f t="shared" si="8"/>
        <v>1100.68</v>
      </c>
      <c r="K467" s="7">
        <f>SUM(G467*1.429)</f>
        <v>10.003</v>
      </c>
      <c r="L467" s="11">
        <v>43430</v>
      </c>
      <c r="M467" s="3">
        <v>43435</v>
      </c>
      <c r="N467" s="3">
        <v>43451</v>
      </c>
      <c r="O467" t="s">
        <v>6</v>
      </c>
      <c r="P467" s="4">
        <v>79.3</v>
      </c>
      <c r="Q467" t="s">
        <v>525</v>
      </c>
      <c r="R467" t="s">
        <v>527</v>
      </c>
      <c r="S467" t="s">
        <v>528</v>
      </c>
      <c r="U467" t="s">
        <v>529</v>
      </c>
      <c r="V467" t="s">
        <v>530</v>
      </c>
      <c r="W467" s="10" t="b">
        <v>1</v>
      </c>
      <c r="X467" s="12">
        <v>43872.511846990739</v>
      </c>
    </row>
    <row r="468" spans="1:24" x14ac:dyDescent="0.2">
      <c r="A468">
        <v>10751</v>
      </c>
      <c r="B468" s="2" t="s">
        <v>412</v>
      </c>
      <c r="C468" s="2" t="s">
        <v>413</v>
      </c>
      <c r="D468" s="2" t="s">
        <v>414</v>
      </c>
      <c r="E468" t="s">
        <v>15</v>
      </c>
      <c r="F468">
        <f>SUM(J468* 0.875)</f>
        <v>1346.5374999999999</v>
      </c>
      <c r="G468">
        <v>10</v>
      </c>
      <c r="H468">
        <v>5</v>
      </c>
      <c r="I468" s="7">
        <v>153.88999999999999</v>
      </c>
      <c r="J468" s="7">
        <f t="shared" si="8"/>
        <v>1538.8999999999999</v>
      </c>
      <c r="K468" s="7">
        <f>SUM(G468*0.54)</f>
        <v>5.4</v>
      </c>
      <c r="L468" s="11">
        <v>43433</v>
      </c>
      <c r="M468" s="3">
        <v>43438</v>
      </c>
      <c r="N468" s="3">
        <v>43454</v>
      </c>
      <c r="O468" t="s">
        <v>14</v>
      </c>
      <c r="P468" s="4">
        <v>130.79</v>
      </c>
      <c r="Q468" t="s">
        <v>413</v>
      </c>
      <c r="R468" t="s">
        <v>415</v>
      </c>
      <c r="S468" t="s">
        <v>416</v>
      </c>
      <c r="U468" t="s">
        <v>417</v>
      </c>
      <c r="V468" t="s">
        <v>105</v>
      </c>
      <c r="W468" s="10" t="b">
        <v>1</v>
      </c>
      <c r="X468" s="12">
        <v>43884.513712731481</v>
      </c>
    </row>
    <row r="469" spans="1:24" x14ac:dyDescent="0.2">
      <c r="A469">
        <v>10752</v>
      </c>
      <c r="B469" s="2" t="s">
        <v>338</v>
      </c>
      <c r="C469" s="2" t="s">
        <v>339</v>
      </c>
      <c r="D469" s="2" t="s">
        <v>340</v>
      </c>
      <c r="E469" t="s">
        <v>45</v>
      </c>
      <c r="F469">
        <f>SUM(J469* 1.08)</f>
        <v>1815.8579999999999</v>
      </c>
      <c r="G469">
        <v>11</v>
      </c>
      <c r="H469">
        <v>7</v>
      </c>
      <c r="I469" s="7">
        <v>152.85</v>
      </c>
      <c r="J469" s="7">
        <f t="shared" si="8"/>
        <v>1681.35</v>
      </c>
      <c r="K469" s="7">
        <f>SUM(G469*1.381)</f>
        <v>15.191000000000001</v>
      </c>
      <c r="L469" s="11">
        <v>43433</v>
      </c>
      <c r="M469" s="3">
        <v>43438</v>
      </c>
      <c r="N469" s="3">
        <v>43454</v>
      </c>
      <c r="O469" t="s">
        <v>14</v>
      </c>
      <c r="P469" s="4">
        <v>1.39</v>
      </c>
      <c r="Q469" t="s">
        <v>339</v>
      </c>
      <c r="R469" t="s">
        <v>568</v>
      </c>
      <c r="S469" t="s">
        <v>85</v>
      </c>
      <c r="U469" t="s">
        <v>341</v>
      </c>
      <c r="V469" t="s">
        <v>35</v>
      </c>
      <c r="W469" s="10" t="b">
        <v>0</v>
      </c>
      <c r="X469" s="12">
        <v>43885.512366435185</v>
      </c>
    </row>
    <row r="470" spans="1:24" x14ac:dyDescent="0.2">
      <c r="A470">
        <v>10753</v>
      </c>
      <c r="B470" s="2" t="s">
        <v>169</v>
      </c>
      <c r="C470" s="2" t="s">
        <v>170</v>
      </c>
      <c r="D470" s="2" t="s">
        <v>171</v>
      </c>
      <c r="E470" t="s">
        <v>15</v>
      </c>
      <c r="F470">
        <f>SUM(J470* 0.85)</f>
        <v>524.63700000000006</v>
      </c>
      <c r="G470">
        <v>6</v>
      </c>
      <c r="H470">
        <v>-28</v>
      </c>
      <c r="I470" s="7">
        <v>102.87</v>
      </c>
      <c r="J470" s="7">
        <f t="shared" si="8"/>
        <v>617.22</v>
      </c>
      <c r="K470" s="7">
        <f>SUM(G470*1.15)</f>
        <v>6.8999999999999995</v>
      </c>
      <c r="L470" s="11">
        <v>43434</v>
      </c>
      <c r="M470" s="3">
        <v>43439</v>
      </c>
      <c r="N470" s="3">
        <v>43455</v>
      </c>
      <c r="O470" t="s">
        <v>6</v>
      </c>
      <c r="P470" s="4">
        <v>7.7</v>
      </c>
      <c r="Q470" t="s">
        <v>170</v>
      </c>
      <c r="R470" t="s">
        <v>172</v>
      </c>
      <c r="S470" t="s">
        <v>173</v>
      </c>
      <c r="U470" t="s">
        <v>174</v>
      </c>
      <c r="V470" t="s">
        <v>175</v>
      </c>
      <c r="W470" s="10" t="b">
        <v>0</v>
      </c>
      <c r="X470" s="12">
        <v>43927.509746412034</v>
      </c>
    </row>
    <row r="471" spans="1:24" x14ac:dyDescent="0.2">
      <c r="A471">
        <v>10754</v>
      </c>
      <c r="B471" s="2" t="s">
        <v>313</v>
      </c>
      <c r="C471" s="2" t="s">
        <v>314</v>
      </c>
      <c r="D471" s="2" t="s">
        <v>315</v>
      </c>
      <c r="E471" t="s">
        <v>5</v>
      </c>
      <c r="F471">
        <f>SUM(J471* 0.875)</f>
        <v>1405.6087500000001</v>
      </c>
      <c r="G471">
        <v>9</v>
      </c>
      <c r="H471">
        <v>11</v>
      </c>
      <c r="I471" s="7">
        <v>178.49</v>
      </c>
      <c r="J471" s="7">
        <f t="shared" si="8"/>
        <v>1606.41</v>
      </c>
      <c r="K471" s="7">
        <f>SUM(G471*1.429)</f>
        <v>12.861000000000001</v>
      </c>
      <c r="L471" s="11">
        <v>43434</v>
      </c>
      <c r="M471" s="3">
        <v>43439</v>
      </c>
      <c r="N471" s="3">
        <v>43455</v>
      </c>
      <c r="O471" t="s">
        <v>14</v>
      </c>
      <c r="P471" s="4">
        <v>2.38</v>
      </c>
      <c r="Q471" t="s">
        <v>314</v>
      </c>
      <c r="R471" t="s">
        <v>316</v>
      </c>
      <c r="S471" t="s">
        <v>317</v>
      </c>
      <c r="U471" t="s">
        <v>318</v>
      </c>
      <c r="V471" t="s">
        <v>175</v>
      </c>
      <c r="W471" s="10" t="b">
        <v>0</v>
      </c>
      <c r="X471" s="12">
        <v>43836.511534490739</v>
      </c>
    </row>
    <row r="472" spans="1:24" x14ac:dyDescent="0.2">
      <c r="A472">
        <v>10755</v>
      </c>
      <c r="B472" s="2" t="s">
        <v>67</v>
      </c>
      <c r="C472" s="2" t="s">
        <v>68</v>
      </c>
      <c r="D472" s="2" t="s">
        <v>69</v>
      </c>
      <c r="E472" t="s">
        <v>11</v>
      </c>
      <c r="F472">
        <f>SUM(J472* 0.95)</f>
        <v>1730.2349999999999</v>
      </c>
      <c r="G472">
        <v>10</v>
      </c>
      <c r="H472">
        <v>5</v>
      </c>
      <c r="I472" s="7">
        <v>182.13</v>
      </c>
      <c r="J472" s="7">
        <f t="shared" si="8"/>
        <v>1821.3</v>
      </c>
      <c r="K472" s="7">
        <f>SUM(G472*0.54)</f>
        <v>5.4</v>
      </c>
      <c r="L472" s="11">
        <v>43435</v>
      </c>
      <c r="M472" s="3">
        <v>43440</v>
      </c>
      <c r="N472" s="3">
        <v>43456</v>
      </c>
      <c r="O472" t="s">
        <v>12</v>
      </c>
      <c r="P472" s="4">
        <v>16.71</v>
      </c>
      <c r="Q472" t="s">
        <v>68</v>
      </c>
      <c r="R472" t="s">
        <v>70</v>
      </c>
      <c r="S472" t="s">
        <v>71</v>
      </c>
      <c r="U472" t="s">
        <v>72</v>
      </c>
      <c r="V472" t="s">
        <v>59</v>
      </c>
      <c r="W472" s="10" t="b">
        <v>1</v>
      </c>
      <c r="X472" s="12">
        <v>43886.513712731481</v>
      </c>
    </row>
    <row r="473" spans="1:24" x14ac:dyDescent="0.2">
      <c r="A473">
        <v>10756</v>
      </c>
      <c r="B473" s="2" t="s">
        <v>455</v>
      </c>
      <c r="C473" s="2" t="s">
        <v>456</v>
      </c>
      <c r="D473" s="2" t="s">
        <v>457</v>
      </c>
      <c r="E473" t="s">
        <v>36</v>
      </c>
      <c r="F473">
        <f>SUM(J473* 1.05)</f>
        <v>669.58499999999992</v>
      </c>
      <c r="G473">
        <v>7</v>
      </c>
      <c r="H473">
        <v>13</v>
      </c>
      <c r="I473" s="7">
        <v>91.1</v>
      </c>
      <c r="J473" s="7">
        <f t="shared" si="8"/>
        <v>637.69999999999993</v>
      </c>
      <c r="K473" s="7">
        <f>SUM(G473*1.429)</f>
        <v>10.003</v>
      </c>
      <c r="L473" s="11">
        <v>43436</v>
      </c>
      <c r="M473" s="3">
        <v>43441</v>
      </c>
      <c r="N473" s="3">
        <v>43457</v>
      </c>
      <c r="O473" t="s">
        <v>12</v>
      </c>
      <c r="P473" s="4">
        <v>73.209999999999994</v>
      </c>
      <c r="Q473" t="s">
        <v>456</v>
      </c>
      <c r="R473" t="s">
        <v>458</v>
      </c>
      <c r="S473" t="s">
        <v>459</v>
      </c>
      <c r="T473" t="s">
        <v>460</v>
      </c>
      <c r="U473" t="s">
        <v>461</v>
      </c>
      <c r="V473" t="s">
        <v>209</v>
      </c>
      <c r="W473" s="10" t="b">
        <v>1</v>
      </c>
      <c r="X473" s="12">
        <v>43855.17822430555</v>
      </c>
    </row>
    <row r="474" spans="1:24" x14ac:dyDescent="0.2">
      <c r="A474">
        <v>10757</v>
      </c>
      <c r="B474" s="2" t="s">
        <v>430</v>
      </c>
      <c r="C474" s="2" t="s">
        <v>431</v>
      </c>
      <c r="D474" s="2" t="s">
        <v>432</v>
      </c>
      <c r="E474" t="s">
        <v>5</v>
      </c>
      <c r="F474">
        <f>SUM(J474* 1.05)</f>
        <v>1574.8319999999999</v>
      </c>
      <c r="G474">
        <v>8</v>
      </c>
      <c r="H474">
        <v>5</v>
      </c>
      <c r="I474" s="7">
        <v>187.48</v>
      </c>
      <c r="J474" s="7">
        <f t="shared" si="8"/>
        <v>1499.84</v>
      </c>
      <c r="K474" s="7">
        <f>SUM(G474*0.54)</f>
        <v>4.32</v>
      </c>
      <c r="L474" s="11">
        <v>43436</v>
      </c>
      <c r="M474" s="3">
        <v>43441</v>
      </c>
      <c r="N474" s="3">
        <v>43457</v>
      </c>
      <c r="O474" t="s">
        <v>6</v>
      </c>
      <c r="P474" s="4">
        <v>8.19</v>
      </c>
      <c r="Q474" t="s">
        <v>431</v>
      </c>
      <c r="R474" t="s">
        <v>433</v>
      </c>
      <c r="S474" t="s">
        <v>434</v>
      </c>
      <c r="T474" t="s">
        <v>435</v>
      </c>
      <c r="U474" t="s">
        <v>436</v>
      </c>
      <c r="V474" t="s">
        <v>209</v>
      </c>
      <c r="W474" s="10" t="b">
        <v>1</v>
      </c>
      <c r="X474" s="12">
        <v>43885.633831018517</v>
      </c>
    </row>
    <row r="475" spans="1:24" x14ac:dyDescent="0.2">
      <c r="A475">
        <v>10758</v>
      </c>
      <c r="B475" s="2" t="s">
        <v>412</v>
      </c>
      <c r="C475" s="2" t="s">
        <v>413</v>
      </c>
      <c r="D475" s="2" t="s">
        <v>414</v>
      </c>
      <c r="E475" t="s">
        <v>15</v>
      </c>
      <c r="F475">
        <f>SUM(J475* 0.85)</f>
        <v>712.77599999999995</v>
      </c>
      <c r="G475">
        <v>12</v>
      </c>
      <c r="H475">
        <v>2</v>
      </c>
      <c r="I475" s="7">
        <v>69.88</v>
      </c>
      <c r="J475" s="7">
        <f t="shared" si="8"/>
        <v>838.56</v>
      </c>
      <c r="K475" s="7">
        <f>SUM(G475*1.27)</f>
        <v>15.24</v>
      </c>
      <c r="L475" s="11">
        <v>43437</v>
      </c>
      <c r="M475" s="3">
        <v>43442</v>
      </c>
      <c r="N475" s="3">
        <v>43458</v>
      </c>
      <c r="O475" t="s">
        <v>14</v>
      </c>
      <c r="P475" s="4">
        <v>138.16999999999999</v>
      </c>
      <c r="Q475" t="s">
        <v>413</v>
      </c>
      <c r="R475" t="s">
        <v>415</v>
      </c>
      <c r="S475" t="s">
        <v>416</v>
      </c>
      <c r="U475" t="s">
        <v>417</v>
      </c>
      <c r="V475" t="s">
        <v>105</v>
      </c>
      <c r="W475" s="10" t="b">
        <v>1</v>
      </c>
      <c r="X475" s="12">
        <v>43901.512518749994</v>
      </c>
    </row>
    <row r="476" spans="1:24" x14ac:dyDescent="0.2">
      <c r="A476">
        <v>10759</v>
      </c>
      <c r="B476" s="2" t="s">
        <v>16</v>
      </c>
      <c r="C476" s="2" t="s">
        <v>17</v>
      </c>
      <c r="D476" s="2" t="s">
        <v>18</v>
      </c>
      <c r="E476" t="s">
        <v>15</v>
      </c>
      <c r="F476">
        <f>SUM(J476* 1.15)</f>
        <v>1132.9799999999998</v>
      </c>
      <c r="G476">
        <v>6</v>
      </c>
      <c r="H476">
        <v>-3</v>
      </c>
      <c r="I476" s="7">
        <v>164.2</v>
      </c>
      <c r="J476" s="7">
        <f t="shared" si="8"/>
        <v>985.19999999999993</v>
      </c>
      <c r="K476" s="7">
        <f>SUM(G476*1.27)</f>
        <v>7.62</v>
      </c>
      <c r="L476" s="11">
        <v>43437</v>
      </c>
      <c r="M476" s="3">
        <v>43442</v>
      </c>
      <c r="N476" s="3">
        <v>43458</v>
      </c>
      <c r="O476" t="s">
        <v>14</v>
      </c>
      <c r="P476" s="4">
        <v>11.99</v>
      </c>
      <c r="Q476" t="s">
        <v>17</v>
      </c>
      <c r="R476" t="s">
        <v>20</v>
      </c>
      <c r="S476" t="s">
        <v>21</v>
      </c>
      <c r="U476" t="s">
        <v>22</v>
      </c>
      <c r="V476" t="s">
        <v>23</v>
      </c>
      <c r="W476" s="10" t="b">
        <v>0</v>
      </c>
      <c r="X476" s="12">
        <v>43898.510360185181</v>
      </c>
    </row>
    <row r="477" spans="1:24" x14ac:dyDescent="0.2">
      <c r="A477">
        <v>10760</v>
      </c>
      <c r="B477" s="2" t="s">
        <v>319</v>
      </c>
      <c r="C477" s="2" t="s">
        <v>320</v>
      </c>
      <c r="D477" s="2" t="s">
        <v>321</v>
      </c>
      <c r="E477" t="s">
        <v>11</v>
      </c>
      <c r="F477">
        <f>SUM(J477* 1.08)</f>
        <v>1186.8120000000001</v>
      </c>
      <c r="G477">
        <v>10</v>
      </c>
      <c r="H477">
        <v>23</v>
      </c>
      <c r="I477" s="7">
        <v>109.89</v>
      </c>
      <c r="J477" s="7">
        <f t="shared" si="8"/>
        <v>1098.9000000000001</v>
      </c>
      <c r="K477" s="7">
        <f>SUM(G477*1.429)</f>
        <v>14.290000000000001</v>
      </c>
      <c r="L477" s="11">
        <v>43440</v>
      </c>
      <c r="M477" s="3">
        <v>43445</v>
      </c>
      <c r="N477" s="3">
        <v>43461</v>
      </c>
      <c r="O477" t="s">
        <v>6</v>
      </c>
      <c r="P477" s="4">
        <v>155.63999999999999</v>
      </c>
      <c r="Q477" t="s">
        <v>320</v>
      </c>
      <c r="R477" t="s">
        <v>322</v>
      </c>
      <c r="S477" t="s">
        <v>323</v>
      </c>
      <c r="U477" t="s">
        <v>324</v>
      </c>
      <c r="V477" t="s">
        <v>325</v>
      </c>
      <c r="W477" s="10" t="b">
        <v>1</v>
      </c>
      <c r="X477" s="12">
        <v>43909.845884953706</v>
      </c>
    </row>
    <row r="478" spans="1:24" x14ac:dyDescent="0.2">
      <c r="A478">
        <v>10761</v>
      </c>
      <c r="B478" s="2" t="s">
        <v>394</v>
      </c>
      <c r="C478" s="2" t="s">
        <v>395</v>
      </c>
      <c r="D478" s="2" t="s">
        <v>396</v>
      </c>
      <c r="E478" t="s">
        <v>46</v>
      </c>
      <c r="F478">
        <f>SUM(J478* 1.05)</f>
        <v>1193.8290000000002</v>
      </c>
      <c r="G478">
        <v>13</v>
      </c>
      <c r="H478">
        <v>2</v>
      </c>
      <c r="I478" s="7">
        <v>87.46</v>
      </c>
      <c r="J478" s="7">
        <f t="shared" si="8"/>
        <v>1136.98</v>
      </c>
      <c r="K478" s="7">
        <f>SUM(G478*1.27)</f>
        <v>16.510000000000002</v>
      </c>
      <c r="L478" s="11">
        <v>43441</v>
      </c>
      <c r="M478" s="3">
        <v>43446</v>
      </c>
      <c r="N478" s="3">
        <v>43462</v>
      </c>
      <c r="O478" t="s">
        <v>12</v>
      </c>
      <c r="P478" s="4">
        <v>18.66</v>
      </c>
      <c r="Q478" t="s">
        <v>395</v>
      </c>
      <c r="R478" t="s">
        <v>397</v>
      </c>
      <c r="S478" t="s">
        <v>398</v>
      </c>
      <c r="T478" t="s">
        <v>399</v>
      </c>
      <c r="U478" t="s">
        <v>400</v>
      </c>
      <c r="V478" t="s">
        <v>209</v>
      </c>
      <c r="W478" s="10" t="b">
        <v>0</v>
      </c>
      <c r="X478" s="12">
        <v>43868.512518749994</v>
      </c>
    </row>
    <row r="479" spans="1:24" x14ac:dyDescent="0.2">
      <c r="A479">
        <v>10762</v>
      </c>
      <c r="B479" s="2" t="s">
        <v>153</v>
      </c>
      <c r="C479" s="2" t="s">
        <v>154</v>
      </c>
      <c r="D479" s="2" t="s">
        <v>155</v>
      </c>
      <c r="E479" t="s">
        <v>15</v>
      </c>
      <c r="F479">
        <f>SUM(J479* 1.08)</f>
        <v>1076.3063999999999</v>
      </c>
      <c r="G479">
        <v>13</v>
      </c>
      <c r="H479">
        <v>-1</v>
      </c>
      <c r="I479" s="7">
        <v>76.66</v>
      </c>
      <c r="J479" s="7">
        <f t="shared" si="8"/>
        <v>996.57999999999993</v>
      </c>
      <c r="K479" s="7">
        <f>SUM(G479*1.27)</f>
        <v>16.510000000000002</v>
      </c>
      <c r="L479" s="11">
        <v>43441</v>
      </c>
      <c r="M479" s="3">
        <v>43446</v>
      </c>
      <c r="N479" s="3">
        <v>43462</v>
      </c>
      <c r="O479" t="s">
        <v>6</v>
      </c>
      <c r="P479" s="4">
        <v>328.74</v>
      </c>
      <c r="Q479" t="s">
        <v>154</v>
      </c>
      <c r="R479" t="s">
        <v>156</v>
      </c>
      <c r="S479" t="s">
        <v>157</v>
      </c>
      <c r="U479" t="s">
        <v>158</v>
      </c>
      <c r="V479" t="s">
        <v>44</v>
      </c>
      <c r="W479" s="10" t="b">
        <v>1</v>
      </c>
      <c r="X479" s="12">
        <v>43873.512484027771</v>
      </c>
    </row>
    <row r="480" spans="1:24" x14ac:dyDescent="0.2">
      <c r="A480">
        <v>10763</v>
      </c>
      <c r="B480" s="2" t="s">
        <v>147</v>
      </c>
      <c r="C480" s="2" t="s">
        <v>148</v>
      </c>
      <c r="D480" s="2" t="s">
        <v>149</v>
      </c>
      <c r="E480" t="s">
        <v>15</v>
      </c>
      <c r="F480">
        <f>SUM(J480* 1.15)</f>
        <v>1123.32</v>
      </c>
      <c r="G480">
        <v>11</v>
      </c>
      <c r="H480">
        <v>5</v>
      </c>
      <c r="I480" s="7">
        <v>88.8</v>
      </c>
      <c r="J480" s="7">
        <f t="shared" si="8"/>
        <v>976.8</v>
      </c>
      <c r="K480" s="7">
        <f>SUM(G480*0.54)</f>
        <v>5.94</v>
      </c>
      <c r="L480" s="11">
        <v>43442</v>
      </c>
      <c r="M480" s="3">
        <v>43447</v>
      </c>
      <c r="N480" s="3">
        <v>43463</v>
      </c>
      <c r="O480" t="s">
        <v>14</v>
      </c>
      <c r="P480" s="4">
        <v>37.35</v>
      </c>
      <c r="Q480" t="s">
        <v>148</v>
      </c>
      <c r="R480" t="s">
        <v>150</v>
      </c>
      <c r="S480" t="s">
        <v>151</v>
      </c>
      <c r="U480" t="s">
        <v>152</v>
      </c>
      <c r="V480" t="s">
        <v>59</v>
      </c>
      <c r="W480" s="10" t="b">
        <v>1</v>
      </c>
      <c r="X480" s="12">
        <v>43881.51012835648</v>
      </c>
    </row>
    <row r="481" spans="1:24" x14ac:dyDescent="0.2">
      <c r="A481">
        <v>10764</v>
      </c>
      <c r="B481" s="2" t="s">
        <v>135</v>
      </c>
      <c r="C481" s="2" t="s">
        <v>136</v>
      </c>
      <c r="D481" s="2" t="s">
        <v>137</v>
      </c>
      <c r="E481" t="s">
        <v>5</v>
      </c>
      <c r="F481">
        <f>SUM(J481* 1.05)</f>
        <v>31.248000000000005</v>
      </c>
      <c r="G481">
        <v>8</v>
      </c>
      <c r="H481">
        <v>17</v>
      </c>
      <c r="I481" s="7">
        <v>3.72</v>
      </c>
      <c r="J481" s="7">
        <f t="shared" si="8"/>
        <v>29.76</v>
      </c>
      <c r="K481" s="7">
        <f>SUM(G481*1.429)</f>
        <v>11.432</v>
      </c>
      <c r="L481" s="11">
        <v>43442</v>
      </c>
      <c r="M481" s="3">
        <v>43447</v>
      </c>
      <c r="N481" s="3">
        <v>43463</v>
      </c>
      <c r="O481" t="s">
        <v>14</v>
      </c>
      <c r="P481" s="4">
        <v>145.44999999999999</v>
      </c>
      <c r="Q481" t="s">
        <v>136</v>
      </c>
      <c r="R481" t="s">
        <v>138</v>
      </c>
      <c r="S481" t="s">
        <v>139</v>
      </c>
      <c r="U481" t="s">
        <v>140</v>
      </c>
      <c r="V481" t="s">
        <v>141</v>
      </c>
      <c r="W481" s="10" t="b">
        <v>1</v>
      </c>
      <c r="X481" s="12">
        <v>43842.844937268521</v>
      </c>
    </row>
    <row r="482" spans="1:24" x14ac:dyDescent="0.2">
      <c r="A482">
        <v>10765</v>
      </c>
      <c r="B482" s="2" t="s">
        <v>384</v>
      </c>
      <c r="C482" s="2" t="s">
        <v>385</v>
      </c>
      <c r="D482" s="2" t="s">
        <v>386</v>
      </c>
      <c r="E482" t="s">
        <v>15</v>
      </c>
      <c r="F482">
        <f>SUM(J482* 1.25)</f>
        <v>911.9</v>
      </c>
      <c r="G482">
        <v>11</v>
      </c>
      <c r="H482">
        <v>-23</v>
      </c>
      <c r="I482" s="7">
        <v>66.319999999999993</v>
      </c>
      <c r="J482" s="7">
        <f t="shared" si="8"/>
        <v>729.52</v>
      </c>
      <c r="K482" s="7">
        <f>SUM(G482*1.15)</f>
        <v>12.649999999999999</v>
      </c>
      <c r="L482" s="11">
        <v>43443</v>
      </c>
      <c r="M482" s="3">
        <v>43448</v>
      </c>
      <c r="N482" s="3">
        <v>43464</v>
      </c>
      <c r="O482" t="s">
        <v>14</v>
      </c>
      <c r="P482" s="4">
        <v>42.74</v>
      </c>
      <c r="Q482" t="s">
        <v>385</v>
      </c>
      <c r="R482" t="s">
        <v>387</v>
      </c>
      <c r="S482" t="s">
        <v>388</v>
      </c>
      <c r="U482" t="s">
        <v>389</v>
      </c>
      <c r="V482" t="s">
        <v>10</v>
      </c>
      <c r="W482" s="10" t="b">
        <v>1</v>
      </c>
      <c r="X482" s="12">
        <v>43962.177807638887</v>
      </c>
    </row>
    <row r="483" spans="1:24" x14ac:dyDescent="0.2">
      <c r="A483">
        <v>10766</v>
      </c>
      <c r="B483" s="2" t="s">
        <v>356</v>
      </c>
      <c r="C483" s="2" t="s">
        <v>348</v>
      </c>
      <c r="D483" s="2" t="s">
        <v>357</v>
      </c>
      <c r="E483" t="s">
        <v>11</v>
      </c>
      <c r="F483">
        <f>SUM(J483* 1.15)</f>
        <v>1505.0969999999998</v>
      </c>
      <c r="G483">
        <v>11</v>
      </c>
      <c r="H483">
        <v>21</v>
      </c>
      <c r="I483" s="7">
        <v>118.98</v>
      </c>
      <c r="J483" s="7">
        <f t="shared" si="8"/>
        <v>1308.78</v>
      </c>
      <c r="K483" s="7">
        <f>SUM(G483*1.429)</f>
        <v>15.719000000000001</v>
      </c>
      <c r="L483" s="11">
        <v>43444</v>
      </c>
      <c r="M483" s="3">
        <v>43449</v>
      </c>
      <c r="N483" s="3">
        <v>43465</v>
      </c>
      <c r="O483" t="s">
        <v>6</v>
      </c>
      <c r="P483" s="4">
        <v>157.55000000000001</v>
      </c>
      <c r="Q483" t="s">
        <v>348</v>
      </c>
      <c r="R483" t="s">
        <v>349</v>
      </c>
      <c r="S483" t="s">
        <v>350</v>
      </c>
      <c r="U483" t="s">
        <v>351</v>
      </c>
      <c r="V483" t="s">
        <v>10</v>
      </c>
      <c r="W483" s="10" t="b">
        <v>1</v>
      </c>
      <c r="X483" s="12">
        <v>43906.512738657402</v>
      </c>
    </row>
    <row r="484" spans="1:24" x14ac:dyDescent="0.2">
      <c r="A484">
        <v>10767</v>
      </c>
      <c r="B484" s="2" t="s">
        <v>462</v>
      </c>
      <c r="C484" s="2" t="s">
        <v>463</v>
      </c>
      <c r="D484" s="2" t="s">
        <v>464</v>
      </c>
      <c r="E484" t="s">
        <v>11</v>
      </c>
      <c r="F484">
        <f>SUM(J484* 1.08)</f>
        <v>1611.3816000000002</v>
      </c>
      <c r="G484">
        <v>9</v>
      </c>
      <c r="H484">
        <v>-4</v>
      </c>
      <c r="I484" s="7">
        <v>165.78</v>
      </c>
      <c r="J484" s="7">
        <f t="shared" si="8"/>
        <v>1492.02</v>
      </c>
      <c r="K484" s="7">
        <f>SUM(G484*1.15)</f>
        <v>10.35</v>
      </c>
      <c r="L484" s="11">
        <v>43444</v>
      </c>
      <c r="M484" s="3">
        <v>43449</v>
      </c>
      <c r="N484" s="3">
        <v>43465</v>
      </c>
      <c r="O484" t="s">
        <v>14</v>
      </c>
      <c r="P484" s="4">
        <v>1.59</v>
      </c>
      <c r="Q484" t="s">
        <v>463</v>
      </c>
      <c r="R484" t="s">
        <v>465</v>
      </c>
      <c r="S484" t="s">
        <v>466</v>
      </c>
      <c r="U484" t="s">
        <v>467</v>
      </c>
      <c r="V484" t="s">
        <v>325</v>
      </c>
      <c r="W484" s="10" t="b">
        <v>0</v>
      </c>
      <c r="X484" s="12">
        <v>43926.511360879631</v>
      </c>
    </row>
    <row r="485" spans="1:24" x14ac:dyDescent="0.2">
      <c r="A485">
        <v>10768</v>
      </c>
      <c r="B485" s="2" t="s">
        <v>29</v>
      </c>
      <c r="C485" s="2" t="s">
        <v>30</v>
      </c>
      <c r="D485" s="2" t="s">
        <v>31</v>
      </c>
      <c r="E485" t="s">
        <v>15</v>
      </c>
      <c r="F485">
        <f>SUM(J485* 1.08)</f>
        <v>803.97360000000003</v>
      </c>
      <c r="G485">
        <v>6</v>
      </c>
      <c r="H485">
        <v>-4</v>
      </c>
      <c r="I485" s="7">
        <v>124.07</v>
      </c>
      <c r="J485" s="7">
        <f t="shared" si="8"/>
        <v>744.42</v>
      </c>
      <c r="K485" s="7">
        <f>SUM(G485*1.15)</f>
        <v>6.8999999999999995</v>
      </c>
      <c r="L485" s="11">
        <v>43447</v>
      </c>
      <c r="M485" s="3">
        <v>43452</v>
      </c>
      <c r="N485" s="3">
        <v>43468</v>
      </c>
      <c r="O485" t="s">
        <v>12</v>
      </c>
      <c r="P485" s="4">
        <v>146.32</v>
      </c>
      <c r="Q485" t="s">
        <v>30</v>
      </c>
      <c r="R485" t="s">
        <v>557</v>
      </c>
      <c r="S485" t="s">
        <v>32</v>
      </c>
      <c r="T485" t="s">
        <v>33</v>
      </c>
      <c r="U485" t="s">
        <v>34</v>
      </c>
      <c r="V485" t="s">
        <v>35</v>
      </c>
      <c r="W485" s="10" t="b">
        <v>1</v>
      </c>
      <c r="X485" s="12">
        <v>43955.510024189818</v>
      </c>
    </row>
    <row r="486" spans="1:24" x14ac:dyDescent="0.2">
      <c r="A486">
        <v>10769</v>
      </c>
      <c r="B486" s="2" t="s">
        <v>500</v>
      </c>
      <c r="C486" s="2" t="s">
        <v>501</v>
      </c>
      <c r="D486" s="2" t="s">
        <v>502</v>
      </c>
      <c r="E486" t="s">
        <v>15</v>
      </c>
      <c r="F486">
        <f>SUM(J486* 1.05)</f>
        <v>409.77300000000002</v>
      </c>
      <c r="G486">
        <v>13</v>
      </c>
      <c r="H486">
        <v>13</v>
      </c>
      <c r="I486" s="7">
        <v>30.02</v>
      </c>
      <c r="J486" s="7">
        <f t="shared" si="8"/>
        <v>390.26</v>
      </c>
      <c r="K486" s="7">
        <f>SUM(G486*1.429)</f>
        <v>18.577000000000002</v>
      </c>
      <c r="L486" s="11">
        <v>43447</v>
      </c>
      <c r="M486" s="3">
        <v>43452</v>
      </c>
      <c r="N486" s="3">
        <v>43468</v>
      </c>
      <c r="O486" t="s">
        <v>6</v>
      </c>
      <c r="P486" s="4">
        <v>65.06</v>
      </c>
      <c r="Q486" t="s">
        <v>501</v>
      </c>
      <c r="R486" t="s">
        <v>503</v>
      </c>
      <c r="S486" t="s">
        <v>504</v>
      </c>
      <c r="U486" t="s">
        <v>505</v>
      </c>
      <c r="V486" t="s">
        <v>448</v>
      </c>
      <c r="W486" s="10" t="b">
        <v>1</v>
      </c>
      <c r="X486" s="12">
        <v>43888.179861111108</v>
      </c>
    </row>
    <row r="487" spans="1:24" x14ac:dyDescent="0.2">
      <c r="A487">
        <v>10770</v>
      </c>
      <c r="B487" s="2" t="s">
        <v>218</v>
      </c>
      <c r="C487" s="2" t="s">
        <v>219</v>
      </c>
      <c r="D487" s="2" t="s">
        <v>220</v>
      </c>
      <c r="E487" t="s">
        <v>36</v>
      </c>
      <c r="F487">
        <f>SUM(J487* 0.85)</f>
        <v>229.04100000000003</v>
      </c>
      <c r="G487">
        <v>9</v>
      </c>
      <c r="H487">
        <v>-25</v>
      </c>
      <c r="I487" s="7">
        <v>29.94</v>
      </c>
      <c r="J487" s="7">
        <f t="shared" si="8"/>
        <v>269.46000000000004</v>
      </c>
      <c r="K487" s="7">
        <f>SUM(G487*1.15)</f>
        <v>10.35</v>
      </c>
      <c r="L487" s="11">
        <v>43448</v>
      </c>
      <c r="M487" s="3">
        <v>43453</v>
      </c>
      <c r="N487" s="3">
        <v>43469</v>
      </c>
      <c r="O487" t="s">
        <v>14</v>
      </c>
      <c r="P487" s="4">
        <v>5.32</v>
      </c>
      <c r="Q487" t="s">
        <v>219</v>
      </c>
      <c r="R487" t="s">
        <v>221</v>
      </c>
      <c r="S487" t="s">
        <v>222</v>
      </c>
      <c r="T487" t="s">
        <v>223</v>
      </c>
      <c r="U487" t="s">
        <v>224</v>
      </c>
      <c r="V487" t="s">
        <v>113</v>
      </c>
      <c r="W487" s="10" t="b">
        <v>0</v>
      </c>
      <c r="X487" s="12">
        <v>43953.51111782407</v>
      </c>
    </row>
    <row r="488" spans="1:24" x14ac:dyDescent="0.2">
      <c r="A488">
        <v>10771</v>
      </c>
      <c r="B488" s="2" t="s">
        <v>135</v>
      </c>
      <c r="C488" s="2" t="s">
        <v>136</v>
      </c>
      <c r="D488" s="2" t="s">
        <v>137</v>
      </c>
      <c r="E488" t="s">
        <v>37</v>
      </c>
      <c r="F488">
        <f>SUM(J488* 1.05)</f>
        <v>81.396000000000001</v>
      </c>
      <c r="G488">
        <v>12</v>
      </c>
      <c r="H488">
        <v>14</v>
      </c>
      <c r="I488" s="7">
        <v>6.46</v>
      </c>
      <c r="J488" s="7">
        <f t="shared" si="8"/>
        <v>77.52</v>
      </c>
      <c r="K488" s="7">
        <f>SUM(G488*1.429)</f>
        <v>17.148</v>
      </c>
      <c r="L488" s="11">
        <v>43449</v>
      </c>
      <c r="M488" s="3">
        <v>43454</v>
      </c>
      <c r="N488" s="3">
        <v>43470</v>
      </c>
      <c r="O488" t="s">
        <v>12</v>
      </c>
      <c r="P488" s="4">
        <v>11.19</v>
      </c>
      <c r="Q488" t="s">
        <v>136</v>
      </c>
      <c r="R488" t="s">
        <v>138</v>
      </c>
      <c r="S488" t="s">
        <v>139</v>
      </c>
      <c r="U488" t="s">
        <v>140</v>
      </c>
      <c r="V488" t="s">
        <v>141</v>
      </c>
      <c r="W488" s="10" t="b">
        <v>0</v>
      </c>
      <c r="X488" s="12">
        <v>43837.179324305551</v>
      </c>
    </row>
    <row r="489" spans="1:24" x14ac:dyDescent="0.2">
      <c r="A489">
        <v>10772</v>
      </c>
      <c r="B489" s="2" t="s">
        <v>285</v>
      </c>
      <c r="C489" s="2" t="s">
        <v>281</v>
      </c>
      <c r="D489" s="2" t="s">
        <v>286</v>
      </c>
      <c r="E489" t="s">
        <v>15</v>
      </c>
      <c r="F489">
        <f>SUM(J489* 1.15)</f>
        <v>707.89400000000001</v>
      </c>
      <c r="G489">
        <v>11</v>
      </c>
      <c r="H489">
        <v>-25</v>
      </c>
      <c r="I489" s="7">
        <v>55.96</v>
      </c>
      <c r="J489" s="7">
        <f t="shared" si="8"/>
        <v>615.56000000000006</v>
      </c>
      <c r="K489" s="7">
        <f>SUM(G489*1.15)</f>
        <v>12.649999999999999</v>
      </c>
      <c r="L489" s="11">
        <v>43449</v>
      </c>
      <c r="M489" s="3">
        <v>43454</v>
      </c>
      <c r="N489" s="3">
        <v>43470</v>
      </c>
      <c r="O489" t="s">
        <v>12</v>
      </c>
      <c r="P489" s="4">
        <v>91.28</v>
      </c>
      <c r="Q489" t="s">
        <v>281</v>
      </c>
      <c r="R489" t="s">
        <v>282</v>
      </c>
      <c r="S489" t="s">
        <v>283</v>
      </c>
      <c r="U489" t="s">
        <v>284</v>
      </c>
      <c r="V489" t="s">
        <v>10</v>
      </c>
      <c r="W489" s="10" t="b">
        <v>1</v>
      </c>
      <c r="X489" s="12">
        <v>43936.51111782407</v>
      </c>
    </row>
    <row r="490" spans="1:24" x14ac:dyDescent="0.2">
      <c r="A490">
        <v>10773</v>
      </c>
      <c r="B490" s="2" t="s">
        <v>135</v>
      </c>
      <c r="C490" s="2" t="s">
        <v>136</v>
      </c>
      <c r="D490" s="2" t="s">
        <v>137</v>
      </c>
      <c r="E490" t="s">
        <v>13</v>
      </c>
      <c r="F490">
        <f>SUM(J490* 1.05)</f>
        <v>548.30999999999995</v>
      </c>
      <c r="G490">
        <v>7</v>
      </c>
      <c r="H490">
        <v>5</v>
      </c>
      <c r="I490" s="7">
        <v>74.599999999999994</v>
      </c>
      <c r="J490" s="7">
        <f t="shared" si="8"/>
        <v>522.19999999999993</v>
      </c>
      <c r="K490" s="7">
        <f>SUM(G490*0.54)</f>
        <v>3.7800000000000002</v>
      </c>
      <c r="L490" s="11">
        <v>43450</v>
      </c>
      <c r="M490" s="3">
        <v>43455</v>
      </c>
      <c r="N490" s="3">
        <v>43471</v>
      </c>
      <c r="O490" t="s">
        <v>14</v>
      </c>
      <c r="P490" s="4">
        <v>96.43</v>
      </c>
      <c r="Q490" t="s">
        <v>136</v>
      </c>
      <c r="R490" t="s">
        <v>138</v>
      </c>
      <c r="S490" t="s">
        <v>139</v>
      </c>
      <c r="U490" t="s">
        <v>140</v>
      </c>
      <c r="V490" t="s">
        <v>141</v>
      </c>
      <c r="W490" s="10" t="b">
        <v>1</v>
      </c>
      <c r="X490" s="12">
        <v>43881.970289351848</v>
      </c>
    </row>
    <row r="491" spans="1:24" x14ac:dyDescent="0.2">
      <c r="A491">
        <v>10774</v>
      </c>
      <c r="B491" s="2" t="s">
        <v>153</v>
      </c>
      <c r="C491" s="2" t="s">
        <v>154</v>
      </c>
      <c r="D491" s="2" t="s">
        <v>155</v>
      </c>
      <c r="E491" t="s">
        <v>11</v>
      </c>
      <c r="F491">
        <f>SUM(J491* 1.08)</f>
        <v>270.34559999999999</v>
      </c>
      <c r="G491">
        <v>12</v>
      </c>
      <c r="H491">
        <v>-1</v>
      </c>
      <c r="I491" s="7">
        <v>20.86</v>
      </c>
      <c r="J491" s="7">
        <f t="shared" si="8"/>
        <v>250.32</v>
      </c>
      <c r="K491" s="7">
        <f>SUM(G491*1.27)</f>
        <v>15.24</v>
      </c>
      <c r="L491" s="11">
        <v>43450</v>
      </c>
      <c r="M491" s="3">
        <v>43455</v>
      </c>
      <c r="N491" s="3">
        <v>43471</v>
      </c>
      <c r="O491" t="s">
        <v>6</v>
      </c>
      <c r="P491" s="4">
        <v>48.2</v>
      </c>
      <c r="Q491" t="s">
        <v>154</v>
      </c>
      <c r="R491" t="s">
        <v>156</v>
      </c>
      <c r="S491" t="s">
        <v>157</v>
      </c>
      <c r="U491" t="s">
        <v>158</v>
      </c>
      <c r="V491" t="s">
        <v>44</v>
      </c>
      <c r="W491" s="10" t="b">
        <v>1</v>
      </c>
      <c r="X491" s="12">
        <v>43893.512484027771</v>
      </c>
    </row>
    <row r="492" spans="1:24" x14ac:dyDescent="0.2">
      <c r="A492">
        <v>10775</v>
      </c>
      <c r="B492" s="2" t="s">
        <v>472</v>
      </c>
      <c r="C492" s="2" t="s">
        <v>473</v>
      </c>
      <c r="D492" s="2" t="s">
        <v>474</v>
      </c>
      <c r="E492" t="s">
        <v>19</v>
      </c>
      <c r="F492">
        <f>SUM(J492* 1.15)</f>
        <v>507.55250000000001</v>
      </c>
      <c r="G492">
        <v>13</v>
      </c>
      <c r="H492">
        <v>2</v>
      </c>
      <c r="I492" s="7">
        <v>33.950000000000003</v>
      </c>
      <c r="J492" s="7">
        <f t="shared" si="8"/>
        <v>441.35</v>
      </c>
      <c r="K492" s="7">
        <f>SUM(G492*1.27)</f>
        <v>16.510000000000002</v>
      </c>
      <c r="L492" s="11">
        <v>43451</v>
      </c>
      <c r="M492" s="3">
        <v>43456</v>
      </c>
      <c r="N492" s="3">
        <v>43472</v>
      </c>
      <c r="O492" t="s">
        <v>6</v>
      </c>
      <c r="P492" s="4">
        <v>20.25</v>
      </c>
      <c r="Q492" t="s">
        <v>473</v>
      </c>
      <c r="R492" t="s">
        <v>475</v>
      </c>
      <c r="S492" t="s">
        <v>476</v>
      </c>
      <c r="T492" t="s">
        <v>477</v>
      </c>
      <c r="U492" t="s">
        <v>478</v>
      </c>
      <c r="V492" t="s">
        <v>209</v>
      </c>
      <c r="W492" s="10" t="b">
        <v>0</v>
      </c>
      <c r="X492" s="12">
        <v>43864.512518749994</v>
      </c>
    </row>
    <row r="493" spans="1:24" x14ac:dyDescent="0.2">
      <c r="A493">
        <v>10776</v>
      </c>
      <c r="B493" s="2" t="s">
        <v>135</v>
      </c>
      <c r="C493" s="2" t="s">
        <v>136</v>
      </c>
      <c r="D493" s="2" t="s">
        <v>137</v>
      </c>
      <c r="E493" t="s">
        <v>13</v>
      </c>
      <c r="F493">
        <f>SUM(J493* 1.05)</f>
        <v>713.53800000000012</v>
      </c>
      <c r="G493">
        <v>12</v>
      </c>
      <c r="H493">
        <v>-3</v>
      </c>
      <c r="I493" s="7">
        <v>56.63</v>
      </c>
      <c r="J493" s="7">
        <f t="shared" si="8"/>
        <v>679.56000000000006</v>
      </c>
      <c r="K493" s="7">
        <f>SUM(G493*1.27)</f>
        <v>15.24</v>
      </c>
      <c r="L493" s="11">
        <v>43454</v>
      </c>
      <c r="M493" s="3">
        <v>43459</v>
      </c>
      <c r="N493" s="3">
        <v>43475</v>
      </c>
      <c r="O493" t="s">
        <v>14</v>
      </c>
      <c r="P493" s="4">
        <v>351.53</v>
      </c>
      <c r="Q493" t="s">
        <v>136</v>
      </c>
      <c r="R493" t="s">
        <v>138</v>
      </c>
      <c r="S493" t="s">
        <v>139</v>
      </c>
      <c r="U493" t="s">
        <v>140</v>
      </c>
      <c r="V493" t="s">
        <v>141</v>
      </c>
      <c r="W493" s="10" t="b">
        <v>1</v>
      </c>
      <c r="X493" s="12">
        <v>43889.512460879625</v>
      </c>
    </row>
    <row r="494" spans="1:24" x14ac:dyDescent="0.2">
      <c r="A494">
        <v>10777</v>
      </c>
      <c r="B494" s="2" t="s">
        <v>196</v>
      </c>
      <c r="C494" s="2" t="s">
        <v>197</v>
      </c>
      <c r="D494" s="2" t="s">
        <v>198</v>
      </c>
      <c r="E494" t="s">
        <v>19</v>
      </c>
      <c r="F494">
        <f>SUM(J494* 1.15)</f>
        <v>142.34699999999998</v>
      </c>
      <c r="G494">
        <v>6</v>
      </c>
      <c r="H494">
        <v>-2</v>
      </c>
      <c r="I494" s="7">
        <v>20.63</v>
      </c>
      <c r="J494" s="7">
        <f t="shared" si="8"/>
        <v>123.78</v>
      </c>
      <c r="K494" s="7">
        <f>SUM(G494*1.27)</f>
        <v>7.62</v>
      </c>
      <c r="L494" s="11">
        <v>43454</v>
      </c>
      <c r="M494" s="3">
        <v>43459</v>
      </c>
      <c r="N494" s="3">
        <v>43475</v>
      </c>
      <c r="O494" t="s">
        <v>12</v>
      </c>
      <c r="P494" s="4">
        <v>3.01</v>
      </c>
      <c r="Q494" t="s">
        <v>197</v>
      </c>
      <c r="R494" t="s">
        <v>199</v>
      </c>
      <c r="S494" t="s">
        <v>200</v>
      </c>
      <c r="T494" t="s">
        <v>111</v>
      </c>
      <c r="U494" t="s">
        <v>201</v>
      </c>
      <c r="V494" t="s">
        <v>113</v>
      </c>
      <c r="W494" s="10" t="b">
        <v>0</v>
      </c>
      <c r="X494" s="12">
        <v>43896.510371759257</v>
      </c>
    </row>
    <row r="495" spans="1:24" x14ac:dyDescent="0.2">
      <c r="A495">
        <v>10778</v>
      </c>
      <c r="B495" s="2" t="s">
        <v>38</v>
      </c>
      <c r="C495" s="2" t="s">
        <v>39</v>
      </c>
      <c r="D495" s="2" t="s">
        <v>40</v>
      </c>
      <c r="E495" t="s">
        <v>15</v>
      </c>
      <c r="F495">
        <f>SUM(J495* 1.08)</f>
        <v>595.40400000000011</v>
      </c>
      <c r="G495">
        <v>10</v>
      </c>
      <c r="H495">
        <v>-3</v>
      </c>
      <c r="I495" s="7">
        <v>55.13</v>
      </c>
      <c r="J495" s="7">
        <f t="shared" si="8"/>
        <v>551.30000000000007</v>
      </c>
      <c r="K495" s="7">
        <f>SUM(G495*1.27)</f>
        <v>12.7</v>
      </c>
      <c r="L495" s="11">
        <v>43455</v>
      </c>
      <c r="M495" s="3">
        <v>43460</v>
      </c>
      <c r="N495" s="3">
        <v>43476</v>
      </c>
      <c r="O495" t="s">
        <v>6</v>
      </c>
      <c r="P495" s="4">
        <v>6.79</v>
      </c>
      <c r="Q495" t="s">
        <v>39</v>
      </c>
      <c r="R495" t="s">
        <v>41</v>
      </c>
      <c r="S495" t="s">
        <v>42</v>
      </c>
      <c r="U495" t="s">
        <v>43</v>
      </c>
      <c r="V495" t="s">
        <v>44</v>
      </c>
      <c r="W495" s="10" t="b">
        <v>0</v>
      </c>
      <c r="X495" s="12">
        <v>43873.511741898146</v>
      </c>
    </row>
    <row r="496" spans="1:24" x14ac:dyDescent="0.2">
      <c r="A496">
        <v>10779</v>
      </c>
      <c r="B496" s="2" t="s">
        <v>332</v>
      </c>
      <c r="C496" s="2" t="s">
        <v>333</v>
      </c>
      <c r="D496" s="2" t="s">
        <v>334</v>
      </c>
      <c r="E496" t="s">
        <v>15</v>
      </c>
      <c r="F496">
        <f>SUM(J496* 1.15)</f>
        <v>1561.355</v>
      </c>
      <c r="G496">
        <v>10</v>
      </c>
      <c r="H496">
        <v>-24</v>
      </c>
      <c r="I496" s="7">
        <v>135.77000000000001</v>
      </c>
      <c r="J496" s="7">
        <f t="shared" si="8"/>
        <v>1357.7</v>
      </c>
      <c r="K496" s="7">
        <f>SUM(G496*1.15)</f>
        <v>11.5</v>
      </c>
      <c r="L496" s="11">
        <v>43455</v>
      </c>
      <c r="M496" s="3">
        <v>43460</v>
      </c>
      <c r="N496" s="3">
        <v>43476</v>
      </c>
      <c r="O496" t="s">
        <v>12</v>
      </c>
      <c r="P496" s="4">
        <v>58.13</v>
      </c>
      <c r="Q496" t="s">
        <v>333</v>
      </c>
      <c r="R496" t="s">
        <v>335</v>
      </c>
      <c r="S496" t="s">
        <v>336</v>
      </c>
      <c r="U496" t="s">
        <v>337</v>
      </c>
      <c r="V496" t="s">
        <v>10</v>
      </c>
      <c r="W496" s="10" t="b">
        <v>1</v>
      </c>
      <c r="X496" s="12">
        <v>43905.844462731482</v>
      </c>
    </row>
    <row r="497" spans="1:24" x14ac:dyDescent="0.2">
      <c r="A497">
        <v>10780</v>
      </c>
      <c r="B497" s="2" t="s">
        <v>293</v>
      </c>
      <c r="C497" s="2" t="s">
        <v>294</v>
      </c>
      <c r="D497" s="2" t="s">
        <v>295</v>
      </c>
      <c r="E497" t="s">
        <v>45</v>
      </c>
      <c r="F497">
        <f>SUM(J497* 0.85)</f>
        <v>989.553</v>
      </c>
      <c r="G497">
        <v>6</v>
      </c>
      <c r="H497">
        <v>15</v>
      </c>
      <c r="I497" s="7">
        <v>194.03</v>
      </c>
      <c r="J497" s="7">
        <f t="shared" si="8"/>
        <v>1164.18</v>
      </c>
      <c r="K497" s="7">
        <f>SUM(G497*1.429)</f>
        <v>8.5739999999999998</v>
      </c>
      <c r="L497" s="11">
        <v>43455</v>
      </c>
      <c r="M497" s="3">
        <v>43460</v>
      </c>
      <c r="N497" s="3">
        <v>43476</v>
      </c>
      <c r="O497" t="s">
        <v>6</v>
      </c>
      <c r="P497" s="4">
        <v>42.13</v>
      </c>
      <c r="Q497" t="s">
        <v>294</v>
      </c>
      <c r="R497" t="s">
        <v>296</v>
      </c>
      <c r="S497" t="s">
        <v>297</v>
      </c>
      <c r="T497" t="s">
        <v>298</v>
      </c>
      <c r="U497" t="s">
        <v>299</v>
      </c>
      <c r="V497" t="s">
        <v>217</v>
      </c>
      <c r="W497" s="10" t="b">
        <v>1</v>
      </c>
      <c r="X497" s="12">
        <v>43883.510802083329</v>
      </c>
    </row>
    <row r="498" spans="1:24" x14ac:dyDescent="0.2">
      <c r="A498">
        <v>10781</v>
      </c>
      <c r="B498" s="2" t="s">
        <v>524</v>
      </c>
      <c r="C498" s="2" t="s">
        <v>525</v>
      </c>
      <c r="D498" s="2" t="s">
        <v>526</v>
      </c>
      <c r="E498" t="s">
        <v>45</v>
      </c>
      <c r="F498">
        <f>SUM(J498* 1.05)</f>
        <v>530.12400000000002</v>
      </c>
      <c r="G498">
        <v>8</v>
      </c>
      <c r="H498">
        <v>-37</v>
      </c>
      <c r="I498" s="7">
        <v>63.11</v>
      </c>
      <c r="J498" s="7">
        <f t="shared" si="8"/>
        <v>504.88</v>
      </c>
      <c r="K498" s="7">
        <f>SUM(G498*1.15)</f>
        <v>9.1999999999999993</v>
      </c>
      <c r="L498" s="11">
        <v>43456</v>
      </c>
      <c r="M498" s="3">
        <v>43461</v>
      </c>
      <c r="N498" s="3">
        <v>43477</v>
      </c>
      <c r="O498" t="s">
        <v>14</v>
      </c>
      <c r="P498" s="4">
        <v>73.16</v>
      </c>
      <c r="Q498" t="s">
        <v>525</v>
      </c>
      <c r="R498" t="s">
        <v>527</v>
      </c>
      <c r="S498" t="s">
        <v>528</v>
      </c>
      <c r="U498" t="s">
        <v>529</v>
      </c>
      <c r="V498" t="s">
        <v>530</v>
      </c>
      <c r="W498" s="10" t="b">
        <v>1</v>
      </c>
      <c r="X498" s="12">
        <v>43904.177364583331</v>
      </c>
    </row>
    <row r="499" spans="1:24" x14ac:dyDescent="0.2">
      <c r="A499">
        <v>10782</v>
      </c>
      <c r="B499" s="2" t="s">
        <v>87</v>
      </c>
      <c r="C499" s="2" t="s">
        <v>88</v>
      </c>
      <c r="D499" s="2" t="s">
        <v>89</v>
      </c>
      <c r="E499" t="s">
        <v>37</v>
      </c>
      <c r="F499">
        <f t="shared" ref="F499:F504" si="9">SUM(J499* 0.85)</f>
        <v>510.27200000000005</v>
      </c>
      <c r="G499">
        <v>7</v>
      </c>
      <c r="H499">
        <v>0</v>
      </c>
      <c r="I499" s="7">
        <v>85.76</v>
      </c>
      <c r="J499" s="7">
        <f t="shared" si="8"/>
        <v>600.32000000000005</v>
      </c>
      <c r="K499" s="7">
        <f>SUM(G499*1.27)</f>
        <v>8.89</v>
      </c>
      <c r="L499" s="11">
        <v>43456</v>
      </c>
      <c r="M499" s="3">
        <v>43461</v>
      </c>
      <c r="N499" s="3">
        <v>43477</v>
      </c>
      <c r="O499" t="s">
        <v>14</v>
      </c>
      <c r="P499" s="4">
        <v>1.1000000000000001</v>
      </c>
      <c r="Q499" t="s">
        <v>88</v>
      </c>
      <c r="R499" t="s">
        <v>90</v>
      </c>
      <c r="S499" t="s">
        <v>91</v>
      </c>
      <c r="U499" t="s">
        <v>92</v>
      </c>
      <c r="V499" t="s">
        <v>93</v>
      </c>
      <c r="W499" s="10" t="b">
        <v>0</v>
      </c>
      <c r="X499" s="12">
        <v>43888.843961805556</v>
      </c>
    </row>
    <row r="500" spans="1:24" x14ac:dyDescent="0.2">
      <c r="A500">
        <v>10783</v>
      </c>
      <c r="B500" s="2" t="s">
        <v>218</v>
      </c>
      <c r="C500" s="2" t="s">
        <v>219</v>
      </c>
      <c r="D500" s="2" t="s">
        <v>220</v>
      </c>
      <c r="E500" t="s">
        <v>11</v>
      </c>
      <c r="F500">
        <f t="shared" si="9"/>
        <v>129.06399999999999</v>
      </c>
      <c r="G500">
        <v>13</v>
      </c>
      <c r="H500">
        <v>-29</v>
      </c>
      <c r="I500" s="7">
        <v>11.68</v>
      </c>
      <c r="J500" s="7">
        <f t="shared" si="8"/>
        <v>151.84</v>
      </c>
      <c r="K500" s="7">
        <f>SUM(G500*1.15)</f>
        <v>14.95</v>
      </c>
      <c r="L500" s="11">
        <v>43457</v>
      </c>
      <c r="M500" s="3">
        <v>43462</v>
      </c>
      <c r="N500" s="3">
        <v>43478</v>
      </c>
      <c r="O500" t="s">
        <v>12</v>
      </c>
      <c r="P500" s="4">
        <v>124.98</v>
      </c>
      <c r="Q500" t="s">
        <v>219</v>
      </c>
      <c r="R500" t="s">
        <v>221</v>
      </c>
      <c r="S500" t="s">
        <v>222</v>
      </c>
      <c r="T500" t="s">
        <v>223</v>
      </c>
      <c r="U500" t="s">
        <v>224</v>
      </c>
      <c r="V500" t="s">
        <v>113</v>
      </c>
      <c r="W500" s="10" t="b">
        <v>1</v>
      </c>
      <c r="X500" s="12">
        <v>43867.845283101859</v>
      </c>
    </row>
    <row r="501" spans="1:24" x14ac:dyDescent="0.2">
      <c r="A501">
        <v>10784</v>
      </c>
      <c r="B501" s="2" t="s">
        <v>313</v>
      </c>
      <c r="C501" s="2" t="s">
        <v>314</v>
      </c>
      <c r="D501" s="2" t="s">
        <v>315</v>
      </c>
      <c r="E501" t="s">
        <v>11</v>
      </c>
      <c r="F501">
        <f t="shared" si="9"/>
        <v>610.9799999999999</v>
      </c>
      <c r="G501">
        <v>8</v>
      </c>
      <c r="H501">
        <v>-4</v>
      </c>
      <c r="I501" s="7">
        <v>89.85</v>
      </c>
      <c r="J501" s="7">
        <f t="shared" si="8"/>
        <v>718.8</v>
      </c>
      <c r="K501" s="7">
        <f>SUM(G501*1.15)</f>
        <v>9.1999999999999993</v>
      </c>
      <c r="L501" s="11">
        <v>43457</v>
      </c>
      <c r="M501" s="3">
        <v>43462</v>
      </c>
      <c r="N501" s="3">
        <v>43478</v>
      </c>
      <c r="O501" t="s">
        <v>14</v>
      </c>
      <c r="P501" s="4">
        <v>70.09</v>
      </c>
      <c r="Q501" t="s">
        <v>314</v>
      </c>
      <c r="R501" t="s">
        <v>316</v>
      </c>
      <c r="S501" t="s">
        <v>317</v>
      </c>
      <c r="U501" t="s">
        <v>318</v>
      </c>
      <c r="V501" t="s">
        <v>175</v>
      </c>
      <c r="W501" s="10" t="b">
        <v>1</v>
      </c>
      <c r="X501" s="12">
        <v>43906.844413194449</v>
      </c>
    </row>
    <row r="502" spans="1:24" x14ac:dyDescent="0.2">
      <c r="A502">
        <v>10785</v>
      </c>
      <c r="B502" s="2" t="s">
        <v>210</v>
      </c>
      <c r="C502" s="2" t="s">
        <v>211</v>
      </c>
      <c r="D502" s="2" t="s">
        <v>212</v>
      </c>
      <c r="E502" t="s">
        <v>13</v>
      </c>
      <c r="F502">
        <f t="shared" si="9"/>
        <v>905.05449999999996</v>
      </c>
      <c r="G502">
        <v>7</v>
      </c>
      <c r="H502">
        <v>2</v>
      </c>
      <c r="I502" s="7">
        <v>152.11000000000001</v>
      </c>
      <c r="J502" s="7">
        <f t="shared" si="8"/>
        <v>1064.77</v>
      </c>
      <c r="K502" s="7">
        <f>SUM(G502*1.27)</f>
        <v>8.89</v>
      </c>
      <c r="L502" s="11">
        <v>43457</v>
      </c>
      <c r="M502" s="3">
        <v>43462</v>
      </c>
      <c r="N502" s="3">
        <v>43478</v>
      </c>
      <c r="O502" t="s">
        <v>14</v>
      </c>
      <c r="P502" s="4">
        <v>1.51</v>
      </c>
      <c r="Q502" t="s">
        <v>211</v>
      </c>
      <c r="R502" t="s">
        <v>213</v>
      </c>
      <c r="S502" t="s">
        <v>214</v>
      </c>
      <c r="T502" t="s">
        <v>215</v>
      </c>
      <c r="U502" t="s">
        <v>216</v>
      </c>
      <c r="V502" t="s">
        <v>217</v>
      </c>
      <c r="W502" s="10" t="b">
        <v>0</v>
      </c>
      <c r="X502" s="12">
        <v>43900.510651620367</v>
      </c>
    </row>
    <row r="503" spans="1:24" x14ac:dyDescent="0.2">
      <c r="A503">
        <v>10786</v>
      </c>
      <c r="B503" s="2" t="s">
        <v>379</v>
      </c>
      <c r="C503" s="2" t="s">
        <v>380</v>
      </c>
      <c r="D503" s="2" t="s">
        <v>381</v>
      </c>
      <c r="E503" t="s">
        <v>36</v>
      </c>
      <c r="F503">
        <f t="shared" si="9"/>
        <v>609.68799999999999</v>
      </c>
      <c r="G503">
        <v>8</v>
      </c>
      <c r="H503">
        <v>-2</v>
      </c>
      <c r="I503" s="7">
        <v>89.66</v>
      </c>
      <c r="J503" s="7">
        <f t="shared" si="8"/>
        <v>717.28</v>
      </c>
      <c r="K503" s="7">
        <f>SUM(G503*1.27)</f>
        <v>10.16</v>
      </c>
      <c r="L503" s="11">
        <v>43458</v>
      </c>
      <c r="M503" s="3">
        <v>43463</v>
      </c>
      <c r="N503" s="3">
        <v>43479</v>
      </c>
      <c r="O503" t="s">
        <v>6</v>
      </c>
      <c r="P503" s="4">
        <v>110.87</v>
      </c>
      <c r="Q503" t="s">
        <v>380</v>
      </c>
      <c r="R503" t="s">
        <v>382</v>
      </c>
      <c r="S503" t="s">
        <v>110</v>
      </c>
      <c r="T503" t="s">
        <v>111</v>
      </c>
      <c r="U503" t="s">
        <v>383</v>
      </c>
      <c r="V503" t="s">
        <v>113</v>
      </c>
      <c r="W503" s="10" t="b">
        <v>1</v>
      </c>
      <c r="X503" s="12">
        <v>43896.178050694441</v>
      </c>
    </row>
    <row r="504" spans="1:24" x14ac:dyDescent="0.2">
      <c r="A504">
        <v>10787</v>
      </c>
      <c r="B504" s="2" t="s">
        <v>262</v>
      </c>
      <c r="C504" s="2" t="s">
        <v>263</v>
      </c>
      <c r="D504" s="2" t="s">
        <v>264</v>
      </c>
      <c r="E504" t="s">
        <v>45</v>
      </c>
      <c r="F504">
        <f t="shared" si="9"/>
        <v>284.88599999999997</v>
      </c>
      <c r="G504">
        <v>6</v>
      </c>
      <c r="H504">
        <v>6</v>
      </c>
      <c r="I504" s="7">
        <v>55.86</v>
      </c>
      <c r="J504" s="7">
        <f t="shared" si="8"/>
        <v>335.15999999999997</v>
      </c>
      <c r="K504" s="7">
        <f>SUM(G504*1.381)</f>
        <v>8.2859999999999996</v>
      </c>
      <c r="L504" s="11">
        <v>43458</v>
      </c>
      <c r="M504" s="3">
        <v>43463</v>
      </c>
      <c r="N504" s="3">
        <v>43479</v>
      </c>
      <c r="O504" t="s">
        <v>6</v>
      </c>
      <c r="P504" s="4">
        <v>249.93</v>
      </c>
      <c r="Q504" t="s">
        <v>263</v>
      </c>
      <c r="R504" t="s">
        <v>265</v>
      </c>
      <c r="S504" t="s">
        <v>266</v>
      </c>
      <c r="U504" t="s">
        <v>267</v>
      </c>
      <c r="V504" t="s">
        <v>59</v>
      </c>
      <c r="W504" s="10" t="b">
        <v>1</v>
      </c>
      <c r="X504" s="12">
        <v>43954.177364583331</v>
      </c>
    </row>
    <row r="505" spans="1:24" x14ac:dyDescent="0.2">
      <c r="A505">
        <v>10788</v>
      </c>
      <c r="B505" s="2" t="s">
        <v>384</v>
      </c>
      <c r="C505" s="2" t="s">
        <v>385</v>
      </c>
      <c r="D505" s="2" t="s">
        <v>386</v>
      </c>
      <c r="E505" t="s">
        <v>13</v>
      </c>
      <c r="F505">
        <f>SUM(J505* 1.25)</f>
        <v>128.70000000000002</v>
      </c>
      <c r="G505">
        <v>6</v>
      </c>
      <c r="H505">
        <v>-19</v>
      </c>
      <c r="I505" s="7">
        <v>17.16</v>
      </c>
      <c r="J505" s="7">
        <f t="shared" si="8"/>
        <v>102.96000000000001</v>
      </c>
      <c r="K505" s="7">
        <f>SUM(G505*1.15)</f>
        <v>6.8999999999999995</v>
      </c>
      <c r="L505" s="11">
        <v>43461</v>
      </c>
      <c r="M505" s="3">
        <v>43466</v>
      </c>
      <c r="N505" s="3">
        <v>43482</v>
      </c>
      <c r="O505" t="s">
        <v>12</v>
      </c>
      <c r="P505" s="4">
        <v>42.7</v>
      </c>
      <c r="Q505" t="s">
        <v>385</v>
      </c>
      <c r="R505" t="s">
        <v>387</v>
      </c>
      <c r="S505" t="s">
        <v>388</v>
      </c>
      <c r="U505" t="s">
        <v>389</v>
      </c>
      <c r="V505" t="s">
        <v>10</v>
      </c>
      <c r="W505" s="10" t="b">
        <v>1</v>
      </c>
      <c r="X505" s="12">
        <v>43964.509850578703</v>
      </c>
    </row>
    <row r="506" spans="1:24" x14ac:dyDescent="0.2">
      <c r="A506">
        <v>10789</v>
      </c>
      <c r="B506" s="2" t="s">
        <v>147</v>
      </c>
      <c r="C506" s="2" t="s">
        <v>148</v>
      </c>
      <c r="D506" s="2" t="s">
        <v>149</v>
      </c>
      <c r="E506" t="s">
        <v>13</v>
      </c>
      <c r="F506">
        <f>SUM(J506* 1.15)</f>
        <v>203.54999999999998</v>
      </c>
      <c r="G506">
        <v>12</v>
      </c>
      <c r="H506">
        <v>5</v>
      </c>
      <c r="I506" s="7">
        <v>14.75</v>
      </c>
      <c r="J506" s="7">
        <f t="shared" si="8"/>
        <v>177</v>
      </c>
      <c r="K506" s="7">
        <f>SUM(G506*0.54)</f>
        <v>6.48</v>
      </c>
      <c r="L506" s="11">
        <v>43461</v>
      </c>
      <c r="M506" s="3">
        <v>43466</v>
      </c>
      <c r="N506" s="3">
        <v>43482</v>
      </c>
      <c r="O506" t="s">
        <v>12</v>
      </c>
      <c r="P506" s="4">
        <v>100.6</v>
      </c>
      <c r="Q506" t="s">
        <v>148</v>
      </c>
      <c r="R506" t="s">
        <v>150</v>
      </c>
      <c r="S506" t="s">
        <v>151</v>
      </c>
      <c r="U506" t="s">
        <v>152</v>
      </c>
      <c r="V506" t="s">
        <v>59</v>
      </c>
      <c r="W506" s="10" t="b">
        <v>1</v>
      </c>
      <c r="X506" s="12">
        <v>43877.51012835648</v>
      </c>
    </row>
    <row r="507" spans="1:24" x14ac:dyDescent="0.2">
      <c r="A507">
        <v>10790</v>
      </c>
      <c r="B507" s="2" t="s">
        <v>196</v>
      </c>
      <c r="C507" s="2" t="s">
        <v>197</v>
      </c>
      <c r="D507" s="2" t="s">
        <v>198</v>
      </c>
      <c r="E507" t="s">
        <v>5</v>
      </c>
      <c r="F507">
        <f>SUM(J507* 1.15)</f>
        <v>118.12799999999999</v>
      </c>
      <c r="G507">
        <v>12</v>
      </c>
      <c r="H507">
        <v>-2</v>
      </c>
      <c r="I507" s="7">
        <v>8.56</v>
      </c>
      <c r="J507" s="7">
        <f t="shared" si="8"/>
        <v>102.72</v>
      </c>
      <c r="K507" s="7">
        <f>SUM(G507*1.27)</f>
        <v>15.24</v>
      </c>
      <c r="L507" s="11">
        <v>43461</v>
      </c>
      <c r="M507" s="3">
        <v>43466</v>
      </c>
      <c r="N507" s="3">
        <v>43482</v>
      </c>
      <c r="O507" t="s">
        <v>6</v>
      </c>
      <c r="P507" s="4">
        <v>28.23</v>
      </c>
      <c r="Q507" t="s">
        <v>197</v>
      </c>
      <c r="R507" t="s">
        <v>199</v>
      </c>
      <c r="S507" t="s">
        <v>200</v>
      </c>
      <c r="T507" t="s">
        <v>111</v>
      </c>
      <c r="U507" t="s">
        <v>201</v>
      </c>
      <c r="V507" t="s">
        <v>113</v>
      </c>
      <c r="W507" s="10" t="b">
        <v>0</v>
      </c>
      <c r="X507" s="12">
        <v>43904.512472453702</v>
      </c>
    </row>
    <row r="508" spans="1:24" x14ac:dyDescent="0.2">
      <c r="A508">
        <v>10791</v>
      </c>
      <c r="B508" s="2" t="s">
        <v>159</v>
      </c>
      <c r="C508" s="2" t="s">
        <v>160</v>
      </c>
      <c r="D508" s="2" t="s">
        <v>161</v>
      </c>
      <c r="E508" t="s">
        <v>5</v>
      </c>
      <c r="F508">
        <f>SUM(J508* 1.05)</f>
        <v>478.17000000000007</v>
      </c>
      <c r="G508">
        <v>6</v>
      </c>
      <c r="H508">
        <v>-3</v>
      </c>
      <c r="I508" s="7">
        <v>75.900000000000006</v>
      </c>
      <c r="J508" s="7">
        <f t="shared" si="8"/>
        <v>455.40000000000003</v>
      </c>
      <c r="K508" s="7">
        <f>SUM(G508*1.27)</f>
        <v>7.62</v>
      </c>
      <c r="L508" s="11">
        <v>43462</v>
      </c>
      <c r="M508" s="3">
        <v>43467</v>
      </c>
      <c r="N508" s="3">
        <v>43483</v>
      </c>
      <c r="O508" t="s">
        <v>12</v>
      </c>
      <c r="P508" s="4">
        <v>16.850000000000001</v>
      </c>
      <c r="Q508" t="s">
        <v>160</v>
      </c>
      <c r="R508" t="s">
        <v>162</v>
      </c>
      <c r="S508" t="s">
        <v>163</v>
      </c>
      <c r="U508" t="s">
        <v>164</v>
      </c>
      <c r="V508" t="s">
        <v>10</v>
      </c>
      <c r="W508" s="10" t="b">
        <v>0</v>
      </c>
      <c r="X508" s="12">
        <v>43898.510360185181</v>
      </c>
    </row>
    <row r="509" spans="1:24" x14ac:dyDescent="0.2">
      <c r="A509">
        <v>10792</v>
      </c>
      <c r="B509" s="2" t="s">
        <v>549</v>
      </c>
      <c r="C509" s="2" t="s">
        <v>550</v>
      </c>
      <c r="D509" s="2" t="s">
        <v>551</v>
      </c>
      <c r="E509" t="s">
        <v>13</v>
      </c>
      <c r="F509">
        <f>SUM(J509* 1.03)</f>
        <v>1599.7032999999999</v>
      </c>
      <c r="G509">
        <v>13</v>
      </c>
      <c r="H509">
        <v>26</v>
      </c>
      <c r="I509" s="7">
        <v>119.47</v>
      </c>
      <c r="J509" s="7">
        <f t="shared" si="8"/>
        <v>1553.11</v>
      </c>
      <c r="K509" s="7">
        <f>SUM(G509*1.429)</f>
        <v>18.577000000000002</v>
      </c>
      <c r="L509" s="11">
        <v>43462</v>
      </c>
      <c r="M509" s="3">
        <v>43467</v>
      </c>
      <c r="N509" s="3">
        <v>43483</v>
      </c>
      <c r="O509" t="s">
        <v>14</v>
      </c>
      <c r="P509" s="4">
        <v>23.79</v>
      </c>
      <c r="Q509" t="s">
        <v>552</v>
      </c>
      <c r="R509" t="s">
        <v>553</v>
      </c>
      <c r="S509" t="s">
        <v>554</v>
      </c>
      <c r="U509" t="s">
        <v>555</v>
      </c>
      <c r="V509" t="s">
        <v>556</v>
      </c>
      <c r="W509" s="10" t="b">
        <v>0</v>
      </c>
      <c r="X509" s="12">
        <v>43901.18001157407</v>
      </c>
    </row>
    <row r="510" spans="1:24" x14ac:dyDescent="0.2">
      <c r="A510">
        <v>10793</v>
      </c>
      <c r="B510" s="2" t="s">
        <v>29</v>
      </c>
      <c r="C510" s="2" t="s">
        <v>30</v>
      </c>
      <c r="D510" s="2" t="s">
        <v>31</v>
      </c>
      <c r="E510" t="s">
        <v>15</v>
      </c>
      <c r="F510">
        <f>SUM(J510* 1.08)</f>
        <v>236.64960000000002</v>
      </c>
      <c r="G510">
        <v>6</v>
      </c>
      <c r="H510">
        <v>-4</v>
      </c>
      <c r="I510" s="7">
        <v>36.520000000000003</v>
      </c>
      <c r="J510" s="7">
        <f t="shared" si="8"/>
        <v>219.12</v>
      </c>
      <c r="K510" s="7">
        <f>SUM(G510*1.15)</f>
        <v>6.8999999999999995</v>
      </c>
      <c r="L510" s="11">
        <v>43463</v>
      </c>
      <c r="M510" s="3">
        <v>43468</v>
      </c>
      <c r="N510" s="3">
        <v>43484</v>
      </c>
      <c r="O510" t="s">
        <v>14</v>
      </c>
      <c r="P510" s="4">
        <v>4.5199999999999996</v>
      </c>
      <c r="Q510" t="s">
        <v>30</v>
      </c>
      <c r="R510" t="s">
        <v>557</v>
      </c>
      <c r="S510" t="s">
        <v>32</v>
      </c>
      <c r="T510" t="s">
        <v>33</v>
      </c>
      <c r="U510" t="s">
        <v>34</v>
      </c>
      <c r="V510" t="s">
        <v>35</v>
      </c>
      <c r="W510" s="10" t="b">
        <v>0</v>
      </c>
      <c r="X510" s="12">
        <v>43911.510024189818</v>
      </c>
    </row>
    <row r="511" spans="1:24" x14ac:dyDescent="0.2">
      <c r="A511">
        <v>10794</v>
      </c>
      <c r="B511" s="2" t="s">
        <v>374</v>
      </c>
      <c r="C511" s="2" t="s">
        <v>375</v>
      </c>
      <c r="D511" s="2" t="s">
        <v>376</v>
      </c>
      <c r="E511" t="s">
        <v>5</v>
      </c>
      <c r="F511">
        <f>SUM(J511* 1.03)</f>
        <v>2044.3440000000003</v>
      </c>
      <c r="G511">
        <v>12</v>
      </c>
      <c r="H511">
        <v>-2</v>
      </c>
      <c r="I511" s="7">
        <v>165.4</v>
      </c>
      <c r="J511" s="7">
        <f t="shared" si="8"/>
        <v>1984.8000000000002</v>
      </c>
      <c r="K511" s="7">
        <f>SUM(G511*1.27)</f>
        <v>15.24</v>
      </c>
      <c r="L511" s="11">
        <v>43463</v>
      </c>
      <c r="M511" s="3">
        <v>43468</v>
      </c>
      <c r="N511" s="3">
        <v>43484</v>
      </c>
      <c r="O511" t="s">
        <v>6</v>
      </c>
      <c r="P511" s="4">
        <v>21.49</v>
      </c>
      <c r="Q511" t="s">
        <v>375</v>
      </c>
      <c r="R511" t="s">
        <v>377</v>
      </c>
      <c r="S511" t="s">
        <v>222</v>
      </c>
      <c r="T511" t="s">
        <v>223</v>
      </c>
      <c r="U511" t="s">
        <v>378</v>
      </c>
      <c r="V511" t="s">
        <v>113</v>
      </c>
      <c r="W511" s="10" t="b">
        <v>0</v>
      </c>
      <c r="X511" s="12">
        <v>43889.512472453702</v>
      </c>
    </row>
    <row r="512" spans="1:24" x14ac:dyDescent="0.2">
      <c r="A512">
        <v>10795</v>
      </c>
      <c r="B512" s="2" t="s">
        <v>135</v>
      </c>
      <c r="C512" s="2" t="s">
        <v>136</v>
      </c>
      <c r="D512" s="2" t="s">
        <v>137</v>
      </c>
      <c r="E512" t="s">
        <v>36</v>
      </c>
      <c r="F512">
        <f>SUM(J512* 1.05)</f>
        <v>776.07600000000002</v>
      </c>
      <c r="G512">
        <v>8</v>
      </c>
      <c r="H512">
        <v>-5</v>
      </c>
      <c r="I512" s="7">
        <v>92.39</v>
      </c>
      <c r="J512" s="7">
        <f t="shared" si="8"/>
        <v>739.12</v>
      </c>
      <c r="K512" s="7">
        <f>SUM(G512*1.15)</f>
        <v>9.1999999999999993</v>
      </c>
      <c r="L512" s="11">
        <v>43463</v>
      </c>
      <c r="M512" s="3">
        <v>43468</v>
      </c>
      <c r="N512" s="3">
        <v>43484</v>
      </c>
      <c r="O512" t="s">
        <v>12</v>
      </c>
      <c r="P512" s="4">
        <v>126.66</v>
      </c>
      <c r="Q512" t="s">
        <v>136</v>
      </c>
      <c r="R512" t="s">
        <v>138</v>
      </c>
      <c r="S512" t="s">
        <v>139</v>
      </c>
      <c r="U512" t="s">
        <v>140</v>
      </c>
      <c r="V512" t="s">
        <v>141</v>
      </c>
      <c r="W512" s="10" t="b">
        <v>1</v>
      </c>
      <c r="X512" s="12">
        <v>43904.177734953701</v>
      </c>
    </row>
    <row r="513" spans="1:24" x14ac:dyDescent="0.2">
      <c r="A513">
        <v>10796</v>
      </c>
      <c r="B513" s="2" t="s">
        <v>225</v>
      </c>
      <c r="C513" s="2" t="s">
        <v>226</v>
      </c>
      <c r="D513" s="2" t="s">
        <v>227</v>
      </c>
      <c r="E513" t="s">
        <v>15</v>
      </c>
      <c r="F513">
        <f>SUM(J513* 1.03)</f>
        <v>825.52440000000001</v>
      </c>
      <c r="G513">
        <v>6</v>
      </c>
      <c r="H513">
        <v>-5</v>
      </c>
      <c r="I513" s="7">
        <v>133.58000000000001</v>
      </c>
      <c r="J513" s="7">
        <f t="shared" si="8"/>
        <v>801.48</v>
      </c>
      <c r="K513" s="7">
        <f>SUM(G513*1.15)</f>
        <v>6.8999999999999995</v>
      </c>
      <c r="L513" s="11">
        <v>43464</v>
      </c>
      <c r="M513" s="3">
        <v>43469</v>
      </c>
      <c r="N513" s="3">
        <v>43485</v>
      </c>
      <c r="O513" t="s">
        <v>6</v>
      </c>
      <c r="P513" s="4">
        <v>26.52</v>
      </c>
      <c r="Q513" t="s">
        <v>226</v>
      </c>
      <c r="R513" t="s">
        <v>228</v>
      </c>
      <c r="S513" t="s">
        <v>229</v>
      </c>
      <c r="T513" t="s">
        <v>230</v>
      </c>
      <c r="U513" t="s">
        <v>231</v>
      </c>
      <c r="V513" t="s">
        <v>217</v>
      </c>
      <c r="W513" s="10" t="b">
        <v>0</v>
      </c>
      <c r="X513" s="12">
        <v>43948.510012615741</v>
      </c>
    </row>
    <row r="514" spans="1:24" x14ac:dyDescent="0.2">
      <c r="A514">
        <v>10797</v>
      </c>
      <c r="B514" s="2" t="s">
        <v>118</v>
      </c>
      <c r="C514" s="2" t="s">
        <v>119</v>
      </c>
      <c r="D514" s="2" t="s">
        <v>120</v>
      </c>
      <c r="E514" t="s">
        <v>19</v>
      </c>
      <c r="F514">
        <f>SUM(J514* 1.03)</f>
        <v>1531.0126</v>
      </c>
      <c r="G514">
        <v>13</v>
      </c>
      <c r="H514">
        <v>2</v>
      </c>
      <c r="I514" s="7">
        <v>114.34</v>
      </c>
      <c r="J514" s="7">
        <f t="shared" ref="J514:J577" si="10">SUM(G514*I514)</f>
        <v>1486.42</v>
      </c>
      <c r="K514" s="7">
        <f>SUM(G514*1.27)</f>
        <v>16.510000000000002</v>
      </c>
      <c r="L514" s="11">
        <v>43464</v>
      </c>
      <c r="M514" s="3">
        <v>43469</v>
      </c>
      <c r="N514" s="3">
        <v>43485</v>
      </c>
      <c r="O514" t="s">
        <v>12</v>
      </c>
      <c r="P514" s="4">
        <v>33.35</v>
      </c>
      <c r="Q514" t="s">
        <v>119</v>
      </c>
      <c r="R514" t="s">
        <v>121</v>
      </c>
      <c r="S514" t="s">
        <v>122</v>
      </c>
      <c r="U514" t="s">
        <v>123</v>
      </c>
      <c r="V514" t="s">
        <v>10</v>
      </c>
      <c r="W514" s="10" t="b">
        <v>1</v>
      </c>
      <c r="X514" s="12">
        <v>43869.512518749994</v>
      </c>
    </row>
    <row r="515" spans="1:24" x14ac:dyDescent="0.2">
      <c r="A515">
        <v>10798</v>
      </c>
      <c r="B515" s="2" t="s">
        <v>244</v>
      </c>
      <c r="C515" s="2" t="s">
        <v>245</v>
      </c>
      <c r="D515" s="2" t="s">
        <v>246</v>
      </c>
      <c r="E515" t="s">
        <v>45</v>
      </c>
      <c r="F515">
        <f>SUM(J515* 1.08)</f>
        <v>2421.1872000000003</v>
      </c>
      <c r="G515">
        <v>12</v>
      </c>
      <c r="H515">
        <v>11</v>
      </c>
      <c r="I515" s="7">
        <v>186.82</v>
      </c>
      <c r="J515" s="7">
        <f t="shared" si="10"/>
        <v>2241.84</v>
      </c>
      <c r="K515" s="7">
        <f>SUM(G515*1.429)</f>
        <v>17.148</v>
      </c>
      <c r="L515" s="11">
        <v>43465</v>
      </c>
      <c r="M515" s="3">
        <v>43470</v>
      </c>
      <c r="N515" s="3">
        <v>43486</v>
      </c>
      <c r="O515" t="s">
        <v>6</v>
      </c>
      <c r="P515" s="4">
        <v>2.33</v>
      </c>
      <c r="Q515" t="s">
        <v>245</v>
      </c>
      <c r="R515" t="s">
        <v>566</v>
      </c>
      <c r="S515" t="s">
        <v>247</v>
      </c>
      <c r="T515" t="s">
        <v>248</v>
      </c>
      <c r="U515" t="s">
        <v>249</v>
      </c>
      <c r="V515" t="s">
        <v>35</v>
      </c>
      <c r="W515" s="10" t="b">
        <v>0</v>
      </c>
      <c r="X515" s="12">
        <v>43779.845956249999</v>
      </c>
    </row>
    <row r="516" spans="1:24" x14ac:dyDescent="0.2">
      <c r="A516">
        <v>10799</v>
      </c>
      <c r="B516" s="2" t="s">
        <v>250</v>
      </c>
      <c r="C516" s="2" t="s">
        <v>251</v>
      </c>
      <c r="D516" s="2" t="s">
        <v>252</v>
      </c>
      <c r="E516" t="s">
        <v>37</v>
      </c>
      <c r="F516">
        <f>SUM(J516* 0.85)</f>
        <v>642.8125</v>
      </c>
      <c r="G516">
        <v>11</v>
      </c>
      <c r="H516">
        <v>40</v>
      </c>
      <c r="I516" s="7">
        <v>68.75</v>
      </c>
      <c r="J516" s="7">
        <f t="shared" si="10"/>
        <v>756.25</v>
      </c>
      <c r="K516" s="7">
        <f>SUM(G516*1.429)</f>
        <v>15.719000000000001</v>
      </c>
      <c r="L516" s="11">
        <v>43465</v>
      </c>
      <c r="M516" s="3">
        <v>43470</v>
      </c>
      <c r="N516" s="3">
        <v>43486</v>
      </c>
      <c r="O516" t="s">
        <v>14</v>
      </c>
      <c r="P516" s="4">
        <v>30.76</v>
      </c>
      <c r="Q516" t="s">
        <v>251</v>
      </c>
      <c r="R516" t="s">
        <v>253</v>
      </c>
      <c r="S516" t="s">
        <v>254</v>
      </c>
      <c r="U516" t="s">
        <v>255</v>
      </c>
      <c r="V516" t="s">
        <v>10</v>
      </c>
      <c r="W516" s="10" t="b">
        <v>0</v>
      </c>
      <c r="X516" s="12">
        <v>43883.846291898146</v>
      </c>
    </row>
    <row r="517" spans="1:24" x14ac:dyDescent="0.2">
      <c r="A517">
        <v>10800</v>
      </c>
      <c r="B517" s="2" t="s">
        <v>440</v>
      </c>
      <c r="C517" s="2" t="s">
        <v>437</v>
      </c>
      <c r="D517" s="2" t="s">
        <v>441</v>
      </c>
      <c r="E517" t="s">
        <v>13</v>
      </c>
      <c r="F517">
        <f>SUM(J517* 1.08)</f>
        <v>214.44480000000001</v>
      </c>
      <c r="G517">
        <v>8</v>
      </c>
      <c r="H517">
        <v>0</v>
      </c>
      <c r="I517" s="7">
        <v>24.82</v>
      </c>
      <c r="J517" s="7">
        <f t="shared" si="10"/>
        <v>198.56</v>
      </c>
      <c r="K517" s="7">
        <f>SUM(G517*1.27)</f>
        <v>10.16</v>
      </c>
      <c r="L517" s="11">
        <v>43465</v>
      </c>
      <c r="M517" s="3">
        <v>43470</v>
      </c>
      <c r="N517" s="3">
        <v>43486</v>
      </c>
      <c r="O517" t="s">
        <v>14</v>
      </c>
      <c r="P517" s="4">
        <v>137.44</v>
      </c>
      <c r="Q517" t="s">
        <v>437</v>
      </c>
      <c r="R517" t="s">
        <v>438</v>
      </c>
      <c r="S517" t="s">
        <v>85</v>
      </c>
      <c r="U517" t="s">
        <v>439</v>
      </c>
      <c r="V517" t="s">
        <v>35</v>
      </c>
      <c r="W517" s="10" t="b">
        <v>1</v>
      </c>
      <c r="X517" s="12">
        <v>43898.844740509259</v>
      </c>
    </row>
    <row r="518" spans="1:24" x14ac:dyDescent="0.2">
      <c r="A518">
        <v>10801</v>
      </c>
      <c r="B518" s="2" t="s">
        <v>60</v>
      </c>
      <c r="C518" s="2" t="s">
        <v>61</v>
      </c>
      <c r="D518" s="2" t="s">
        <v>62</v>
      </c>
      <c r="E518" t="s">
        <v>11</v>
      </c>
      <c r="F518">
        <f>SUM(J518* 0.85)</f>
        <v>1076.0319999999999</v>
      </c>
      <c r="G518">
        <v>8</v>
      </c>
      <c r="H518">
        <v>-4</v>
      </c>
      <c r="I518" s="7">
        <v>158.24</v>
      </c>
      <c r="J518" s="7">
        <f t="shared" si="10"/>
        <v>1265.92</v>
      </c>
      <c r="K518" s="7">
        <f>SUM(G518*1.15)</f>
        <v>9.1999999999999993</v>
      </c>
      <c r="L518" s="11">
        <v>43468</v>
      </c>
      <c r="M518" s="3">
        <v>43473</v>
      </c>
      <c r="N518" s="3">
        <v>43489</v>
      </c>
      <c r="O518" t="s">
        <v>12</v>
      </c>
      <c r="P518" s="4">
        <v>97.09</v>
      </c>
      <c r="Q518" t="s">
        <v>61</v>
      </c>
      <c r="R518" t="s">
        <v>63</v>
      </c>
      <c r="S518" t="s">
        <v>64</v>
      </c>
      <c r="U518" t="s">
        <v>65</v>
      </c>
      <c r="V518" t="s">
        <v>66</v>
      </c>
      <c r="W518" s="10" t="b">
        <v>1</v>
      </c>
      <c r="X518" s="12">
        <v>43904.321493055562</v>
      </c>
    </row>
    <row r="519" spans="1:24" x14ac:dyDescent="0.2">
      <c r="A519">
        <v>10802</v>
      </c>
      <c r="B519" s="2" t="s">
        <v>442</v>
      </c>
      <c r="C519" s="2" t="s">
        <v>443</v>
      </c>
      <c r="D519" s="2" t="s">
        <v>444</v>
      </c>
      <c r="E519" t="s">
        <v>11</v>
      </c>
      <c r="F519">
        <f>SUM(J519* 0.85)</f>
        <v>98.948499999999996</v>
      </c>
      <c r="G519">
        <v>7</v>
      </c>
      <c r="H519">
        <v>5</v>
      </c>
      <c r="I519" s="7">
        <v>16.63</v>
      </c>
      <c r="J519" s="7">
        <f t="shared" si="10"/>
        <v>116.41</v>
      </c>
      <c r="K519" s="7">
        <f>SUM(G519*0.54)</f>
        <v>3.7800000000000002</v>
      </c>
      <c r="L519" s="11">
        <v>43468</v>
      </c>
      <c r="M519" s="3">
        <v>43473</v>
      </c>
      <c r="N519" s="3">
        <v>43489</v>
      </c>
      <c r="O519" t="s">
        <v>12</v>
      </c>
      <c r="P519" s="4">
        <v>257.26</v>
      </c>
      <c r="Q519" t="s">
        <v>443</v>
      </c>
      <c r="R519" t="s">
        <v>445</v>
      </c>
      <c r="S519" t="s">
        <v>446</v>
      </c>
      <c r="U519" t="s">
        <v>447</v>
      </c>
      <c r="V519" t="s">
        <v>448</v>
      </c>
      <c r="W519" s="10" t="b">
        <v>1</v>
      </c>
      <c r="X519" s="12">
        <v>43881.970289351848</v>
      </c>
    </row>
    <row r="520" spans="1:24" x14ac:dyDescent="0.2">
      <c r="A520">
        <v>10803</v>
      </c>
      <c r="B520" s="2" t="s">
        <v>531</v>
      </c>
      <c r="C520" s="2" t="s">
        <v>532</v>
      </c>
      <c r="D520" s="2" t="s">
        <v>533</v>
      </c>
      <c r="E520" t="s">
        <v>11</v>
      </c>
      <c r="F520">
        <f>SUM(J520* 0.85)</f>
        <v>226.54199999999997</v>
      </c>
      <c r="G520">
        <v>12</v>
      </c>
      <c r="H520">
        <v>-15</v>
      </c>
      <c r="I520" s="7">
        <v>22.21</v>
      </c>
      <c r="J520" s="7">
        <f t="shared" si="10"/>
        <v>266.52</v>
      </c>
      <c r="K520" s="7">
        <f>SUM(G520*1.15)</f>
        <v>13.799999999999999</v>
      </c>
      <c r="L520" s="11">
        <v>43469</v>
      </c>
      <c r="M520" s="3">
        <v>43474</v>
      </c>
      <c r="N520" s="3">
        <v>43490</v>
      </c>
      <c r="O520" t="s">
        <v>6</v>
      </c>
      <c r="P520" s="4">
        <v>55.23</v>
      </c>
      <c r="Q520" t="s">
        <v>532</v>
      </c>
      <c r="R520" t="s">
        <v>534</v>
      </c>
      <c r="S520" t="s">
        <v>535</v>
      </c>
      <c r="T520" t="s">
        <v>111</v>
      </c>
      <c r="U520" t="s">
        <v>536</v>
      </c>
      <c r="V520" t="s">
        <v>113</v>
      </c>
      <c r="W520" s="10" t="b">
        <v>1</v>
      </c>
      <c r="X520" s="12">
        <v>43981.511233564815</v>
      </c>
    </row>
    <row r="521" spans="1:24" x14ac:dyDescent="0.2">
      <c r="A521">
        <v>10804</v>
      </c>
      <c r="B521" s="2" t="s">
        <v>440</v>
      </c>
      <c r="C521" s="2" t="s">
        <v>437</v>
      </c>
      <c r="D521" s="2" t="s">
        <v>441</v>
      </c>
      <c r="E521" t="s">
        <v>5</v>
      </c>
      <c r="F521">
        <f>SUM(J521* 1.08)</f>
        <v>1362.3012000000001</v>
      </c>
      <c r="G521">
        <v>13</v>
      </c>
      <c r="H521">
        <v>0</v>
      </c>
      <c r="I521" s="7">
        <v>97.03</v>
      </c>
      <c r="J521" s="7">
        <f t="shared" si="10"/>
        <v>1261.3900000000001</v>
      </c>
      <c r="K521" s="7">
        <f>SUM(G521*1.27)</f>
        <v>16.510000000000002</v>
      </c>
      <c r="L521" s="11">
        <v>43469</v>
      </c>
      <c r="M521" s="3">
        <v>43474</v>
      </c>
      <c r="N521" s="3">
        <v>43490</v>
      </c>
      <c r="O521" t="s">
        <v>12</v>
      </c>
      <c r="P521" s="4">
        <v>27.33</v>
      </c>
      <c r="Q521" t="s">
        <v>437</v>
      </c>
      <c r="R521" t="s">
        <v>438</v>
      </c>
      <c r="S521" t="s">
        <v>85</v>
      </c>
      <c r="U521" t="s">
        <v>439</v>
      </c>
      <c r="V521" t="s">
        <v>35</v>
      </c>
      <c r="W521" s="10" t="b">
        <v>0</v>
      </c>
      <c r="X521" s="12">
        <v>43868.512495601848</v>
      </c>
    </row>
    <row r="522" spans="1:24" ht="17" x14ac:dyDescent="0.2">
      <c r="A522">
        <v>10805</v>
      </c>
      <c r="B522" s="2" t="s">
        <v>468</v>
      </c>
      <c r="C522" s="2" t="s">
        <v>469</v>
      </c>
      <c r="D522" s="2" t="s">
        <v>470</v>
      </c>
      <c r="E522" t="s">
        <v>45</v>
      </c>
      <c r="F522">
        <f>SUM(J522* 1.05)</f>
        <v>374.15700000000004</v>
      </c>
      <c r="G522">
        <v>6</v>
      </c>
      <c r="H522">
        <v>0</v>
      </c>
      <c r="I522" s="7">
        <v>59.39</v>
      </c>
      <c r="J522" s="7">
        <f t="shared" si="10"/>
        <v>356.34000000000003</v>
      </c>
      <c r="K522" s="7">
        <f>SUM(G522*1.27)</f>
        <v>7.62</v>
      </c>
      <c r="L522" s="11">
        <v>43469</v>
      </c>
      <c r="M522" s="3">
        <v>43474</v>
      </c>
      <c r="N522" s="3">
        <v>43490</v>
      </c>
      <c r="O522" t="s">
        <v>14</v>
      </c>
      <c r="P522" s="4">
        <v>237.34</v>
      </c>
      <c r="Q522" t="s">
        <v>469</v>
      </c>
      <c r="R522" s="5" t="s">
        <v>564</v>
      </c>
      <c r="S522" t="s">
        <v>311</v>
      </c>
      <c r="T522" t="s">
        <v>207</v>
      </c>
      <c r="U522" t="s">
        <v>471</v>
      </c>
      <c r="V522" t="s">
        <v>209</v>
      </c>
      <c r="W522" s="10" t="b">
        <v>1</v>
      </c>
      <c r="X522" s="12">
        <v>43893.510394907404</v>
      </c>
    </row>
    <row r="523" spans="1:24" x14ac:dyDescent="0.2">
      <c r="A523">
        <v>10806</v>
      </c>
      <c r="B523" s="2" t="s">
        <v>506</v>
      </c>
      <c r="C523" s="2" t="s">
        <v>507</v>
      </c>
      <c r="D523" s="2" t="s">
        <v>508</v>
      </c>
      <c r="E523" t="s">
        <v>15</v>
      </c>
      <c r="F523">
        <f>SUM(J523* 1.15)</f>
        <v>528.02249999999992</v>
      </c>
      <c r="G523">
        <v>5</v>
      </c>
      <c r="H523">
        <v>4</v>
      </c>
      <c r="I523" s="7">
        <v>91.83</v>
      </c>
      <c r="J523" s="7">
        <f t="shared" si="10"/>
        <v>459.15</v>
      </c>
      <c r="K523" s="7">
        <f>SUM(G523*0.54)</f>
        <v>2.7</v>
      </c>
      <c r="L523" s="11">
        <v>43470</v>
      </c>
      <c r="M523" s="3">
        <v>43475</v>
      </c>
      <c r="N523" s="3">
        <v>43491</v>
      </c>
      <c r="O523" t="s">
        <v>12</v>
      </c>
      <c r="P523" s="4">
        <v>22.11</v>
      </c>
      <c r="Q523" t="s">
        <v>507</v>
      </c>
      <c r="R523" t="s">
        <v>509</v>
      </c>
      <c r="S523" t="s">
        <v>510</v>
      </c>
      <c r="U523" t="s">
        <v>511</v>
      </c>
      <c r="V523" t="s">
        <v>59</v>
      </c>
      <c r="W523" s="10" t="b">
        <v>1</v>
      </c>
      <c r="X523" s="12">
        <v>43885.840366319448</v>
      </c>
    </row>
    <row r="524" spans="1:24" x14ac:dyDescent="0.2">
      <c r="A524">
        <v>10807</v>
      </c>
      <c r="B524" s="2" t="s">
        <v>169</v>
      </c>
      <c r="C524" s="2" t="s">
        <v>170</v>
      </c>
      <c r="D524" s="2" t="s">
        <v>171</v>
      </c>
      <c r="E524" t="s">
        <v>11</v>
      </c>
      <c r="F524">
        <f>SUM(J524* 0.875)</f>
        <v>1213.8087500000001</v>
      </c>
      <c r="G524">
        <v>11</v>
      </c>
      <c r="H524">
        <v>-19</v>
      </c>
      <c r="I524" s="7">
        <v>126.11</v>
      </c>
      <c r="J524" s="7">
        <f t="shared" si="10"/>
        <v>1387.21</v>
      </c>
      <c r="K524" s="7">
        <f>SUM(G524*1.15)</f>
        <v>12.649999999999999</v>
      </c>
      <c r="L524" s="11">
        <v>43470</v>
      </c>
      <c r="M524" s="3">
        <v>43475</v>
      </c>
      <c r="N524" s="3">
        <v>43491</v>
      </c>
      <c r="O524" t="s">
        <v>6</v>
      </c>
      <c r="P524" s="4">
        <v>1.36</v>
      </c>
      <c r="Q524" t="s">
        <v>170</v>
      </c>
      <c r="R524" t="s">
        <v>172</v>
      </c>
      <c r="S524" t="s">
        <v>173</v>
      </c>
      <c r="U524" t="s">
        <v>174</v>
      </c>
      <c r="V524" t="s">
        <v>175</v>
      </c>
      <c r="W524" s="10" t="b">
        <v>0</v>
      </c>
      <c r="X524" s="12">
        <v>44043.844520601851</v>
      </c>
    </row>
    <row r="525" spans="1:24" x14ac:dyDescent="0.2">
      <c r="A525">
        <v>10808</v>
      </c>
      <c r="B525" s="2" t="s">
        <v>369</v>
      </c>
      <c r="C525" s="2" t="s">
        <v>370</v>
      </c>
      <c r="D525" s="2" t="s">
        <v>371</v>
      </c>
      <c r="E525" t="s">
        <v>45</v>
      </c>
      <c r="F525">
        <f>SUM(J525* 1.08)</f>
        <v>1544.2596000000001</v>
      </c>
      <c r="G525">
        <v>13</v>
      </c>
      <c r="H525">
        <v>3</v>
      </c>
      <c r="I525" s="7">
        <v>109.99</v>
      </c>
      <c r="J525" s="7">
        <f t="shared" si="10"/>
        <v>1429.87</v>
      </c>
      <c r="K525" s="7">
        <f>SUM(G525*0.54)</f>
        <v>7.0200000000000005</v>
      </c>
      <c r="L525" s="11">
        <v>43471</v>
      </c>
      <c r="M525" s="3">
        <v>43476</v>
      </c>
      <c r="N525" s="3">
        <v>43492</v>
      </c>
      <c r="O525" t="s">
        <v>14</v>
      </c>
      <c r="P525" s="4">
        <v>45.53</v>
      </c>
      <c r="Q525" t="s">
        <v>346</v>
      </c>
      <c r="R525" t="s">
        <v>352</v>
      </c>
      <c r="S525" t="s">
        <v>353</v>
      </c>
      <c r="T525" t="s">
        <v>354</v>
      </c>
      <c r="U525" t="s">
        <v>355</v>
      </c>
      <c r="V525" t="s">
        <v>209</v>
      </c>
      <c r="W525" s="10" t="b">
        <v>1</v>
      </c>
      <c r="X525" s="12">
        <v>43880.510105208334</v>
      </c>
    </row>
    <row r="526" spans="1:24" x14ac:dyDescent="0.2">
      <c r="A526">
        <v>10809</v>
      </c>
      <c r="B526" s="2" t="s">
        <v>531</v>
      </c>
      <c r="C526" s="2" t="s">
        <v>532</v>
      </c>
      <c r="D526" s="2" t="s">
        <v>533</v>
      </c>
      <c r="E526" t="s">
        <v>19</v>
      </c>
      <c r="F526">
        <f>SUM(J526* 0.95)</f>
        <v>1818.3</v>
      </c>
      <c r="G526">
        <v>11</v>
      </c>
      <c r="H526">
        <v>-12</v>
      </c>
      <c r="I526" s="7">
        <v>174</v>
      </c>
      <c r="J526" s="7">
        <f t="shared" si="10"/>
        <v>1914</v>
      </c>
      <c r="K526" s="7">
        <f>SUM(G526*1.15)</f>
        <v>12.649999999999999</v>
      </c>
      <c r="L526" s="11">
        <v>43471</v>
      </c>
      <c r="M526" s="3">
        <v>43476</v>
      </c>
      <c r="N526" s="3">
        <v>43492</v>
      </c>
      <c r="O526" t="s">
        <v>6</v>
      </c>
      <c r="P526" s="4">
        <v>4.87</v>
      </c>
      <c r="Q526" t="s">
        <v>532</v>
      </c>
      <c r="R526" t="s">
        <v>534</v>
      </c>
      <c r="S526" t="s">
        <v>535</v>
      </c>
      <c r="T526" t="s">
        <v>111</v>
      </c>
      <c r="U526" t="s">
        <v>536</v>
      </c>
      <c r="V526" t="s">
        <v>113</v>
      </c>
      <c r="W526" s="10" t="b">
        <v>0</v>
      </c>
      <c r="X526" s="12">
        <v>43925.511268287031</v>
      </c>
    </row>
    <row r="527" spans="1:24" x14ac:dyDescent="0.2">
      <c r="A527">
        <v>10810</v>
      </c>
      <c r="B527" s="2" t="s">
        <v>268</v>
      </c>
      <c r="C527" s="2" t="s">
        <v>269</v>
      </c>
      <c r="D527" s="2" t="s">
        <v>270</v>
      </c>
      <c r="E527" t="s">
        <v>45</v>
      </c>
      <c r="F527">
        <f>SUM(J527* 1.08)</f>
        <v>1349.6868000000002</v>
      </c>
      <c r="G527">
        <v>11</v>
      </c>
      <c r="H527">
        <v>4</v>
      </c>
      <c r="I527" s="7">
        <v>113.61</v>
      </c>
      <c r="J527" s="7">
        <f t="shared" si="10"/>
        <v>1249.71</v>
      </c>
      <c r="K527" s="7">
        <f>SUM(G527*0.54)</f>
        <v>5.94</v>
      </c>
      <c r="L527" s="11">
        <v>43471</v>
      </c>
      <c r="M527" s="3">
        <v>43476</v>
      </c>
      <c r="N527" s="3">
        <v>43492</v>
      </c>
      <c r="O527" t="s">
        <v>14</v>
      </c>
      <c r="P527" s="4">
        <v>4.33</v>
      </c>
      <c r="Q527" t="s">
        <v>269</v>
      </c>
      <c r="R527" t="s">
        <v>271</v>
      </c>
      <c r="S527" t="s">
        <v>272</v>
      </c>
      <c r="T527" t="s">
        <v>78</v>
      </c>
      <c r="U527" t="s">
        <v>273</v>
      </c>
      <c r="V527" t="s">
        <v>80</v>
      </c>
      <c r="W527" s="10" t="b">
        <v>1</v>
      </c>
      <c r="X527" s="12">
        <v>43882.51011678241</v>
      </c>
    </row>
    <row r="528" spans="1:24" x14ac:dyDescent="0.2">
      <c r="A528">
        <v>10811</v>
      </c>
      <c r="B528" s="2" t="s">
        <v>300</v>
      </c>
      <c r="C528" s="2" t="s">
        <v>301</v>
      </c>
      <c r="D528" s="2" t="s">
        <v>302</v>
      </c>
      <c r="E528" t="s">
        <v>36</v>
      </c>
      <c r="F528">
        <f>SUM(J528* 1.03)</f>
        <v>1714.4556</v>
      </c>
      <c r="G528">
        <v>11</v>
      </c>
      <c r="H528">
        <v>-3</v>
      </c>
      <c r="I528" s="7">
        <v>151.32</v>
      </c>
      <c r="J528" s="7">
        <f t="shared" si="10"/>
        <v>1664.52</v>
      </c>
      <c r="K528" s="7">
        <f>SUM(G528*1.27)</f>
        <v>13.97</v>
      </c>
      <c r="L528" s="11">
        <v>43472</v>
      </c>
      <c r="M528" s="3">
        <v>43477</v>
      </c>
      <c r="N528" s="3">
        <v>43493</v>
      </c>
      <c r="O528" t="s">
        <v>6</v>
      </c>
      <c r="P528" s="4">
        <v>31.22</v>
      </c>
      <c r="Q528" t="s">
        <v>301</v>
      </c>
      <c r="R528" t="s">
        <v>303</v>
      </c>
      <c r="S528" t="s">
        <v>304</v>
      </c>
      <c r="T528" t="s">
        <v>305</v>
      </c>
      <c r="U528" t="s">
        <v>306</v>
      </c>
      <c r="V528" t="s">
        <v>217</v>
      </c>
      <c r="W528" s="10" t="b">
        <v>0</v>
      </c>
      <c r="X528" s="12">
        <v>43903.51201273148</v>
      </c>
    </row>
    <row r="529" spans="1:24" x14ac:dyDescent="0.2">
      <c r="A529">
        <v>10812</v>
      </c>
      <c r="B529" s="2" t="s">
        <v>401</v>
      </c>
      <c r="C529" s="2" t="s">
        <v>402</v>
      </c>
      <c r="D529" s="2" t="s">
        <v>403</v>
      </c>
      <c r="E529" t="s">
        <v>46</v>
      </c>
      <c r="F529">
        <f>SUM(J529* 0.95)</f>
        <v>658.26449999999988</v>
      </c>
      <c r="G529">
        <v>9</v>
      </c>
      <c r="H529">
        <v>-11</v>
      </c>
      <c r="I529" s="7">
        <v>76.989999999999995</v>
      </c>
      <c r="J529" s="7">
        <f t="shared" si="10"/>
        <v>692.91</v>
      </c>
      <c r="K529" s="7">
        <f>SUM(G529*1.15)</f>
        <v>10.35</v>
      </c>
      <c r="L529" s="11">
        <v>43472</v>
      </c>
      <c r="M529" s="3">
        <v>43477</v>
      </c>
      <c r="N529" s="3">
        <v>43493</v>
      </c>
      <c r="O529" t="s">
        <v>6</v>
      </c>
      <c r="P529" s="4">
        <v>59.78</v>
      </c>
      <c r="Q529" t="s">
        <v>402</v>
      </c>
      <c r="R529" t="s">
        <v>404</v>
      </c>
      <c r="S529" t="s">
        <v>405</v>
      </c>
      <c r="U529" t="s">
        <v>406</v>
      </c>
      <c r="V529" t="s">
        <v>175</v>
      </c>
      <c r="W529" s="10" t="b">
        <v>1</v>
      </c>
      <c r="X529" s="12">
        <v>43904.511279861108</v>
      </c>
    </row>
    <row r="530" spans="1:24" x14ac:dyDescent="0.2">
      <c r="A530">
        <v>10813</v>
      </c>
      <c r="B530" s="2" t="s">
        <v>407</v>
      </c>
      <c r="C530" s="2" t="s">
        <v>408</v>
      </c>
      <c r="D530" s="2" t="s">
        <v>409</v>
      </c>
      <c r="E530" t="s">
        <v>13</v>
      </c>
      <c r="F530">
        <f>SUM(J530* 1.15)</f>
        <v>1488.1459999999997</v>
      </c>
      <c r="G530">
        <v>11</v>
      </c>
      <c r="H530">
        <v>-2</v>
      </c>
      <c r="I530" s="7">
        <v>117.64</v>
      </c>
      <c r="J530" s="7">
        <f t="shared" si="10"/>
        <v>1294.04</v>
      </c>
      <c r="K530" s="7">
        <f>SUM(G530*1.27)</f>
        <v>13.97</v>
      </c>
      <c r="L530" s="11">
        <v>43475</v>
      </c>
      <c r="M530" s="3">
        <v>43480</v>
      </c>
      <c r="N530" s="3">
        <v>43496</v>
      </c>
      <c r="O530" t="s">
        <v>6</v>
      </c>
      <c r="P530" s="4">
        <v>47.38</v>
      </c>
      <c r="Q530" t="s">
        <v>408</v>
      </c>
      <c r="R530" t="s">
        <v>410</v>
      </c>
      <c r="S530" t="s">
        <v>222</v>
      </c>
      <c r="T530" t="s">
        <v>223</v>
      </c>
      <c r="U530" t="s">
        <v>411</v>
      </c>
      <c r="V530" t="s">
        <v>113</v>
      </c>
      <c r="W530" s="10" t="b">
        <v>1</v>
      </c>
      <c r="X530" s="12">
        <v>43899.845357638893</v>
      </c>
    </row>
    <row r="531" spans="1:24" x14ac:dyDescent="0.2">
      <c r="A531">
        <v>10814</v>
      </c>
      <c r="B531" s="2" t="s">
        <v>506</v>
      </c>
      <c r="C531" s="2" t="s">
        <v>507</v>
      </c>
      <c r="D531" s="2" t="s">
        <v>508</v>
      </c>
      <c r="E531" t="s">
        <v>15</v>
      </c>
      <c r="F531">
        <f>SUM(J531* 1.15)</f>
        <v>497.90399999999994</v>
      </c>
      <c r="G531">
        <v>6</v>
      </c>
      <c r="H531">
        <v>5</v>
      </c>
      <c r="I531" s="7">
        <v>72.16</v>
      </c>
      <c r="J531" s="7">
        <f t="shared" si="10"/>
        <v>432.96</v>
      </c>
      <c r="K531" s="7">
        <f>SUM(G531*0.54)</f>
        <v>3.24</v>
      </c>
      <c r="L531" s="11">
        <v>43475</v>
      </c>
      <c r="M531" s="3">
        <v>43480</v>
      </c>
      <c r="N531" s="3">
        <v>43496</v>
      </c>
      <c r="O531" t="s">
        <v>14</v>
      </c>
      <c r="P531" s="4">
        <v>130.94</v>
      </c>
      <c r="Q531" t="s">
        <v>507</v>
      </c>
      <c r="R531" t="s">
        <v>509</v>
      </c>
      <c r="S531" t="s">
        <v>510</v>
      </c>
      <c r="U531" t="s">
        <v>511</v>
      </c>
      <c r="V531" t="s">
        <v>59</v>
      </c>
      <c r="W531" s="10" t="b">
        <v>1</v>
      </c>
      <c r="X531" s="12">
        <v>43883.507526620371</v>
      </c>
    </row>
    <row r="532" spans="1:24" x14ac:dyDescent="0.2">
      <c r="A532">
        <v>10815</v>
      </c>
      <c r="B532" s="2" t="s">
        <v>430</v>
      </c>
      <c r="C532" s="2" t="s">
        <v>431</v>
      </c>
      <c r="D532" s="2" t="s">
        <v>432</v>
      </c>
      <c r="E532" t="s">
        <v>45</v>
      </c>
      <c r="F532">
        <f>SUM(J532* 1.05)</f>
        <v>1502.9279999999999</v>
      </c>
      <c r="G532">
        <v>8</v>
      </c>
      <c r="H532">
        <v>5</v>
      </c>
      <c r="I532" s="7">
        <v>178.92</v>
      </c>
      <c r="J532" s="7">
        <f t="shared" si="10"/>
        <v>1431.36</v>
      </c>
      <c r="K532" s="7">
        <f>SUM(G532*0.54)</f>
        <v>4.32</v>
      </c>
      <c r="L532" s="11">
        <v>43475</v>
      </c>
      <c r="M532" s="3">
        <v>43480</v>
      </c>
      <c r="N532" s="3">
        <v>43496</v>
      </c>
      <c r="O532" t="s">
        <v>14</v>
      </c>
      <c r="P532" s="4">
        <v>14.62</v>
      </c>
      <c r="Q532" t="s">
        <v>431</v>
      </c>
      <c r="R532" t="s">
        <v>433</v>
      </c>
      <c r="S532" t="s">
        <v>434</v>
      </c>
      <c r="T532" t="s">
        <v>435</v>
      </c>
      <c r="U532" t="s">
        <v>436</v>
      </c>
      <c r="V532" t="s">
        <v>209</v>
      </c>
      <c r="W532" s="10" t="b">
        <v>1</v>
      </c>
      <c r="X532" s="12">
        <v>43882.842164583337</v>
      </c>
    </row>
    <row r="533" spans="1:24" x14ac:dyDescent="0.2">
      <c r="A533">
        <v>10816</v>
      </c>
      <c r="B533" s="2" t="s">
        <v>202</v>
      </c>
      <c r="C533" s="2" t="s">
        <v>203</v>
      </c>
      <c r="D533" s="2" t="s">
        <v>204</v>
      </c>
      <c r="E533" t="s">
        <v>11</v>
      </c>
      <c r="F533">
        <f>SUM(J533* 1.08)</f>
        <v>1060.2144000000001</v>
      </c>
      <c r="G533">
        <v>8</v>
      </c>
      <c r="H533">
        <v>3</v>
      </c>
      <c r="I533" s="7">
        <v>122.71</v>
      </c>
      <c r="J533" s="7">
        <f t="shared" si="10"/>
        <v>981.68</v>
      </c>
      <c r="K533" s="7">
        <f>SUM(G533*0.54)</f>
        <v>4.32</v>
      </c>
      <c r="L533" s="11">
        <v>43476</v>
      </c>
      <c r="M533" s="3">
        <v>43481</v>
      </c>
      <c r="N533" s="3">
        <v>43497</v>
      </c>
      <c r="O533" t="s">
        <v>12</v>
      </c>
      <c r="P533" s="4">
        <v>719.78</v>
      </c>
      <c r="Q533" t="s">
        <v>203</v>
      </c>
      <c r="R533" t="s">
        <v>205</v>
      </c>
      <c r="S533" t="s">
        <v>206</v>
      </c>
      <c r="T533" t="s">
        <v>207</v>
      </c>
      <c r="U533" t="s">
        <v>208</v>
      </c>
      <c r="V533" t="s">
        <v>209</v>
      </c>
      <c r="W533" s="10" t="b">
        <v>1</v>
      </c>
      <c r="X533" s="12">
        <v>43881.842141435191</v>
      </c>
    </row>
    <row r="534" spans="1:24" x14ac:dyDescent="0.2">
      <c r="A534">
        <v>10817</v>
      </c>
      <c r="B534" s="2" t="s">
        <v>250</v>
      </c>
      <c r="C534" s="2" t="s">
        <v>251</v>
      </c>
      <c r="D534" s="2" t="s">
        <v>252</v>
      </c>
      <c r="E534" t="s">
        <v>15</v>
      </c>
      <c r="F534">
        <f>SUM(J534* 0.95)</f>
        <v>1794.588</v>
      </c>
      <c r="G534">
        <v>12</v>
      </c>
      <c r="H534">
        <v>37</v>
      </c>
      <c r="I534" s="7">
        <v>157.41999999999999</v>
      </c>
      <c r="J534" s="7">
        <f t="shared" si="10"/>
        <v>1889.04</v>
      </c>
      <c r="K534" s="7">
        <f>SUM(G534*1.429)</f>
        <v>17.148</v>
      </c>
      <c r="L534" s="11">
        <v>43476</v>
      </c>
      <c r="M534" s="3">
        <v>43481</v>
      </c>
      <c r="N534" s="3">
        <v>43497</v>
      </c>
      <c r="O534" t="s">
        <v>12</v>
      </c>
      <c r="P534" s="4">
        <v>306.07</v>
      </c>
      <c r="Q534" t="s">
        <v>251</v>
      </c>
      <c r="R534" t="s">
        <v>253</v>
      </c>
      <c r="S534" t="s">
        <v>254</v>
      </c>
      <c r="U534" t="s">
        <v>255</v>
      </c>
      <c r="V534" t="s">
        <v>10</v>
      </c>
      <c r="W534" s="10" t="b">
        <v>1</v>
      </c>
      <c r="X534" s="12">
        <v>43793.846257175923</v>
      </c>
    </row>
    <row r="535" spans="1:24" x14ac:dyDescent="0.2">
      <c r="A535">
        <v>10818</v>
      </c>
      <c r="B535" s="2" t="s">
        <v>313</v>
      </c>
      <c r="C535" s="2" t="s">
        <v>314</v>
      </c>
      <c r="D535" s="2" t="s">
        <v>315</v>
      </c>
      <c r="E535" t="s">
        <v>19</v>
      </c>
      <c r="F535">
        <f>SUM(J535* 0.85)</f>
        <v>650.48799999999994</v>
      </c>
      <c r="G535">
        <v>8</v>
      </c>
      <c r="H535">
        <v>-1</v>
      </c>
      <c r="I535" s="7">
        <v>95.66</v>
      </c>
      <c r="J535" s="7">
        <f t="shared" si="10"/>
        <v>765.28</v>
      </c>
      <c r="K535" s="7">
        <f>SUM(G535*1.27)</f>
        <v>10.16</v>
      </c>
      <c r="L535" s="11">
        <v>43477</v>
      </c>
      <c r="M535" s="3">
        <v>43482</v>
      </c>
      <c r="N535" s="3">
        <v>43498</v>
      </c>
      <c r="O535" t="s">
        <v>14</v>
      </c>
      <c r="P535" s="4">
        <v>65.48</v>
      </c>
      <c r="Q535" t="s">
        <v>314</v>
      </c>
      <c r="R535" t="s">
        <v>316</v>
      </c>
      <c r="S535" t="s">
        <v>317</v>
      </c>
      <c r="U535" t="s">
        <v>318</v>
      </c>
      <c r="V535" t="s">
        <v>175</v>
      </c>
      <c r="W535" s="10" t="b">
        <v>1</v>
      </c>
      <c r="X535" s="12">
        <v>43901.511395601847</v>
      </c>
    </row>
    <row r="536" spans="1:24" x14ac:dyDescent="0.2">
      <c r="A536">
        <v>10819</v>
      </c>
      <c r="B536" s="2" t="s">
        <v>87</v>
      </c>
      <c r="C536" s="2" t="s">
        <v>88</v>
      </c>
      <c r="D536" s="2" t="s">
        <v>89</v>
      </c>
      <c r="E536" t="s">
        <v>45</v>
      </c>
      <c r="F536">
        <f>SUM(J536* 0.95)</f>
        <v>2172.7355000000002</v>
      </c>
      <c r="G536">
        <v>13</v>
      </c>
      <c r="H536">
        <v>3</v>
      </c>
      <c r="I536" s="7">
        <v>175.93</v>
      </c>
      <c r="J536" s="7">
        <f t="shared" si="10"/>
        <v>2287.09</v>
      </c>
      <c r="K536" s="7">
        <f>SUM(G536*0.54)</f>
        <v>7.0200000000000005</v>
      </c>
      <c r="L536" s="11">
        <v>43477</v>
      </c>
      <c r="M536" s="3">
        <v>43482</v>
      </c>
      <c r="N536" s="3">
        <v>43498</v>
      </c>
      <c r="O536" t="s">
        <v>14</v>
      </c>
      <c r="P536" s="4">
        <v>19.760000000000002</v>
      </c>
      <c r="Q536" t="s">
        <v>88</v>
      </c>
      <c r="R536" t="s">
        <v>90</v>
      </c>
      <c r="S536" t="s">
        <v>91</v>
      </c>
      <c r="U536" t="s">
        <v>92</v>
      </c>
      <c r="V536" t="s">
        <v>93</v>
      </c>
      <c r="W536" s="10" t="b">
        <v>0</v>
      </c>
      <c r="X536" s="12">
        <v>43871.843438541669</v>
      </c>
    </row>
    <row r="537" spans="1:24" x14ac:dyDescent="0.2">
      <c r="A537">
        <v>10820</v>
      </c>
      <c r="B537" s="2" t="s">
        <v>394</v>
      </c>
      <c r="C537" s="2" t="s">
        <v>395</v>
      </c>
      <c r="D537" s="2" t="s">
        <v>396</v>
      </c>
      <c r="E537" t="s">
        <v>15</v>
      </c>
      <c r="F537">
        <f>SUM(J537* 1.05)</f>
        <v>403.57800000000003</v>
      </c>
      <c r="G537">
        <v>6</v>
      </c>
      <c r="H537">
        <v>3</v>
      </c>
      <c r="I537" s="7">
        <v>64.06</v>
      </c>
      <c r="J537" s="7">
        <f t="shared" si="10"/>
        <v>384.36</v>
      </c>
      <c r="K537" s="7">
        <f>SUM(G537*0.54)</f>
        <v>3.24</v>
      </c>
      <c r="L537" s="11">
        <v>43477</v>
      </c>
      <c r="M537" s="3">
        <v>43482</v>
      </c>
      <c r="N537" s="3">
        <v>43498</v>
      </c>
      <c r="O537" t="s">
        <v>12</v>
      </c>
      <c r="P537" s="4">
        <v>37.520000000000003</v>
      </c>
      <c r="Q537" t="s">
        <v>395</v>
      </c>
      <c r="R537" t="s">
        <v>397</v>
      </c>
      <c r="S537" t="s">
        <v>398</v>
      </c>
      <c r="T537" t="s">
        <v>399</v>
      </c>
      <c r="U537" t="s">
        <v>400</v>
      </c>
      <c r="V537" t="s">
        <v>209</v>
      </c>
      <c r="W537" s="10" t="b">
        <v>1</v>
      </c>
      <c r="X537" s="12">
        <v>43887.507503472225</v>
      </c>
    </row>
    <row r="538" spans="1:24" x14ac:dyDescent="0.2">
      <c r="A538">
        <v>10821</v>
      </c>
      <c r="B538" s="2" t="s">
        <v>455</v>
      </c>
      <c r="C538" s="2" t="s">
        <v>456</v>
      </c>
      <c r="D538" s="2" t="s">
        <v>457</v>
      </c>
      <c r="E538" t="s">
        <v>13</v>
      </c>
      <c r="F538">
        <f>SUM(J538* 1.05)</f>
        <v>1964.8020000000001</v>
      </c>
      <c r="G538">
        <v>14</v>
      </c>
      <c r="H538">
        <v>6</v>
      </c>
      <c r="I538" s="7">
        <v>133.66</v>
      </c>
      <c r="J538" s="7">
        <f t="shared" si="10"/>
        <v>1871.24</v>
      </c>
      <c r="K538" s="7">
        <f>SUM(G538*1.381)</f>
        <v>19.334</v>
      </c>
      <c r="L538" s="11">
        <v>43478</v>
      </c>
      <c r="M538" s="3">
        <v>43483</v>
      </c>
      <c r="N538" s="3">
        <v>43499</v>
      </c>
      <c r="O538" t="s">
        <v>6</v>
      </c>
      <c r="P538" s="4">
        <v>36.68</v>
      </c>
      <c r="Q538" t="s">
        <v>456</v>
      </c>
      <c r="R538" t="s">
        <v>458</v>
      </c>
      <c r="S538" t="s">
        <v>459</v>
      </c>
      <c r="T538" t="s">
        <v>460</v>
      </c>
      <c r="U538" t="s">
        <v>461</v>
      </c>
      <c r="V538" t="s">
        <v>209</v>
      </c>
      <c r="W538" s="10" t="b">
        <v>1</v>
      </c>
      <c r="X538" s="12">
        <v>43889.179780092592</v>
      </c>
    </row>
    <row r="539" spans="1:24" x14ac:dyDescent="0.2">
      <c r="A539">
        <v>10822</v>
      </c>
      <c r="B539" s="2" t="s">
        <v>494</v>
      </c>
      <c r="C539" s="2" t="s">
        <v>495</v>
      </c>
      <c r="D539" s="2" t="s">
        <v>496</v>
      </c>
      <c r="E539" t="s">
        <v>5</v>
      </c>
      <c r="F539">
        <f>SUM(J539* 1.08)</f>
        <v>824.56920000000002</v>
      </c>
      <c r="G539">
        <v>7</v>
      </c>
      <c r="H539">
        <v>2</v>
      </c>
      <c r="I539" s="7">
        <v>109.07</v>
      </c>
      <c r="J539" s="7">
        <f t="shared" si="10"/>
        <v>763.49</v>
      </c>
      <c r="K539" s="7">
        <f>SUM(G539*1.27)</f>
        <v>8.89</v>
      </c>
      <c r="L539" s="11">
        <v>43478</v>
      </c>
      <c r="M539" s="3">
        <v>43483</v>
      </c>
      <c r="N539" s="3">
        <v>43499</v>
      </c>
      <c r="O539" t="s">
        <v>14</v>
      </c>
      <c r="P539" s="4">
        <v>7</v>
      </c>
      <c r="Q539" t="s">
        <v>495</v>
      </c>
      <c r="R539" t="s">
        <v>497</v>
      </c>
      <c r="S539" t="s">
        <v>498</v>
      </c>
      <c r="T539" t="s">
        <v>279</v>
      </c>
      <c r="U539" t="s">
        <v>499</v>
      </c>
      <c r="V539" t="s">
        <v>209</v>
      </c>
      <c r="W539" s="10" t="b">
        <v>0</v>
      </c>
      <c r="X539" s="12">
        <v>43890.177318287031</v>
      </c>
    </row>
    <row r="540" spans="1:24" x14ac:dyDescent="0.2">
      <c r="A540">
        <v>10823</v>
      </c>
      <c r="B540" s="2" t="s">
        <v>293</v>
      </c>
      <c r="C540" s="2" t="s">
        <v>294</v>
      </c>
      <c r="D540" s="2" t="s">
        <v>295</v>
      </c>
      <c r="E540" t="s">
        <v>46</v>
      </c>
      <c r="F540">
        <f>SUM(J540* 0.85)</f>
        <v>378.41999999999996</v>
      </c>
      <c r="G540">
        <v>7</v>
      </c>
      <c r="H540">
        <v>9</v>
      </c>
      <c r="I540" s="7">
        <v>63.6</v>
      </c>
      <c r="J540" s="7">
        <f t="shared" si="10"/>
        <v>445.2</v>
      </c>
      <c r="K540" s="7">
        <f>SUM(G540*1.429)</f>
        <v>10.003</v>
      </c>
      <c r="L540" s="11">
        <v>43479</v>
      </c>
      <c r="M540" s="3">
        <v>43484</v>
      </c>
      <c r="N540" s="3">
        <v>43500</v>
      </c>
      <c r="O540" t="s">
        <v>12</v>
      </c>
      <c r="P540" s="4">
        <v>163.97</v>
      </c>
      <c r="Q540" t="s">
        <v>294</v>
      </c>
      <c r="R540" t="s">
        <v>296</v>
      </c>
      <c r="S540" t="s">
        <v>297</v>
      </c>
      <c r="T540" t="s">
        <v>298</v>
      </c>
      <c r="U540" t="s">
        <v>299</v>
      </c>
      <c r="V540" t="s">
        <v>217</v>
      </c>
      <c r="W540" s="10" t="b">
        <v>1</v>
      </c>
      <c r="X540" s="12">
        <v>43814.178178009257</v>
      </c>
    </row>
    <row r="541" spans="1:24" x14ac:dyDescent="0.2">
      <c r="A541">
        <v>10824</v>
      </c>
      <c r="B541" s="2" t="s">
        <v>153</v>
      </c>
      <c r="C541" s="2" t="s">
        <v>154</v>
      </c>
      <c r="D541" s="2" t="s">
        <v>155</v>
      </c>
      <c r="E541" t="s">
        <v>36</v>
      </c>
      <c r="F541">
        <f>SUM(J541* 1.08)</f>
        <v>811.93320000000006</v>
      </c>
      <c r="G541">
        <v>13</v>
      </c>
      <c r="H541">
        <v>-1</v>
      </c>
      <c r="I541" s="7">
        <v>57.83</v>
      </c>
      <c r="J541" s="7">
        <f t="shared" si="10"/>
        <v>751.79</v>
      </c>
      <c r="K541" s="7">
        <f>SUM(G541*1.27)</f>
        <v>16.510000000000002</v>
      </c>
      <c r="L541" s="11">
        <v>43479</v>
      </c>
      <c r="M541" s="3">
        <v>43484</v>
      </c>
      <c r="N541" s="3">
        <v>43500</v>
      </c>
      <c r="O541" t="s">
        <v>6</v>
      </c>
      <c r="P541" s="4">
        <v>1.23</v>
      </c>
      <c r="Q541" t="s">
        <v>154</v>
      </c>
      <c r="R541" t="s">
        <v>156</v>
      </c>
      <c r="S541" t="s">
        <v>157</v>
      </c>
      <c r="U541" t="s">
        <v>158</v>
      </c>
      <c r="V541" t="s">
        <v>44</v>
      </c>
      <c r="W541" s="10" t="b">
        <v>0</v>
      </c>
      <c r="X541" s="12">
        <v>43869.512484027771</v>
      </c>
    </row>
    <row r="542" spans="1:24" x14ac:dyDescent="0.2">
      <c r="A542">
        <v>10825</v>
      </c>
      <c r="B542" s="2" t="s">
        <v>118</v>
      </c>
      <c r="C542" s="2" t="s">
        <v>119</v>
      </c>
      <c r="D542" s="2" t="s">
        <v>120</v>
      </c>
      <c r="E542" t="s">
        <v>13</v>
      </c>
      <c r="F542">
        <f>SUM(J542* 1.15)</f>
        <v>578.91</v>
      </c>
      <c r="G542">
        <v>6</v>
      </c>
      <c r="H542">
        <v>0</v>
      </c>
      <c r="I542" s="7">
        <v>83.9</v>
      </c>
      <c r="J542" s="7">
        <f t="shared" si="10"/>
        <v>503.40000000000003</v>
      </c>
      <c r="K542" s="7">
        <f>SUM(G542*1.27)</f>
        <v>7.62</v>
      </c>
      <c r="L542" s="11">
        <v>43479</v>
      </c>
      <c r="M542" s="3">
        <v>43484</v>
      </c>
      <c r="N542" s="3">
        <v>43500</v>
      </c>
      <c r="O542" t="s">
        <v>6</v>
      </c>
      <c r="P542" s="4">
        <v>79.25</v>
      </c>
      <c r="Q542" t="s">
        <v>119</v>
      </c>
      <c r="R542" t="s">
        <v>121</v>
      </c>
      <c r="S542" t="s">
        <v>122</v>
      </c>
      <c r="U542" t="s">
        <v>123</v>
      </c>
      <c r="V542" t="s">
        <v>10</v>
      </c>
      <c r="W542" s="10" t="b">
        <v>1</v>
      </c>
      <c r="X542" s="12">
        <v>43893.510394907404</v>
      </c>
    </row>
    <row r="543" spans="1:24" x14ac:dyDescent="0.2">
      <c r="A543">
        <v>10826</v>
      </c>
      <c r="B543" s="2" t="s">
        <v>53</v>
      </c>
      <c r="C543" s="2" t="s">
        <v>54</v>
      </c>
      <c r="D543" s="2" t="s">
        <v>55</v>
      </c>
      <c r="E543" t="s">
        <v>5</v>
      </c>
      <c r="F543">
        <f>SUM(J543* 1.15)</f>
        <v>1586.9424999999999</v>
      </c>
      <c r="G543">
        <v>13</v>
      </c>
      <c r="H543">
        <v>4</v>
      </c>
      <c r="I543" s="7">
        <v>106.15</v>
      </c>
      <c r="J543" s="7">
        <f t="shared" si="10"/>
        <v>1379.95</v>
      </c>
      <c r="K543" s="7">
        <f>SUM(G543*0.54)</f>
        <v>7.0200000000000005</v>
      </c>
      <c r="L543" s="11">
        <v>43482</v>
      </c>
      <c r="M543" s="3">
        <v>43487</v>
      </c>
      <c r="N543" s="3">
        <v>43503</v>
      </c>
      <c r="O543" t="s">
        <v>6</v>
      </c>
      <c r="P543" s="4">
        <v>7.09</v>
      </c>
      <c r="Q543" t="s">
        <v>54</v>
      </c>
      <c r="R543" t="s">
        <v>56</v>
      </c>
      <c r="S543" t="s">
        <v>57</v>
      </c>
      <c r="U543" t="s">
        <v>58</v>
      </c>
      <c r="V543" t="s">
        <v>59</v>
      </c>
      <c r="W543" s="10" t="b">
        <v>0</v>
      </c>
      <c r="X543" s="12">
        <v>43880.51011678241</v>
      </c>
    </row>
    <row r="544" spans="1:24" x14ac:dyDescent="0.2">
      <c r="A544">
        <v>10827</v>
      </c>
      <c r="B544" s="2" t="s">
        <v>67</v>
      </c>
      <c r="C544" s="2" t="s">
        <v>68</v>
      </c>
      <c r="D544" s="2" t="s">
        <v>69</v>
      </c>
      <c r="E544" t="s">
        <v>13</v>
      </c>
      <c r="F544">
        <f>SUM(J544* 0.85)</f>
        <v>890.56200000000001</v>
      </c>
      <c r="G544">
        <v>12</v>
      </c>
      <c r="H544">
        <v>6</v>
      </c>
      <c r="I544" s="7">
        <v>87.31</v>
      </c>
      <c r="J544" s="7">
        <f t="shared" si="10"/>
        <v>1047.72</v>
      </c>
      <c r="K544" s="7">
        <f>SUM(G544*1.381)</f>
        <v>16.571999999999999</v>
      </c>
      <c r="L544" s="11">
        <v>43482</v>
      </c>
      <c r="M544" s="3">
        <v>43487</v>
      </c>
      <c r="N544" s="3">
        <v>43503</v>
      </c>
      <c r="O544" t="s">
        <v>12</v>
      </c>
      <c r="P544" s="4">
        <v>63.54</v>
      </c>
      <c r="Q544" t="s">
        <v>68</v>
      </c>
      <c r="R544" t="s">
        <v>70</v>
      </c>
      <c r="S544" t="s">
        <v>71</v>
      </c>
      <c r="U544" t="s">
        <v>72</v>
      </c>
      <c r="V544" t="s">
        <v>59</v>
      </c>
      <c r="W544" s="10" t="b">
        <v>1</v>
      </c>
      <c r="X544" s="12">
        <v>43883.179231712958</v>
      </c>
    </row>
    <row r="545" spans="1:24" x14ac:dyDescent="0.2">
      <c r="A545">
        <v>10828</v>
      </c>
      <c r="B545" s="2" t="s">
        <v>390</v>
      </c>
      <c r="C545" s="2" t="s">
        <v>391</v>
      </c>
      <c r="D545" s="2" t="s">
        <v>392</v>
      </c>
      <c r="E545" t="s">
        <v>37</v>
      </c>
      <c r="F545">
        <f>SUM(J545* 0.875)</f>
        <v>1271.55</v>
      </c>
      <c r="G545">
        <v>8</v>
      </c>
      <c r="H545">
        <v>-2</v>
      </c>
      <c r="I545" s="7">
        <v>181.65</v>
      </c>
      <c r="J545" s="7">
        <f t="shared" si="10"/>
        <v>1453.2</v>
      </c>
      <c r="K545" s="7">
        <f>SUM(G545*1.27)</f>
        <v>10.16</v>
      </c>
      <c r="L545" s="11">
        <v>43483</v>
      </c>
      <c r="M545" s="3">
        <v>43488</v>
      </c>
      <c r="N545" s="3">
        <v>43504</v>
      </c>
      <c r="O545" t="s">
        <v>6</v>
      </c>
      <c r="P545" s="4">
        <v>90.85</v>
      </c>
      <c r="Q545" t="s">
        <v>391</v>
      </c>
      <c r="R545" t="s">
        <v>393</v>
      </c>
      <c r="S545" t="s">
        <v>91</v>
      </c>
      <c r="U545" t="s">
        <v>92</v>
      </c>
      <c r="V545" t="s">
        <v>93</v>
      </c>
      <c r="W545" s="10" t="b">
        <v>1</v>
      </c>
      <c r="X545" s="12">
        <v>43898.844717361113</v>
      </c>
    </row>
    <row r="546" spans="1:24" x14ac:dyDescent="0.2">
      <c r="A546">
        <v>10829</v>
      </c>
      <c r="B546" s="2" t="s">
        <v>244</v>
      </c>
      <c r="C546" s="2" t="s">
        <v>245</v>
      </c>
      <c r="D546" s="2" t="s">
        <v>246</v>
      </c>
      <c r="E546" t="s">
        <v>37</v>
      </c>
      <c r="F546">
        <f>SUM(J546* 1.08)</f>
        <v>1682.8128000000002</v>
      </c>
      <c r="G546">
        <v>8</v>
      </c>
      <c r="H546">
        <v>12</v>
      </c>
      <c r="I546" s="7">
        <v>194.77</v>
      </c>
      <c r="J546" s="7">
        <f t="shared" si="10"/>
        <v>1558.16</v>
      </c>
      <c r="K546" s="7">
        <f>SUM(G546*1.429)</f>
        <v>11.432</v>
      </c>
      <c r="L546" s="11">
        <v>43483</v>
      </c>
      <c r="M546" s="3">
        <v>43488</v>
      </c>
      <c r="N546" s="3">
        <v>43504</v>
      </c>
      <c r="O546" t="s">
        <v>6</v>
      </c>
      <c r="P546" s="4">
        <v>154.72</v>
      </c>
      <c r="Q546" t="s">
        <v>245</v>
      </c>
      <c r="R546" t="s">
        <v>566</v>
      </c>
      <c r="S546" t="s">
        <v>247</v>
      </c>
      <c r="T546" t="s">
        <v>248</v>
      </c>
      <c r="U546" t="s">
        <v>249</v>
      </c>
      <c r="V546" t="s">
        <v>35</v>
      </c>
      <c r="W546" s="10" t="b">
        <v>1</v>
      </c>
      <c r="X546" s="12">
        <v>43839.17821273148</v>
      </c>
    </row>
    <row r="547" spans="1:24" x14ac:dyDescent="0.2">
      <c r="A547">
        <v>10830</v>
      </c>
      <c r="B547" s="2" t="s">
        <v>489</v>
      </c>
      <c r="C547" s="2" t="s">
        <v>490</v>
      </c>
      <c r="D547" s="2" t="s">
        <v>491</v>
      </c>
      <c r="E547" t="s">
        <v>11</v>
      </c>
      <c r="F547">
        <f>SUM(J547* 0.85)</f>
        <v>943.15999999999985</v>
      </c>
      <c r="G547">
        <v>8</v>
      </c>
      <c r="H547">
        <v>-3</v>
      </c>
      <c r="I547" s="7">
        <v>138.69999999999999</v>
      </c>
      <c r="J547" s="7">
        <f t="shared" si="10"/>
        <v>1109.5999999999999</v>
      </c>
      <c r="K547" s="7">
        <f>SUM(G547*1.27)</f>
        <v>10.16</v>
      </c>
      <c r="L547" s="11">
        <v>43483</v>
      </c>
      <c r="M547" s="3">
        <v>43488</v>
      </c>
      <c r="N547" s="3">
        <v>43504</v>
      </c>
      <c r="O547" t="s">
        <v>12</v>
      </c>
      <c r="P547" s="4">
        <v>81.83</v>
      </c>
      <c r="Q547" t="s">
        <v>490</v>
      </c>
      <c r="R547" t="s">
        <v>492</v>
      </c>
      <c r="S547" t="s">
        <v>110</v>
      </c>
      <c r="T547" t="s">
        <v>111</v>
      </c>
      <c r="U547" t="s">
        <v>493</v>
      </c>
      <c r="V547" t="s">
        <v>113</v>
      </c>
      <c r="W547" s="10" t="b">
        <v>1</v>
      </c>
      <c r="X547" s="12">
        <v>43893.5113724537</v>
      </c>
    </row>
    <row r="548" spans="1:24" x14ac:dyDescent="0.2">
      <c r="A548">
        <v>10831</v>
      </c>
      <c r="B548" s="2" t="s">
        <v>428</v>
      </c>
      <c r="C548" s="2" t="s">
        <v>423</v>
      </c>
      <c r="D548" s="2" t="s">
        <v>429</v>
      </c>
      <c r="E548" t="s">
        <v>15</v>
      </c>
      <c r="F548">
        <f>SUM(J548* 0.95)</f>
        <v>442.37700000000001</v>
      </c>
      <c r="G548">
        <v>13</v>
      </c>
      <c r="H548">
        <v>-11</v>
      </c>
      <c r="I548" s="7">
        <v>35.82</v>
      </c>
      <c r="J548" s="7">
        <f t="shared" si="10"/>
        <v>465.66</v>
      </c>
      <c r="K548" s="7">
        <f>SUM(G548*1.15)</f>
        <v>14.95</v>
      </c>
      <c r="L548" s="11">
        <v>43484</v>
      </c>
      <c r="M548" s="3">
        <v>43489</v>
      </c>
      <c r="N548" s="3">
        <v>43505</v>
      </c>
      <c r="O548" t="s">
        <v>12</v>
      </c>
      <c r="P548" s="4">
        <v>72.19</v>
      </c>
      <c r="Q548" t="s">
        <v>423</v>
      </c>
      <c r="R548" t="s">
        <v>424</v>
      </c>
      <c r="S548" t="s">
        <v>425</v>
      </c>
      <c r="U548" t="s">
        <v>426</v>
      </c>
      <c r="V548" t="s">
        <v>427</v>
      </c>
      <c r="W548" s="10" t="b">
        <v>1</v>
      </c>
      <c r="X548" s="12">
        <v>43867.84549143519</v>
      </c>
    </row>
    <row r="549" spans="1:24" x14ac:dyDescent="0.2">
      <c r="A549">
        <v>10832</v>
      </c>
      <c r="B549" s="2" t="s">
        <v>262</v>
      </c>
      <c r="C549" s="2" t="s">
        <v>263</v>
      </c>
      <c r="D549" s="2" t="s">
        <v>264</v>
      </c>
      <c r="E549" t="s">
        <v>45</v>
      </c>
      <c r="F549">
        <f>SUM(J549* 0.95)</f>
        <v>1614.3919999999998</v>
      </c>
      <c r="G549">
        <v>13</v>
      </c>
      <c r="H549">
        <v>6</v>
      </c>
      <c r="I549" s="7">
        <v>130.72</v>
      </c>
      <c r="J549" s="7">
        <f t="shared" si="10"/>
        <v>1699.36</v>
      </c>
      <c r="K549" s="7">
        <f>SUM(G549*1.381)</f>
        <v>17.952999999999999</v>
      </c>
      <c r="L549" s="11">
        <v>43484</v>
      </c>
      <c r="M549" s="3">
        <v>43489</v>
      </c>
      <c r="N549" s="3">
        <v>43505</v>
      </c>
      <c r="O549" t="s">
        <v>12</v>
      </c>
      <c r="P549" s="4">
        <v>43.26</v>
      </c>
      <c r="Q549" t="s">
        <v>263</v>
      </c>
      <c r="R549" t="s">
        <v>265</v>
      </c>
      <c r="S549" t="s">
        <v>266</v>
      </c>
      <c r="U549" t="s">
        <v>267</v>
      </c>
      <c r="V549" t="s">
        <v>59</v>
      </c>
      <c r="W549" s="10" t="b">
        <v>1</v>
      </c>
      <c r="X549" s="12">
        <v>43884.180202662035</v>
      </c>
    </row>
    <row r="550" spans="1:24" x14ac:dyDescent="0.2">
      <c r="A550">
        <v>10833</v>
      </c>
      <c r="B550" s="2" t="s">
        <v>356</v>
      </c>
      <c r="C550" s="2" t="s">
        <v>348</v>
      </c>
      <c r="D550" s="2" t="s">
        <v>357</v>
      </c>
      <c r="E550" t="s">
        <v>5</v>
      </c>
      <c r="F550">
        <f>SUM(J550* 1.15)</f>
        <v>782.46</v>
      </c>
      <c r="G550">
        <v>12</v>
      </c>
      <c r="H550">
        <v>23</v>
      </c>
      <c r="I550" s="7">
        <v>56.7</v>
      </c>
      <c r="J550" s="7">
        <f t="shared" si="10"/>
        <v>680.40000000000009</v>
      </c>
      <c r="K550" s="7">
        <f>SUM(G550*1.429)</f>
        <v>17.148</v>
      </c>
      <c r="L550" s="11">
        <v>43485</v>
      </c>
      <c r="M550" s="3">
        <v>43490</v>
      </c>
      <c r="N550" s="3">
        <v>43506</v>
      </c>
      <c r="O550" t="s">
        <v>12</v>
      </c>
      <c r="P550" s="4">
        <v>71.489999999999995</v>
      </c>
      <c r="Q550" t="s">
        <v>348</v>
      </c>
      <c r="R550" t="s">
        <v>349</v>
      </c>
      <c r="S550" t="s">
        <v>350</v>
      </c>
      <c r="U550" t="s">
        <v>351</v>
      </c>
      <c r="V550" t="s">
        <v>10</v>
      </c>
      <c r="W550" s="10" t="b">
        <v>1</v>
      </c>
      <c r="X550" s="12">
        <v>43784.179428472213</v>
      </c>
    </row>
    <row r="551" spans="1:24" x14ac:dyDescent="0.2">
      <c r="A551">
        <v>10834</v>
      </c>
      <c r="B551" s="2" t="s">
        <v>489</v>
      </c>
      <c r="C551" s="2" t="s">
        <v>490</v>
      </c>
      <c r="D551" s="2" t="s">
        <v>491</v>
      </c>
      <c r="E551" t="s">
        <v>13</v>
      </c>
      <c r="F551">
        <f>SUM(J551* 0.85)</f>
        <v>44.131999999999991</v>
      </c>
      <c r="G551">
        <v>11</v>
      </c>
      <c r="H551">
        <v>-3</v>
      </c>
      <c r="I551" s="7">
        <v>4.72</v>
      </c>
      <c r="J551" s="7">
        <f t="shared" si="10"/>
        <v>51.919999999999995</v>
      </c>
      <c r="K551" s="7">
        <f>SUM(G551*1.27)</f>
        <v>13.97</v>
      </c>
      <c r="L551" s="11">
        <v>43485</v>
      </c>
      <c r="M551" s="3">
        <v>43490</v>
      </c>
      <c r="N551" s="3">
        <v>43506</v>
      </c>
      <c r="O551" t="s">
        <v>14</v>
      </c>
      <c r="P551" s="4">
        <v>29.78</v>
      </c>
      <c r="Q551" t="s">
        <v>490</v>
      </c>
      <c r="R551" t="s">
        <v>492</v>
      </c>
      <c r="S551" t="s">
        <v>110</v>
      </c>
      <c r="T551" t="s">
        <v>111</v>
      </c>
      <c r="U551" t="s">
        <v>493</v>
      </c>
      <c r="V551" t="s">
        <v>113</v>
      </c>
      <c r="W551" s="10" t="b">
        <v>0</v>
      </c>
      <c r="X551" s="12">
        <v>43904.51201273148</v>
      </c>
    </row>
    <row r="552" spans="1:24" x14ac:dyDescent="0.2">
      <c r="A552">
        <v>10835</v>
      </c>
      <c r="B552" s="2" t="s">
        <v>2</v>
      </c>
      <c r="C552" s="2" t="s">
        <v>3</v>
      </c>
      <c r="D552" s="2" t="s">
        <v>4</v>
      </c>
      <c r="E552" t="s">
        <v>13</v>
      </c>
      <c r="F552">
        <f>SUM(J552* 0.85)</f>
        <v>789.20799999999997</v>
      </c>
      <c r="G552">
        <v>8</v>
      </c>
      <c r="H552">
        <v>19</v>
      </c>
      <c r="I552" s="7">
        <v>116.06</v>
      </c>
      <c r="J552" s="7">
        <f t="shared" si="10"/>
        <v>928.48</v>
      </c>
      <c r="K552" s="7">
        <f>SUM(G552*1.429)</f>
        <v>11.432</v>
      </c>
      <c r="L552" s="11">
        <v>43485</v>
      </c>
      <c r="M552" s="3">
        <v>43490</v>
      </c>
      <c r="N552" s="3">
        <v>43506</v>
      </c>
      <c r="O552" t="s">
        <v>14</v>
      </c>
      <c r="P552" s="4">
        <v>69.53</v>
      </c>
      <c r="Q552" t="s">
        <v>3</v>
      </c>
      <c r="R552" t="s">
        <v>7</v>
      </c>
      <c r="S552" t="s">
        <v>8</v>
      </c>
      <c r="U552" t="s">
        <v>9</v>
      </c>
      <c r="V552" t="s">
        <v>10</v>
      </c>
      <c r="W552" s="10" t="b">
        <v>1</v>
      </c>
      <c r="X552" s="12">
        <v>43807.178293749996</v>
      </c>
    </row>
    <row r="553" spans="1:24" x14ac:dyDescent="0.2">
      <c r="A553">
        <v>10836</v>
      </c>
      <c r="B553" s="2" t="s">
        <v>135</v>
      </c>
      <c r="C553" s="2" t="s">
        <v>136</v>
      </c>
      <c r="D553" s="2" t="s">
        <v>137</v>
      </c>
      <c r="E553" t="s">
        <v>19</v>
      </c>
      <c r="F553">
        <f>SUM(J553* 1.05)</f>
        <v>1937.8799999999999</v>
      </c>
      <c r="G553">
        <v>10</v>
      </c>
      <c r="H553">
        <v>-9</v>
      </c>
      <c r="I553" s="7">
        <v>184.56</v>
      </c>
      <c r="J553" s="7">
        <f t="shared" si="10"/>
        <v>1845.6</v>
      </c>
      <c r="K553" s="7">
        <f>SUM(G553*1.15)</f>
        <v>11.5</v>
      </c>
      <c r="L553" s="11">
        <v>43486</v>
      </c>
      <c r="M553" s="3">
        <v>43491</v>
      </c>
      <c r="N553" s="3">
        <v>43507</v>
      </c>
      <c r="O553" t="s">
        <v>6</v>
      </c>
      <c r="P553" s="4">
        <v>411.88</v>
      </c>
      <c r="Q553" t="s">
        <v>136</v>
      </c>
      <c r="R553" t="s">
        <v>138</v>
      </c>
      <c r="S553" t="s">
        <v>139</v>
      </c>
      <c r="U553" t="s">
        <v>140</v>
      </c>
      <c r="V553" t="s">
        <v>141</v>
      </c>
      <c r="W553" s="10" t="b">
        <v>1</v>
      </c>
      <c r="X553" s="12">
        <v>44016.84463634259</v>
      </c>
    </row>
    <row r="554" spans="1:24" x14ac:dyDescent="0.2">
      <c r="A554">
        <v>10837</v>
      </c>
      <c r="B554" s="2" t="s">
        <v>38</v>
      </c>
      <c r="C554" s="2" t="s">
        <v>39</v>
      </c>
      <c r="D554" s="2" t="s">
        <v>40</v>
      </c>
      <c r="E554" t="s">
        <v>37</v>
      </c>
      <c r="F554">
        <f>SUM(J554* 1.08)</f>
        <v>1709.7912000000001</v>
      </c>
      <c r="G554">
        <v>13</v>
      </c>
      <c r="H554">
        <v>-3</v>
      </c>
      <c r="I554" s="7">
        <v>121.78</v>
      </c>
      <c r="J554" s="7">
        <f t="shared" si="10"/>
        <v>1583.14</v>
      </c>
      <c r="K554" s="7">
        <f>SUM(G554*1.27)</f>
        <v>16.510000000000002</v>
      </c>
      <c r="L554" s="11">
        <v>43486</v>
      </c>
      <c r="M554" s="3">
        <v>43491</v>
      </c>
      <c r="N554" s="3">
        <v>43507</v>
      </c>
      <c r="O554" t="s">
        <v>14</v>
      </c>
      <c r="P554" s="4">
        <v>13.32</v>
      </c>
      <c r="Q554" t="s">
        <v>39</v>
      </c>
      <c r="R554" t="s">
        <v>41</v>
      </c>
      <c r="S554" t="s">
        <v>42</v>
      </c>
      <c r="U554" t="s">
        <v>43</v>
      </c>
      <c r="V554" t="s">
        <v>44</v>
      </c>
      <c r="W554" s="10" t="b">
        <v>0</v>
      </c>
      <c r="X554" s="12">
        <v>43868.512460879625</v>
      </c>
    </row>
    <row r="555" spans="1:24" x14ac:dyDescent="0.2">
      <c r="A555">
        <v>10838</v>
      </c>
      <c r="B555" s="2" t="s">
        <v>300</v>
      </c>
      <c r="C555" s="2" t="s">
        <v>301</v>
      </c>
      <c r="D555" s="2" t="s">
        <v>302</v>
      </c>
      <c r="E555" t="s">
        <v>15</v>
      </c>
      <c r="F555">
        <f>SUM(J555* 1.03)</f>
        <v>1768.1598000000001</v>
      </c>
      <c r="G555">
        <v>11</v>
      </c>
      <c r="H555">
        <v>-3</v>
      </c>
      <c r="I555" s="7">
        <v>156.06</v>
      </c>
      <c r="J555" s="7">
        <f t="shared" si="10"/>
        <v>1716.66</v>
      </c>
      <c r="K555" s="7">
        <f>SUM(G555*1.27)</f>
        <v>13.97</v>
      </c>
      <c r="L555" s="11">
        <v>43489</v>
      </c>
      <c r="M555" s="3">
        <v>43494</v>
      </c>
      <c r="N555" s="3">
        <v>43510</v>
      </c>
      <c r="O555" t="s">
        <v>14</v>
      </c>
      <c r="P555" s="4">
        <v>59.28</v>
      </c>
      <c r="Q555" t="s">
        <v>301</v>
      </c>
      <c r="R555" t="s">
        <v>303</v>
      </c>
      <c r="S555" t="s">
        <v>304</v>
      </c>
      <c r="T555" t="s">
        <v>305</v>
      </c>
      <c r="U555" t="s">
        <v>306</v>
      </c>
      <c r="V555" t="s">
        <v>217</v>
      </c>
      <c r="W555" s="10" t="b">
        <v>1</v>
      </c>
      <c r="X555" s="12">
        <v>43908.178679398145</v>
      </c>
    </row>
    <row r="556" spans="1:24" x14ac:dyDescent="0.2">
      <c r="A556">
        <v>10839</v>
      </c>
      <c r="B556" s="2" t="s">
        <v>489</v>
      </c>
      <c r="C556" s="2" t="s">
        <v>490</v>
      </c>
      <c r="D556" s="2" t="s">
        <v>491</v>
      </c>
      <c r="E556" t="s">
        <v>15</v>
      </c>
      <c r="F556">
        <f>SUM(J556* 0.85)</f>
        <v>120.666</v>
      </c>
      <c r="G556">
        <v>12</v>
      </c>
      <c r="H556">
        <v>-3</v>
      </c>
      <c r="I556" s="7">
        <v>11.83</v>
      </c>
      <c r="J556" s="7">
        <f t="shared" si="10"/>
        <v>141.96</v>
      </c>
      <c r="K556" s="7">
        <f>SUM(G556*1.27)</f>
        <v>15.24</v>
      </c>
      <c r="L556" s="11">
        <v>43489</v>
      </c>
      <c r="M556" s="3">
        <v>43494</v>
      </c>
      <c r="N556" s="3">
        <v>43510</v>
      </c>
      <c r="O556" t="s">
        <v>14</v>
      </c>
      <c r="P556" s="4">
        <v>35.43</v>
      </c>
      <c r="Q556" t="s">
        <v>490</v>
      </c>
      <c r="R556" t="s">
        <v>492</v>
      </c>
      <c r="S556" t="s">
        <v>110</v>
      </c>
      <c r="T556" t="s">
        <v>111</v>
      </c>
      <c r="U556" t="s">
        <v>493</v>
      </c>
      <c r="V556" t="s">
        <v>113</v>
      </c>
      <c r="W556" s="10" t="b">
        <v>1</v>
      </c>
      <c r="X556" s="12">
        <v>43905.512460879625</v>
      </c>
    </row>
    <row r="557" spans="1:24" x14ac:dyDescent="0.2">
      <c r="A557">
        <v>10840</v>
      </c>
      <c r="B557" s="2" t="s">
        <v>300</v>
      </c>
      <c r="C557" s="2" t="s">
        <v>301</v>
      </c>
      <c r="D557" s="2" t="s">
        <v>302</v>
      </c>
      <c r="E557" t="s">
        <v>11</v>
      </c>
      <c r="F557">
        <f>SUM(J557* 1.03)</f>
        <v>817.34619999999995</v>
      </c>
      <c r="G557">
        <v>11</v>
      </c>
      <c r="H557">
        <v>-3</v>
      </c>
      <c r="I557" s="7">
        <v>72.14</v>
      </c>
      <c r="J557" s="7">
        <f t="shared" si="10"/>
        <v>793.54</v>
      </c>
      <c r="K557" s="7">
        <f>SUM(G557*1.27)</f>
        <v>13.97</v>
      </c>
      <c r="L557" s="11">
        <v>43489</v>
      </c>
      <c r="M557" s="3">
        <v>43494</v>
      </c>
      <c r="N557" s="3">
        <v>43510</v>
      </c>
      <c r="O557" t="s">
        <v>12</v>
      </c>
      <c r="P557" s="4">
        <v>2.71</v>
      </c>
      <c r="Q557" t="s">
        <v>301</v>
      </c>
      <c r="R557" t="s">
        <v>303</v>
      </c>
      <c r="S557" t="s">
        <v>304</v>
      </c>
      <c r="T557" t="s">
        <v>305</v>
      </c>
      <c r="U557" t="s">
        <v>306</v>
      </c>
      <c r="V557" t="s">
        <v>217</v>
      </c>
      <c r="W557" s="10" t="b">
        <v>0</v>
      </c>
      <c r="X557" s="12">
        <v>43904.51201273148</v>
      </c>
    </row>
    <row r="558" spans="1:24" x14ac:dyDescent="0.2">
      <c r="A558">
        <v>10841</v>
      </c>
      <c r="B558" s="2" t="s">
        <v>462</v>
      </c>
      <c r="C558" s="2" t="s">
        <v>463</v>
      </c>
      <c r="D558" s="2" t="s">
        <v>464</v>
      </c>
      <c r="E558" t="s">
        <v>46</v>
      </c>
      <c r="F558">
        <f>SUM(J558* 1.08)</f>
        <v>763.10640000000001</v>
      </c>
      <c r="G558">
        <v>7</v>
      </c>
      <c r="H558">
        <v>-4</v>
      </c>
      <c r="I558" s="7">
        <v>100.94</v>
      </c>
      <c r="J558" s="7">
        <f t="shared" si="10"/>
        <v>706.57999999999993</v>
      </c>
      <c r="K558" s="7">
        <f>SUM(G558*1.15)</f>
        <v>8.0499999999999989</v>
      </c>
      <c r="L558" s="11">
        <v>43490</v>
      </c>
      <c r="M558" s="3">
        <v>43495</v>
      </c>
      <c r="N558" s="3">
        <v>43511</v>
      </c>
      <c r="O558" t="s">
        <v>12</v>
      </c>
      <c r="P558" s="4">
        <v>424.3</v>
      </c>
      <c r="Q558" t="s">
        <v>463</v>
      </c>
      <c r="R558" t="s">
        <v>465</v>
      </c>
      <c r="S558" t="s">
        <v>466</v>
      </c>
      <c r="U558" t="s">
        <v>467</v>
      </c>
      <c r="V558" t="s">
        <v>325</v>
      </c>
      <c r="W558" s="10" t="b">
        <v>1</v>
      </c>
      <c r="X558" s="12">
        <v>43902.843681944447</v>
      </c>
    </row>
    <row r="559" spans="1:24" x14ac:dyDescent="0.2">
      <c r="A559">
        <v>10842</v>
      </c>
      <c r="B559" s="2" t="s">
        <v>485</v>
      </c>
      <c r="C559" s="2" t="s">
        <v>486</v>
      </c>
      <c r="D559" s="2" t="s">
        <v>487</v>
      </c>
      <c r="E559" t="s">
        <v>13</v>
      </c>
      <c r="F559">
        <f>SUM(J559* 1.15)</f>
        <v>130.63999999999999</v>
      </c>
      <c r="G559">
        <v>5</v>
      </c>
      <c r="H559">
        <v>-3</v>
      </c>
      <c r="I559" s="7">
        <v>22.72</v>
      </c>
      <c r="J559" s="7">
        <f t="shared" si="10"/>
        <v>113.6</v>
      </c>
      <c r="K559" s="7">
        <f>SUM(G559*1.27)</f>
        <v>6.35</v>
      </c>
      <c r="L559" s="11">
        <v>43490</v>
      </c>
      <c r="M559" s="3">
        <v>43495</v>
      </c>
      <c r="N559" s="3">
        <v>43511</v>
      </c>
      <c r="O559" t="s">
        <v>14</v>
      </c>
      <c r="P559" s="4">
        <v>54.42</v>
      </c>
      <c r="Q559" t="s">
        <v>486</v>
      </c>
      <c r="R559" t="s">
        <v>488</v>
      </c>
      <c r="S559" t="s">
        <v>21</v>
      </c>
      <c r="U559" t="s">
        <v>362</v>
      </c>
      <c r="V559" t="s">
        <v>23</v>
      </c>
      <c r="W559" s="10" t="b">
        <v>1</v>
      </c>
      <c r="X559" s="12">
        <v>43896.843369097223</v>
      </c>
    </row>
    <row r="560" spans="1:24" x14ac:dyDescent="0.2">
      <c r="A560">
        <v>10843</v>
      </c>
      <c r="B560" s="2" t="s">
        <v>506</v>
      </c>
      <c r="C560" s="2" t="s">
        <v>507</v>
      </c>
      <c r="D560" s="2" t="s">
        <v>508</v>
      </c>
      <c r="E560" t="s">
        <v>11</v>
      </c>
      <c r="F560">
        <f>SUM(J560* 1.15)</f>
        <v>607.82099999999991</v>
      </c>
      <c r="G560">
        <v>6</v>
      </c>
      <c r="H560">
        <v>4</v>
      </c>
      <c r="I560" s="7">
        <v>88.09</v>
      </c>
      <c r="J560" s="7">
        <f t="shared" si="10"/>
        <v>528.54</v>
      </c>
      <c r="K560" s="7">
        <f>SUM(G560*0.54)</f>
        <v>3.24</v>
      </c>
      <c r="L560" s="11">
        <v>43491</v>
      </c>
      <c r="M560" s="3">
        <v>43496</v>
      </c>
      <c r="N560" s="3">
        <v>43512</v>
      </c>
      <c r="O560" t="s">
        <v>12</v>
      </c>
      <c r="P560" s="4">
        <v>9.26</v>
      </c>
      <c r="Q560" t="s">
        <v>507</v>
      </c>
      <c r="R560" t="s">
        <v>509</v>
      </c>
      <c r="S560" t="s">
        <v>510</v>
      </c>
      <c r="U560" t="s">
        <v>511</v>
      </c>
      <c r="V560" t="s">
        <v>59</v>
      </c>
      <c r="W560" s="10" t="b">
        <v>1</v>
      </c>
      <c r="X560" s="12">
        <v>43884.507515046302</v>
      </c>
    </row>
    <row r="561" spans="1:24" x14ac:dyDescent="0.2">
      <c r="A561">
        <v>10844</v>
      </c>
      <c r="B561" s="2" t="s">
        <v>363</v>
      </c>
      <c r="C561" s="2" t="s">
        <v>364</v>
      </c>
      <c r="D561" s="2" t="s">
        <v>365</v>
      </c>
      <c r="E561" t="s">
        <v>36</v>
      </c>
      <c r="F561">
        <f>SUM(J561* 1.03)</f>
        <v>856.88789999999995</v>
      </c>
      <c r="G561">
        <v>11</v>
      </c>
      <c r="H561">
        <v>1</v>
      </c>
      <c r="I561" s="7">
        <v>75.63</v>
      </c>
      <c r="J561" s="7">
        <f t="shared" si="10"/>
        <v>831.93</v>
      </c>
      <c r="K561" s="7">
        <f>SUM(G561*1.27)</f>
        <v>13.97</v>
      </c>
      <c r="L561" s="11">
        <v>43491</v>
      </c>
      <c r="M561" s="3">
        <v>43496</v>
      </c>
      <c r="N561" s="3">
        <v>43512</v>
      </c>
      <c r="O561" t="s">
        <v>12</v>
      </c>
      <c r="P561" s="4">
        <v>25.22</v>
      </c>
      <c r="Q561" t="s">
        <v>364</v>
      </c>
      <c r="R561" t="s">
        <v>366</v>
      </c>
      <c r="S561" t="s">
        <v>367</v>
      </c>
      <c r="U561" t="s">
        <v>368</v>
      </c>
      <c r="V561" t="s">
        <v>141</v>
      </c>
      <c r="W561" s="10" t="b">
        <v>0</v>
      </c>
      <c r="X561" s="12">
        <v>43888.845392361116</v>
      </c>
    </row>
    <row r="562" spans="1:24" x14ac:dyDescent="0.2">
      <c r="A562">
        <v>10845</v>
      </c>
      <c r="B562" s="2" t="s">
        <v>384</v>
      </c>
      <c r="C562" s="2" t="s">
        <v>385</v>
      </c>
      <c r="D562" s="2" t="s">
        <v>386</v>
      </c>
      <c r="E562" t="s">
        <v>36</v>
      </c>
      <c r="F562">
        <f>SUM(J562* 1.03)</f>
        <v>1799.7190000000001</v>
      </c>
      <c r="G562">
        <v>10</v>
      </c>
      <c r="H562">
        <v>3</v>
      </c>
      <c r="I562" s="7">
        <v>174.73</v>
      </c>
      <c r="J562" s="7">
        <f t="shared" si="10"/>
        <v>1747.3</v>
      </c>
      <c r="K562" s="7">
        <f>SUM(G562*0.54)</f>
        <v>5.4</v>
      </c>
      <c r="L562" s="11">
        <v>43491</v>
      </c>
      <c r="M562" s="3">
        <v>43496</v>
      </c>
      <c r="N562" s="3">
        <v>43512</v>
      </c>
      <c r="O562" t="s">
        <v>6</v>
      </c>
      <c r="P562" s="4">
        <v>212.98</v>
      </c>
      <c r="Q562" t="s">
        <v>385</v>
      </c>
      <c r="R562" t="s">
        <v>387</v>
      </c>
      <c r="S562" t="s">
        <v>388</v>
      </c>
      <c r="U562" t="s">
        <v>389</v>
      </c>
      <c r="V562" t="s">
        <v>10</v>
      </c>
      <c r="W562" s="10" t="b">
        <v>1</v>
      </c>
      <c r="X562" s="12">
        <v>43883.513689583335</v>
      </c>
    </row>
    <row r="563" spans="1:24" x14ac:dyDescent="0.2">
      <c r="A563">
        <v>10846</v>
      </c>
      <c r="B563" s="2" t="s">
        <v>462</v>
      </c>
      <c r="C563" s="2" t="s">
        <v>463</v>
      </c>
      <c r="D563" s="2" t="s">
        <v>464</v>
      </c>
      <c r="E563" t="s">
        <v>45</v>
      </c>
      <c r="F563">
        <f>SUM(J563* 1.08)</f>
        <v>1590.8832</v>
      </c>
      <c r="G563">
        <v>8</v>
      </c>
      <c r="H563">
        <v>-4</v>
      </c>
      <c r="I563" s="7">
        <v>184.13</v>
      </c>
      <c r="J563" s="7">
        <f t="shared" si="10"/>
        <v>1473.04</v>
      </c>
      <c r="K563" s="7">
        <f>SUM(G563*1.15)</f>
        <v>9.1999999999999993</v>
      </c>
      <c r="L563" s="11">
        <v>43492</v>
      </c>
      <c r="M563" s="3">
        <v>43497</v>
      </c>
      <c r="N563" s="3">
        <v>43513</v>
      </c>
      <c r="O563" t="s">
        <v>14</v>
      </c>
      <c r="P563" s="4">
        <v>56.46</v>
      </c>
      <c r="Q563" t="s">
        <v>463</v>
      </c>
      <c r="R563" t="s">
        <v>465</v>
      </c>
      <c r="S563" t="s">
        <v>466</v>
      </c>
      <c r="U563" t="s">
        <v>467</v>
      </c>
      <c r="V563" t="s">
        <v>325</v>
      </c>
      <c r="W563" s="10" t="b">
        <v>1</v>
      </c>
      <c r="X563" s="12">
        <v>43905.844413194449</v>
      </c>
    </row>
    <row r="564" spans="1:24" x14ac:dyDescent="0.2">
      <c r="A564">
        <v>10847</v>
      </c>
      <c r="B564" s="2" t="s">
        <v>430</v>
      </c>
      <c r="C564" s="2" t="s">
        <v>431</v>
      </c>
      <c r="D564" s="2" t="s">
        <v>432</v>
      </c>
      <c r="E564" t="s">
        <v>11</v>
      </c>
      <c r="F564">
        <f>SUM(J564* 1.05)</f>
        <v>697.03200000000004</v>
      </c>
      <c r="G564">
        <v>12</v>
      </c>
      <c r="H564">
        <v>5</v>
      </c>
      <c r="I564" s="7">
        <v>55.32</v>
      </c>
      <c r="J564" s="7">
        <f t="shared" si="10"/>
        <v>663.84</v>
      </c>
      <c r="K564" s="7">
        <f>SUM(G564*0.54)</f>
        <v>6.48</v>
      </c>
      <c r="L564" s="11">
        <v>43492</v>
      </c>
      <c r="M564" s="3">
        <v>43497</v>
      </c>
      <c r="N564" s="3">
        <v>43513</v>
      </c>
      <c r="O564" t="s">
        <v>14</v>
      </c>
      <c r="P564" s="4">
        <v>487.57</v>
      </c>
      <c r="Q564" t="s">
        <v>431</v>
      </c>
      <c r="R564" t="s">
        <v>433</v>
      </c>
      <c r="S564" t="s">
        <v>434</v>
      </c>
      <c r="T564" t="s">
        <v>435</v>
      </c>
      <c r="U564" t="s">
        <v>436</v>
      </c>
      <c r="V564" t="s">
        <v>209</v>
      </c>
      <c r="W564" s="10" t="b">
        <v>1</v>
      </c>
      <c r="X564" s="12">
        <v>43880.51012835648</v>
      </c>
    </row>
    <row r="565" spans="1:24" x14ac:dyDescent="0.2">
      <c r="A565">
        <v>10848</v>
      </c>
      <c r="B565" s="2" t="s">
        <v>114</v>
      </c>
      <c r="C565" s="2" t="s">
        <v>115</v>
      </c>
      <c r="D565" s="2" t="s">
        <v>116</v>
      </c>
      <c r="E565" t="s">
        <v>19</v>
      </c>
      <c r="F565">
        <f>SUM(J565* 1.08)</f>
        <v>28.047599999999999</v>
      </c>
      <c r="G565">
        <v>7</v>
      </c>
      <c r="H565">
        <v>-3</v>
      </c>
      <c r="I565" s="7">
        <v>3.71</v>
      </c>
      <c r="J565" s="7">
        <f t="shared" si="10"/>
        <v>25.97</v>
      </c>
      <c r="K565" s="7">
        <f>SUM(G565*1.27)</f>
        <v>8.89</v>
      </c>
      <c r="L565" s="11">
        <v>43493</v>
      </c>
      <c r="M565" s="3">
        <v>43498</v>
      </c>
      <c r="N565" s="3">
        <v>43514</v>
      </c>
      <c r="O565" t="s">
        <v>12</v>
      </c>
      <c r="P565" s="4">
        <v>38.24</v>
      </c>
      <c r="Q565" t="s">
        <v>115</v>
      </c>
      <c r="R565" t="s">
        <v>569</v>
      </c>
      <c r="S565" t="s">
        <v>85</v>
      </c>
      <c r="U565" t="s">
        <v>117</v>
      </c>
      <c r="V565" t="s">
        <v>35</v>
      </c>
      <c r="W565" s="10" t="b">
        <v>1</v>
      </c>
      <c r="X565" s="12">
        <v>43898.177260416662</v>
      </c>
    </row>
    <row r="566" spans="1:24" x14ac:dyDescent="0.2">
      <c r="A566">
        <v>10849</v>
      </c>
      <c r="B566" s="2" t="s">
        <v>250</v>
      </c>
      <c r="C566" s="2" t="s">
        <v>251</v>
      </c>
      <c r="D566" s="2" t="s">
        <v>252</v>
      </c>
      <c r="E566" t="s">
        <v>37</v>
      </c>
      <c r="F566">
        <f>SUM(J566* 0.85)</f>
        <v>624.24</v>
      </c>
      <c r="G566">
        <v>6</v>
      </c>
      <c r="H566">
        <v>39</v>
      </c>
      <c r="I566" s="7">
        <v>122.4</v>
      </c>
      <c r="J566" s="7">
        <f t="shared" si="10"/>
        <v>734.40000000000009</v>
      </c>
      <c r="K566" s="7">
        <f>SUM(G566*1.429)</f>
        <v>8.5739999999999998</v>
      </c>
      <c r="L566" s="11">
        <v>43493</v>
      </c>
      <c r="M566" s="3">
        <v>43498</v>
      </c>
      <c r="N566" s="3">
        <v>43514</v>
      </c>
      <c r="O566" t="s">
        <v>12</v>
      </c>
      <c r="P566" s="4">
        <v>0.56000000000000005</v>
      </c>
      <c r="Q566" t="s">
        <v>251</v>
      </c>
      <c r="R566" t="s">
        <v>253</v>
      </c>
      <c r="S566" t="s">
        <v>254</v>
      </c>
      <c r="U566" t="s">
        <v>255</v>
      </c>
      <c r="V566" t="s">
        <v>10</v>
      </c>
      <c r="W566" s="10" t="b">
        <v>0</v>
      </c>
      <c r="X566" s="12">
        <v>43882.511079861113</v>
      </c>
    </row>
    <row r="567" spans="1:24" x14ac:dyDescent="0.2">
      <c r="A567">
        <v>10850</v>
      </c>
      <c r="B567" s="2" t="s">
        <v>506</v>
      </c>
      <c r="C567" s="2" t="s">
        <v>507</v>
      </c>
      <c r="D567" s="2" t="s">
        <v>508</v>
      </c>
      <c r="E567" t="s">
        <v>13</v>
      </c>
      <c r="F567">
        <f>SUM(J567* 1.15)</f>
        <v>9.1194999999999986</v>
      </c>
      <c r="G567">
        <v>13</v>
      </c>
      <c r="H567">
        <v>5</v>
      </c>
      <c r="I567" s="7">
        <v>0.61</v>
      </c>
      <c r="J567" s="7">
        <f t="shared" si="10"/>
        <v>7.93</v>
      </c>
      <c r="K567" s="7">
        <f>SUM(G567*0.54)</f>
        <v>7.0200000000000005</v>
      </c>
      <c r="L567" s="11">
        <v>43493</v>
      </c>
      <c r="M567" s="3">
        <v>43498</v>
      </c>
      <c r="N567" s="3">
        <v>43514</v>
      </c>
      <c r="O567" t="s">
        <v>6</v>
      </c>
      <c r="P567" s="4">
        <v>49.19</v>
      </c>
      <c r="Q567" t="s">
        <v>507</v>
      </c>
      <c r="R567" t="s">
        <v>509</v>
      </c>
      <c r="S567" t="s">
        <v>510</v>
      </c>
      <c r="U567" t="s">
        <v>511</v>
      </c>
      <c r="V567" t="s">
        <v>59</v>
      </c>
      <c r="W567" s="10" t="b">
        <v>1</v>
      </c>
      <c r="X567" s="12">
        <v>43880.51012835648</v>
      </c>
    </row>
    <row r="568" spans="1:24" x14ac:dyDescent="0.2">
      <c r="A568">
        <v>10851</v>
      </c>
      <c r="B568" s="2" t="s">
        <v>407</v>
      </c>
      <c r="C568" s="2" t="s">
        <v>408</v>
      </c>
      <c r="D568" s="2" t="s">
        <v>409</v>
      </c>
      <c r="E568" t="s">
        <v>46</v>
      </c>
      <c r="F568">
        <f>SUM(J568* 1.15)</f>
        <v>695.51999999999987</v>
      </c>
      <c r="G568">
        <v>8</v>
      </c>
      <c r="H568">
        <v>-2</v>
      </c>
      <c r="I568" s="7">
        <v>75.599999999999994</v>
      </c>
      <c r="J568" s="7">
        <f t="shared" si="10"/>
        <v>604.79999999999995</v>
      </c>
      <c r="K568" s="7">
        <f>SUM(G568*1.27)</f>
        <v>10.16</v>
      </c>
      <c r="L568" s="11">
        <v>43496</v>
      </c>
      <c r="M568" s="3">
        <v>43501</v>
      </c>
      <c r="N568" s="3">
        <v>43517</v>
      </c>
      <c r="O568" t="s">
        <v>6</v>
      </c>
      <c r="P568" s="4">
        <v>160.55000000000001</v>
      </c>
      <c r="Q568" t="s">
        <v>408</v>
      </c>
      <c r="R568" t="s">
        <v>410</v>
      </c>
      <c r="S568" t="s">
        <v>222</v>
      </c>
      <c r="T568" t="s">
        <v>223</v>
      </c>
      <c r="U568" t="s">
        <v>411</v>
      </c>
      <c r="V568" t="s">
        <v>113</v>
      </c>
      <c r="W568" s="10" t="b">
        <v>1</v>
      </c>
      <c r="X568" s="12">
        <v>43900.511384027777</v>
      </c>
    </row>
    <row r="569" spans="1:24" x14ac:dyDescent="0.2">
      <c r="A569">
        <v>10852</v>
      </c>
      <c r="B569" s="2" t="s">
        <v>394</v>
      </c>
      <c r="C569" s="2" t="s">
        <v>395</v>
      </c>
      <c r="D569" s="2" t="s">
        <v>396</v>
      </c>
      <c r="E569" t="s">
        <v>36</v>
      </c>
      <c r="F569">
        <f>SUM(J569* 1.05)</f>
        <v>1289.4839999999999</v>
      </c>
      <c r="G569">
        <v>7</v>
      </c>
      <c r="H569">
        <v>2</v>
      </c>
      <c r="I569" s="7">
        <v>175.44</v>
      </c>
      <c r="J569" s="7">
        <f t="shared" si="10"/>
        <v>1228.08</v>
      </c>
      <c r="K569" s="7">
        <f>SUM(G569*1.27)</f>
        <v>8.89</v>
      </c>
      <c r="L569" s="11">
        <v>43496</v>
      </c>
      <c r="M569" s="3">
        <v>43501</v>
      </c>
      <c r="N569" s="3">
        <v>43517</v>
      </c>
      <c r="O569" t="s">
        <v>6</v>
      </c>
      <c r="P569" s="4">
        <v>174.05</v>
      </c>
      <c r="Q569" t="s">
        <v>395</v>
      </c>
      <c r="R569" t="s">
        <v>397</v>
      </c>
      <c r="S569" t="s">
        <v>398</v>
      </c>
      <c r="T569" t="s">
        <v>399</v>
      </c>
      <c r="U569" t="s">
        <v>400</v>
      </c>
      <c r="V569" t="s">
        <v>209</v>
      </c>
      <c r="W569" s="10" t="b">
        <v>1</v>
      </c>
      <c r="X569" s="12">
        <v>43888.843984953703</v>
      </c>
    </row>
    <row r="570" spans="1:24" x14ac:dyDescent="0.2">
      <c r="A570">
        <v>10853</v>
      </c>
      <c r="B570" s="2" t="s">
        <v>47</v>
      </c>
      <c r="C570" s="2" t="s">
        <v>48</v>
      </c>
      <c r="D570" s="2" t="s">
        <v>49</v>
      </c>
      <c r="E570" t="s">
        <v>37</v>
      </c>
      <c r="F570">
        <f>SUM(J570* 1.15)</f>
        <v>1408.4279999999999</v>
      </c>
      <c r="G570">
        <v>9</v>
      </c>
      <c r="H570">
        <v>14</v>
      </c>
      <c r="I570" s="7">
        <v>136.08000000000001</v>
      </c>
      <c r="J570" s="7">
        <f t="shared" si="10"/>
        <v>1224.72</v>
      </c>
      <c r="K570" s="7">
        <f>SUM(G570*1.429)</f>
        <v>12.861000000000001</v>
      </c>
      <c r="L570" s="11">
        <v>43497</v>
      </c>
      <c r="M570" s="3">
        <v>43502</v>
      </c>
      <c r="N570" s="3">
        <v>43518</v>
      </c>
      <c r="O570" t="s">
        <v>12</v>
      </c>
      <c r="P570" s="4">
        <v>53.83</v>
      </c>
      <c r="Q570" t="s">
        <v>48</v>
      </c>
      <c r="R570" t="s">
        <v>50</v>
      </c>
      <c r="S570" t="s">
        <v>51</v>
      </c>
      <c r="U570" t="s">
        <v>52</v>
      </c>
      <c r="V570" t="s">
        <v>10</v>
      </c>
      <c r="W570" s="10" t="b">
        <v>1</v>
      </c>
      <c r="X570" s="12">
        <v>43854.511569212962</v>
      </c>
    </row>
    <row r="571" spans="1:24" x14ac:dyDescent="0.2">
      <c r="A571">
        <v>10854</v>
      </c>
      <c r="B571" s="2" t="s">
        <v>135</v>
      </c>
      <c r="C571" s="2" t="s">
        <v>136</v>
      </c>
      <c r="D571" s="2" t="s">
        <v>137</v>
      </c>
      <c r="E571" t="s">
        <v>15</v>
      </c>
      <c r="F571">
        <f>SUM(J571* 1.05)</f>
        <v>16.128</v>
      </c>
      <c r="G571">
        <v>6</v>
      </c>
      <c r="H571">
        <v>18</v>
      </c>
      <c r="I571" s="7">
        <v>2.56</v>
      </c>
      <c r="J571" s="7">
        <f t="shared" si="10"/>
        <v>15.36</v>
      </c>
      <c r="K571" s="7">
        <f>SUM(G571*1.429)</f>
        <v>8.5739999999999998</v>
      </c>
      <c r="L571" s="11">
        <v>43497</v>
      </c>
      <c r="M571" s="3">
        <v>43502</v>
      </c>
      <c r="N571" s="3">
        <v>43518</v>
      </c>
      <c r="O571" t="s">
        <v>12</v>
      </c>
      <c r="P571" s="4">
        <v>100.22</v>
      </c>
      <c r="Q571" t="s">
        <v>136</v>
      </c>
      <c r="R571" t="s">
        <v>138</v>
      </c>
      <c r="S571" t="s">
        <v>139</v>
      </c>
      <c r="U571" t="s">
        <v>140</v>
      </c>
      <c r="V571" t="s">
        <v>141</v>
      </c>
      <c r="W571" s="10" t="b">
        <v>1</v>
      </c>
      <c r="X571" s="12">
        <v>43876.510836805552</v>
      </c>
    </row>
    <row r="572" spans="1:24" x14ac:dyDescent="0.2">
      <c r="A572">
        <v>10855</v>
      </c>
      <c r="B572" s="2" t="s">
        <v>345</v>
      </c>
      <c r="C572" s="2" t="s">
        <v>346</v>
      </c>
      <c r="D572" s="2" t="s">
        <v>347</v>
      </c>
      <c r="E572" t="s">
        <v>15</v>
      </c>
      <c r="F572">
        <f>SUM(J572* 1.08)</f>
        <v>540.82080000000008</v>
      </c>
      <c r="G572">
        <v>9</v>
      </c>
      <c r="H572">
        <v>3</v>
      </c>
      <c r="I572" s="7">
        <v>55.64</v>
      </c>
      <c r="J572" s="7">
        <f t="shared" si="10"/>
        <v>500.76</v>
      </c>
      <c r="K572" s="7">
        <f>SUM(G572*0.54)</f>
        <v>4.8600000000000003</v>
      </c>
      <c r="L572" s="11">
        <v>43497</v>
      </c>
      <c r="M572" s="3">
        <v>43502</v>
      </c>
      <c r="N572" s="3">
        <v>43518</v>
      </c>
      <c r="O572" t="s">
        <v>6</v>
      </c>
      <c r="P572" s="4">
        <v>170.97</v>
      </c>
      <c r="Q572" t="s">
        <v>346</v>
      </c>
      <c r="R572" t="s">
        <v>352</v>
      </c>
      <c r="S572" t="s">
        <v>353</v>
      </c>
      <c r="T572" t="s">
        <v>354</v>
      </c>
      <c r="U572" t="s">
        <v>355</v>
      </c>
      <c r="V572" t="s">
        <v>209</v>
      </c>
      <c r="W572" s="10" t="b">
        <v>1</v>
      </c>
      <c r="X572" s="12">
        <v>43880.509292824077</v>
      </c>
    </row>
    <row r="573" spans="1:24" x14ac:dyDescent="0.2">
      <c r="A573">
        <v>10856</v>
      </c>
      <c r="B573" s="2" t="s">
        <v>24</v>
      </c>
      <c r="C573" s="2" t="s">
        <v>25</v>
      </c>
      <c r="D573" s="2" t="s">
        <v>26</v>
      </c>
      <c r="E573" t="s">
        <v>15</v>
      </c>
      <c r="F573">
        <f>SUM(J573* 1.15)</f>
        <v>680.39749999999992</v>
      </c>
      <c r="G573">
        <v>5</v>
      </c>
      <c r="H573">
        <v>-33</v>
      </c>
      <c r="I573" s="7">
        <v>118.33</v>
      </c>
      <c r="J573" s="7">
        <f t="shared" si="10"/>
        <v>591.65</v>
      </c>
      <c r="K573" s="7">
        <f>SUM(G573*1.15)</f>
        <v>5.75</v>
      </c>
      <c r="L573" s="11">
        <v>43498</v>
      </c>
      <c r="M573" s="3">
        <v>43503</v>
      </c>
      <c r="N573" s="3">
        <v>43519</v>
      </c>
      <c r="O573" t="s">
        <v>12</v>
      </c>
      <c r="P573" s="4">
        <v>58.43</v>
      </c>
      <c r="Q573" t="s">
        <v>25</v>
      </c>
      <c r="R573" t="s">
        <v>27</v>
      </c>
      <c r="S573" t="s">
        <v>21</v>
      </c>
      <c r="U573" t="s">
        <v>28</v>
      </c>
      <c r="V573" t="s">
        <v>23</v>
      </c>
      <c r="W573" s="10" t="b">
        <v>1</v>
      </c>
      <c r="X573" s="12">
        <v>43918.509238773149</v>
      </c>
    </row>
    <row r="574" spans="1:24" x14ac:dyDescent="0.2">
      <c r="A574">
        <v>10857</v>
      </c>
      <c r="B574" s="2" t="s">
        <v>38</v>
      </c>
      <c r="C574" s="2" t="s">
        <v>39</v>
      </c>
      <c r="D574" s="2" t="s">
        <v>40</v>
      </c>
      <c r="E574" t="s">
        <v>36</v>
      </c>
      <c r="F574">
        <f>SUM(J574* 1.08)</f>
        <v>649.4796</v>
      </c>
      <c r="G574">
        <v>7</v>
      </c>
      <c r="H574">
        <v>-3</v>
      </c>
      <c r="I574" s="7">
        <v>85.91</v>
      </c>
      <c r="J574" s="7">
        <f t="shared" si="10"/>
        <v>601.37</v>
      </c>
      <c r="K574" s="7">
        <f>SUM(G574*1.27)</f>
        <v>8.89</v>
      </c>
      <c r="L574" s="11">
        <v>43498</v>
      </c>
      <c r="M574" s="3">
        <v>43503</v>
      </c>
      <c r="N574" s="3">
        <v>43519</v>
      </c>
      <c r="O574" t="s">
        <v>12</v>
      </c>
      <c r="P574" s="4">
        <v>188.85</v>
      </c>
      <c r="Q574" t="s">
        <v>39</v>
      </c>
      <c r="R574" t="s">
        <v>41</v>
      </c>
      <c r="S574" t="s">
        <v>42</v>
      </c>
      <c r="U574" t="s">
        <v>43</v>
      </c>
      <c r="V574" t="s">
        <v>44</v>
      </c>
      <c r="W574" s="10" t="b">
        <v>1</v>
      </c>
      <c r="X574" s="12">
        <v>43888.943229166667</v>
      </c>
    </row>
    <row r="575" spans="1:24" x14ac:dyDescent="0.2">
      <c r="A575">
        <v>10858</v>
      </c>
      <c r="B575" s="2" t="s">
        <v>256</v>
      </c>
      <c r="C575" s="2" t="s">
        <v>257</v>
      </c>
      <c r="D575" s="2" t="s">
        <v>258</v>
      </c>
      <c r="E575" t="s">
        <v>45</v>
      </c>
      <c r="F575">
        <f>SUM(J575* 1.05)</f>
        <v>120.33000000000001</v>
      </c>
      <c r="G575">
        <v>6</v>
      </c>
      <c r="H575">
        <v>2</v>
      </c>
      <c r="I575" s="7">
        <v>19.100000000000001</v>
      </c>
      <c r="J575" s="7">
        <f t="shared" si="10"/>
        <v>114.60000000000001</v>
      </c>
      <c r="K575" s="7">
        <f>SUM(G575*1.27)</f>
        <v>7.62</v>
      </c>
      <c r="L575" s="11">
        <v>43499</v>
      </c>
      <c r="M575" s="3">
        <v>43504</v>
      </c>
      <c r="N575" s="3">
        <v>43520</v>
      </c>
      <c r="O575" t="s">
        <v>6</v>
      </c>
      <c r="P575" s="4">
        <v>52.51</v>
      </c>
      <c r="Q575" t="s">
        <v>257</v>
      </c>
      <c r="R575" t="s">
        <v>259</v>
      </c>
      <c r="S575" t="s">
        <v>260</v>
      </c>
      <c r="U575" t="s">
        <v>261</v>
      </c>
      <c r="V575" t="s">
        <v>59</v>
      </c>
      <c r="W575" s="10" t="b">
        <v>1</v>
      </c>
      <c r="X575" s="12">
        <v>43889.51041805555</v>
      </c>
    </row>
    <row r="576" spans="1:24" x14ac:dyDescent="0.2">
      <c r="A576">
        <v>10859</v>
      </c>
      <c r="B576" s="2" t="s">
        <v>159</v>
      </c>
      <c r="C576" s="2" t="s">
        <v>160</v>
      </c>
      <c r="D576" s="2" t="s">
        <v>161</v>
      </c>
      <c r="E576" t="s">
        <v>13</v>
      </c>
      <c r="F576">
        <f>SUM(J576* 1.05)</f>
        <v>238.518</v>
      </c>
      <c r="G576">
        <v>9</v>
      </c>
      <c r="H576">
        <v>-3</v>
      </c>
      <c r="I576" s="7">
        <v>25.24</v>
      </c>
      <c r="J576" s="7">
        <f t="shared" si="10"/>
        <v>227.16</v>
      </c>
      <c r="K576" s="7">
        <f>SUM(G576*1.27)</f>
        <v>11.43</v>
      </c>
      <c r="L576" s="11">
        <v>43499</v>
      </c>
      <c r="M576" s="3">
        <v>43504</v>
      </c>
      <c r="N576" s="3">
        <v>43520</v>
      </c>
      <c r="O576" t="s">
        <v>12</v>
      </c>
      <c r="P576" s="4">
        <v>76.099999999999994</v>
      </c>
      <c r="Q576" t="s">
        <v>160</v>
      </c>
      <c r="R576" t="s">
        <v>162</v>
      </c>
      <c r="S576" t="s">
        <v>163</v>
      </c>
      <c r="U576" t="s">
        <v>164</v>
      </c>
      <c r="V576" t="s">
        <v>10</v>
      </c>
      <c r="W576" s="10" t="b">
        <v>1</v>
      </c>
      <c r="X576" s="12">
        <v>43887.5113724537</v>
      </c>
    </row>
    <row r="577" spans="1:24" x14ac:dyDescent="0.2">
      <c r="A577">
        <v>10860</v>
      </c>
      <c r="B577" s="2" t="s">
        <v>165</v>
      </c>
      <c r="C577" s="2" t="s">
        <v>166</v>
      </c>
      <c r="D577" s="2" t="s">
        <v>167</v>
      </c>
      <c r="E577" t="s">
        <v>15</v>
      </c>
      <c r="F577">
        <f>SUM(J577* 0.95)</f>
        <v>1293.71</v>
      </c>
      <c r="G577">
        <v>10</v>
      </c>
      <c r="H577">
        <v>2</v>
      </c>
      <c r="I577" s="7">
        <v>136.18</v>
      </c>
      <c r="J577" s="7">
        <f t="shared" si="10"/>
        <v>1361.8000000000002</v>
      </c>
      <c r="K577" s="7">
        <f>SUM(G577*1.27)</f>
        <v>12.7</v>
      </c>
      <c r="L577" s="11">
        <v>43499</v>
      </c>
      <c r="M577" s="3">
        <v>43504</v>
      </c>
      <c r="N577" s="3">
        <v>43520</v>
      </c>
      <c r="O577" t="s">
        <v>14</v>
      </c>
      <c r="P577" s="4">
        <v>19.260000000000002</v>
      </c>
      <c r="Q577" t="s">
        <v>166</v>
      </c>
      <c r="R577" t="s">
        <v>168</v>
      </c>
      <c r="S577" t="s">
        <v>128</v>
      </c>
      <c r="U577" t="s">
        <v>129</v>
      </c>
      <c r="V577" t="s">
        <v>59</v>
      </c>
      <c r="W577" s="10" t="b">
        <v>0</v>
      </c>
      <c r="X577" s="12">
        <v>43873.511799768516</v>
      </c>
    </row>
    <row r="578" spans="1:24" x14ac:dyDescent="0.2">
      <c r="A578">
        <v>10861</v>
      </c>
      <c r="B578" s="2" t="s">
        <v>537</v>
      </c>
      <c r="C578" s="2" t="s">
        <v>538</v>
      </c>
      <c r="D578" s="2" t="s">
        <v>539</v>
      </c>
      <c r="E578" t="s">
        <v>11</v>
      </c>
      <c r="F578">
        <f>SUM(J578* 1.08)</f>
        <v>391.15440000000001</v>
      </c>
      <c r="G578">
        <v>14</v>
      </c>
      <c r="H578">
        <v>6</v>
      </c>
      <c r="I578" s="7">
        <v>25.87</v>
      </c>
      <c r="J578" s="7">
        <f t="shared" ref="J578:J641" si="11">SUM(G578*I578)</f>
        <v>362.18</v>
      </c>
      <c r="K578" s="7">
        <f>SUM(G578*1.381)</f>
        <v>19.334</v>
      </c>
      <c r="L578" s="11">
        <v>43500</v>
      </c>
      <c r="M578" s="3">
        <v>43505</v>
      </c>
      <c r="N578" s="3">
        <v>43521</v>
      </c>
      <c r="O578" t="s">
        <v>12</v>
      </c>
      <c r="P578" s="4">
        <v>14.93</v>
      </c>
      <c r="Q578" t="s">
        <v>538</v>
      </c>
      <c r="R578" t="s">
        <v>540</v>
      </c>
      <c r="S578" t="s">
        <v>541</v>
      </c>
      <c r="T578" t="s">
        <v>279</v>
      </c>
      <c r="U578" t="s">
        <v>542</v>
      </c>
      <c r="V578" t="s">
        <v>209</v>
      </c>
      <c r="W578" s="10" t="b">
        <v>0</v>
      </c>
      <c r="X578" s="12">
        <v>43909.846446759264</v>
      </c>
    </row>
    <row r="579" spans="1:24" x14ac:dyDescent="0.2">
      <c r="A579">
        <v>10862</v>
      </c>
      <c r="B579" s="2" t="s">
        <v>285</v>
      </c>
      <c r="C579" s="2" t="s">
        <v>281</v>
      </c>
      <c r="D579" s="2" t="s">
        <v>286</v>
      </c>
      <c r="E579" t="s">
        <v>36</v>
      </c>
      <c r="F579">
        <f>SUM(J579* 1.15)</f>
        <v>931.43100000000004</v>
      </c>
      <c r="G579">
        <v>6</v>
      </c>
      <c r="H579">
        <v>-27</v>
      </c>
      <c r="I579" s="7">
        <v>134.99</v>
      </c>
      <c r="J579" s="7">
        <f t="shared" si="11"/>
        <v>809.94</v>
      </c>
      <c r="K579" s="7">
        <f>SUM(G579*1.15)</f>
        <v>6.8999999999999995</v>
      </c>
      <c r="L579" s="11">
        <v>43500</v>
      </c>
      <c r="M579" s="3">
        <v>43505</v>
      </c>
      <c r="N579" s="3">
        <v>43521</v>
      </c>
      <c r="O579" t="s">
        <v>12</v>
      </c>
      <c r="P579" s="4">
        <v>53.23</v>
      </c>
      <c r="Q579" t="s">
        <v>281</v>
      </c>
      <c r="R579" t="s">
        <v>282</v>
      </c>
      <c r="S579" t="s">
        <v>283</v>
      </c>
      <c r="U579" t="s">
        <v>284</v>
      </c>
      <c r="V579" t="s">
        <v>10</v>
      </c>
      <c r="W579" s="10" t="b">
        <v>1</v>
      </c>
      <c r="X579" s="12">
        <v>43901.50975798611</v>
      </c>
    </row>
    <row r="580" spans="1:24" x14ac:dyDescent="0.2">
      <c r="A580">
        <v>10863</v>
      </c>
      <c r="B580" s="2" t="s">
        <v>225</v>
      </c>
      <c r="C580" s="2" t="s">
        <v>226</v>
      </c>
      <c r="D580" s="2" t="s">
        <v>227</v>
      </c>
      <c r="E580" t="s">
        <v>11</v>
      </c>
      <c r="F580">
        <f>SUM(J580* 1.03)</f>
        <v>947.43520000000001</v>
      </c>
      <c r="G580">
        <v>8</v>
      </c>
      <c r="H580">
        <v>-5</v>
      </c>
      <c r="I580" s="7">
        <v>114.98</v>
      </c>
      <c r="J580" s="7">
        <f t="shared" si="11"/>
        <v>919.84</v>
      </c>
      <c r="K580" s="7">
        <f>SUM(G580*1.15)</f>
        <v>9.1999999999999993</v>
      </c>
      <c r="L580" s="11">
        <v>43503</v>
      </c>
      <c r="M580" s="3">
        <v>43508</v>
      </c>
      <c r="N580" s="3">
        <v>43524</v>
      </c>
      <c r="O580" t="s">
        <v>12</v>
      </c>
      <c r="P580" s="4">
        <v>30.26</v>
      </c>
      <c r="Q580" t="s">
        <v>226</v>
      </c>
      <c r="R580" t="s">
        <v>228</v>
      </c>
      <c r="S580" t="s">
        <v>229</v>
      </c>
      <c r="T580" t="s">
        <v>230</v>
      </c>
      <c r="U580" t="s">
        <v>231</v>
      </c>
      <c r="V580" t="s">
        <v>217</v>
      </c>
      <c r="W580" s="10" t="b">
        <v>0</v>
      </c>
      <c r="X580" s="12">
        <v>43906.844401620372</v>
      </c>
    </row>
    <row r="581" spans="1:24" x14ac:dyDescent="0.2">
      <c r="A581">
        <v>10864</v>
      </c>
      <c r="B581" s="2" t="s">
        <v>29</v>
      </c>
      <c r="C581" s="2" t="s">
        <v>30</v>
      </c>
      <c r="D581" s="2" t="s">
        <v>31</v>
      </c>
      <c r="E581" t="s">
        <v>11</v>
      </c>
      <c r="F581">
        <f>SUM(J581* 1.08)</f>
        <v>845.85599999999999</v>
      </c>
      <c r="G581">
        <v>10</v>
      </c>
      <c r="H581">
        <v>-4</v>
      </c>
      <c r="I581" s="7">
        <v>78.319999999999993</v>
      </c>
      <c r="J581" s="7">
        <f t="shared" si="11"/>
        <v>783.19999999999993</v>
      </c>
      <c r="K581" s="7">
        <f>SUM(G581*1.15)</f>
        <v>11.5</v>
      </c>
      <c r="L581" s="11">
        <v>43503</v>
      </c>
      <c r="M581" s="3">
        <v>43508</v>
      </c>
      <c r="N581" s="3">
        <v>43524</v>
      </c>
      <c r="O581" t="s">
        <v>12</v>
      </c>
      <c r="P581" s="4">
        <v>3.04</v>
      </c>
      <c r="Q581" t="s">
        <v>30</v>
      </c>
      <c r="R581" t="s">
        <v>557</v>
      </c>
      <c r="S581" t="s">
        <v>32</v>
      </c>
      <c r="T581" t="s">
        <v>33</v>
      </c>
      <c r="U581" t="s">
        <v>34</v>
      </c>
      <c r="V581" t="s">
        <v>35</v>
      </c>
      <c r="W581" s="10" t="b">
        <v>0</v>
      </c>
      <c r="X581" s="12">
        <v>43919.178027546295</v>
      </c>
    </row>
    <row r="582" spans="1:24" x14ac:dyDescent="0.2">
      <c r="A582">
        <v>10865</v>
      </c>
      <c r="B582" s="2" t="s">
        <v>384</v>
      </c>
      <c r="C582" s="2" t="s">
        <v>385</v>
      </c>
      <c r="D582" s="2" t="s">
        <v>386</v>
      </c>
      <c r="E582" t="s">
        <v>45</v>
      </c>
      <c r="F582">
        <f>SUM(J582* 1.03)</f>
        <v>897.3359999999999</v>
      </c>
      <c r="G582">
        <v>9</v>
      </c>
      <c r="H582">
        <v>-20</v>
      </c>
      <c r="I582" s="7">
        <v>96.8</v>
      </c>
      <c r="J582" s="7">
        <f t="shared" si="11"/>
        <v>871.19999999999993</v>
      </c>
      <c r="K582" s="7">
        <f>SUM(G582*1.15)</f>
        <v>10.35</v>
      </c>
      <c r="L582" s="11">
        <v>43503</v>
      </c>
      <c r="M582" s="3">
        <v>43508</v>
      </c>
      <c r="N582" s="3">
        <v>43524</v>
      </c>
      <c r="O582" t="s">
        <v>6</v>
      </c>
      <c r="P582" s="4">
        <v>348.14</v>
      </c>
      <c r="Q582" t="s">
        <v>385</v>
      </c>
      <c r="R582" t="s">
        <v>387</v>
      </c>
      <c r="S582" t="s">
        <v>388</v>
      </c>
      <c r="U582" t="s">
        <v>389</v>
      </c>
      <c r="V582" t="s">
        <v>10</v>
      </c>
      <c r="W582" s="10" t="b">
        <v>1</v>
      </c>
      <c r="X582" s="12">
        <v>43946.511175694439</v>
      </c>
    </row>
    <row r="583" spans="1:24" x14ac:dyDescent="0.2">
      <c r="A583">
        <v>10866</v>
      </c>
      <c r="B583" s="2" t="s">
        <v>38</v>
      </c>
      <c r="C583" s="2" t="s">
        <v>39</v>
      </c>
      <c r="D583" s="2" t="s">
        <v>40</v>
      </c>
      <c r="E583" t="s">
        <v>46</v>
      </c>
      <c r="F583">
        <f>SUM(J583* 1.08)</f>
        <v>184.464</v>
      </c>
      <c r="G583">
        <v>10</v>
      </c>
      <c r="H583">
        <v>-3</v>
      </c>
      <c r="I583" s="7">
        <v>17.079999999999998</v>
      </c>
      <c r="J583" s="7">
        <f t="shared" si="11"/>
        <v>170.79999999999998</v>
      </c>
      <c r="K583" s="7">
        <f>SUM(G583*1.27)</f>
        <v>12.7</v>
      </c>
      <c r="L583" s="11">
        <v>43504</v>
      </c>
      <c r="M583" s="3">
        <v>43509</v>
      </c>
      <c r="N583" s="3">
        <v>43525</v>
      </c>
      <c r="O583" t="s">
        <v>6</v>
      </c>
      <c r="P583" s="4">
        <v>109.11</v>
      </c>
      <c r="Q583" t="s">
        <v>39</v>
      </c>
      <c r="R583" t="s">
        <v>41</v>
      </c>
      <c r="S583" t="s">
        <v>42</v>
      </c>
      <c r="U583" t="s">
        <v>43</v>
      </c>
      <c r="V583" t="s">
        <v>44</v>
      </c>
      <c r="W583" s="10" t="b">
        <v>1</v>
      </c>
      <c r="X583" s="12">
        <v>43872.511741898146</v>
      </c>
    </row>
    <row r="584" spans="1:24" x14ac:dyDescent="0.2">
      <c r="A584">
        <v>10867</v>
      </c>
      <c r="B584" s="2" t="s">
        <v>307</v>
      </c>
      <c r="C584" s="2" t="s">
        <v>308</v>
      </c>
      <c r="D584" s="2" t="s">
        <v>309</v>
      </c>
      <c r="E584" t="s">
        <v>5</v>
      </c>
      <c r="F584">
        <f>SUM(J584* 1.05)</f>
        <v>220.79400000000001</v>
      </c>
      <c r="G584">
        <v>7</v>
      </c>
      <c r="H584">
        <v>1</v>
      </c>
      <c r="I584" s="7">
        <v>30.04</v>
      </c>
      <c r="J584" s="7">
        <f t="shared" si="11"/>
        <v>210.28</v>
      </c>
      <c r="K584" s="7">
        <f>SUM(G584*1.27)</f>
        <v>8.89</v>
      </c>
      <c r="L584" s="11">
        <v>43504</v>
      </c>
      <c r="M584" s="3">
        <v>43509</v>
      </c>
      <c r="N584" s="3">
        <v>43525</v>
      </c>
      <c r="O584" t="s">
        <v>6</v>
      </c>
      <c r="P584" s="4">
        <v>1.93</v>
      </c>
      <c r="Q584" t="s">
        <v>308</v>
      </c>
      <c r="R584" t="s">
        <v>310</v>
      </c>
      <c r="S584" t="s">
        <v>311</v>
      </c>
      <c r="T584" t="s">
        <v>207</v>
      </c>
      <c r="U584" t="s">
        <v>312</v>
      </c>
      <c r="V584" t="s">
        <v>209</v>
      </c>
      <c r="W584" s="10" t="b">
        <v>0</v>
      </c>
      <c r="X584" s="12">
        <v>43900.510640046297</v>
      </c>
    </row>
    <row r="585" spans="1:24" x14ac:dyDescent="0.2">
      <c r="A585">
        <v>10868</v>
      </c>
      <c r="B585" s="2" t="s">
        <v>379</v>
      </c>
      <c r="C585" s="2" t="s">
        <v>380</v>
      </c>
      <c r="D585" s="2" t="s">
        <v>381</v>
      </c>
      <c r="E585" t="s">
        <v>19</v>
      </c>
      <c r="F585">
        <f>SUM(J585* 0.85)</f>
        <v>974.1</v>
      </c>
      <c r="G585">
        <v>12</v>
      </c>
      <c r="H585">
        <v>-2</v>
      </c>
      <c r="I585" s="7">
        <v>95.5</v>
      </c>
      <c r="J585" s="7">
        <f t="shared" si="11"/>
        <v>1146</v>
      </c>
      <c r="K585" s="7">
        <f>SUM(G585*1.27)</f>
        <v>15.24</v>
      </c>
      <c r="L585" s="11">
        <v>43505</v>
      </c>
      <c r="M585" s="3">
        <v>43510</v>
      </c>
      <c r="N585" s="3">
        <v>43526</v>
      </c>
      <c r="O585" t="s">
        <v>12</v>
      </c>
      <c r="P585" s="4">
        <v>191.27</v>
      </c>
      <c r="Q585" t="s">
        <v>380</v>
      </c>
      <c r="R585" t="s">
        <v>382</v>
      </c>
      <c r="S585" t="s">
        <v>110</v>
      </c>
      <c r="T585" t="s">
        <v>111</v>
      </c>
      <c r="U585" t="s">
        <v>383</v>
      </c>
      <c r="V585" t="s">
        <v>113</v>
      </c>
      <c r="W585" s="10" t="b">
        <v>1</v>
      </c>
      <c r="X585" s="12">
        <v>43888.512472453702</v>
      </c>
    </row>
    <row r="586" spans="1:24" x14ac:dyDescent="0.2">
      <c r="A586">
        <v>10869</v>
      </c>
      <c r="B586" s="2" t="s">
        <v>440</v>
      </c>
      <c r="C586" s="2" t="s">
        <v>437</v>
      </c>
      <c r="D586" s="2" t="s">
        <v>441</v>
      </c>
      <c r="E586" t="s">
        <v>46</v>
      </c>
      <c r="F586">
        <f>SUM(J586* 1.08)</f>
        <v>791.20800000000008</v>
      </c>
      <c r="G586">
        <v>9</v>
      </c>
      <c r="H586">
        <v>0</v>
      </c>
      <c r="I586" s="7">
        <v>81.400000000000006</v>
      </c>
      <c r="J586" s="7">
        <f t="shared" si="11"/>
        <v>732.6</v>
      </c>
      <c r="K586" s="7">
        <f>SUM(G586*1.27)</f>
        <v>11.43</v>
      </c>
      <c r="L586" s="11">
        <v>43505</v>
      </c>
      <c r="M586" s="3">
        <v>43510</v>
      </c>
      <c r="N586" s="3">
        <v>43526</v>
      </c>
      <c r="O586" t="s">
        <v>6</v>
      </c>
      <c r="P586" s="4">
        <v>143.28</v>
      </c>
      <c r="Q586" t="s">
        <v>437</v>
      </c>
      <c r="R586" t="s">
        <v>438</v>
      </c>
      <c r="S586" t="s">
        <v>85</v>
      </c>
      <c r="U586" t="s">
        <v>439</v>
      </c>
      <c r="V586" t="s">
        <v>35</v>
      </c>
      <c r="W586" s="10" t="b">
        <v>1</v>
      </c>
      <c r="X586" s="12">
        <v>43901.511407175924</v>
      </c>
    </row>
    <row r="587" spans="1:24" x14ac:dyDescent="0.2">
      <c r="A587">
        <v>10870</v>
      </c>
      <c r="B587" s="2" t="s">
        <v>549</v>
      </c>
      <c r="C587" s="2" t="s">
        <v>550</v>
      </c>
      <c r="D587" s="2" t="s">
        <v>551</v>
      </c>
      <c r="E587" t="s">
        <v>46</v>
      </c>
      <c r="F587">
        <f>SUM(J587* 1.25)</f>
        <v>390.3</v>
      </c>
      <c r="G587">
        <v>8</v>
      </c>
      <c r="H587">
        <v>20</v>
      </c>
      <c r="I587" s="7">
        <v>39.03</v>
      </c>
      <c r="J587" s="7">
        <f t="shared" si="11"/>
        <v>312.24</v>
      </c>
      <c r="K587" s="7">
        <f>SUM(G587*1.429)</f>
        <v>11.432</v>
      </c>
      <c r="L587" s="11">
        <v>43505</v>
      </c>
      <c r="M587" s="3">
        <v>43510</v>
      </c>
      <c r="N587" s="3">
        <v>43526</v>
      </c>
      <c r="O587" t="s">
        <v>14</v>
      </c>
      <c r="P587" s="4">
        <v>12.04</v>
      </c>
      <c r="Q587" t="s">
        <v>552</v>
      </c>
      <c r="R587" t="s">
        <v>553</v>
      </c>
      <c r="S587" t="s">
        <v>554</v>
      </c>
      <c r="U587" t="s">
        <v>555</v>
      </c>
      <c r="V587" t="s">
        <v>556</v>
      </c>
      <c r="W587" s="10" t="b">
        <v>0</v>
      </c>
      <c r="X587" s="12">
        <v>43869.511638657408</v>
      </c>
    </row>
    <row r="588" spans="1:24" x14ac:dyDescent="0.2">
      <c r="A588">
        <v>10871</v>
      </c>
      <c r="B588" s="2" t="s">
        <v>67</v>
      </c>
      <c r="C588" s="2" t="s">
        <v>68</v>
      </c>
      <c r="D588" s="2" t="s">
        <v>69</v>
      </c>
      <c r="E588" t="s">
        <v>37</v>
      </c>
      <c r="F588">
        <f>SUM(J588* 0.85)</f>
        <v>498.49100000000004</v>
      </c>
      <c r="G588">
        <v>7</v>
      </c>
      <c r="H588">
        <v>5</v>
      </c>
      <c r="I588" s="7">
        <v>83.78</v>
      </c>
      <c r="J588" s="7">
        <f t="shared" si="11"/>
        <v>586.46</v>
      </c>
      <c r="K588" s="7">
        <f>SUM(G588*0.54)</f>
        <v>3.7800000000000002</v>
      </c>
      <c r="L588" s="11">
        <v>43506</v>
      </c>
      <c r="M588" s="3">
        <v>43511</v>
      </c>
      <c r="N588" s="3">
        <v>43527</v>
      </c>
      <c r="O588" t="s">
        <v>12</v>
      </c>
      <c r="P588" s="4">
        <v>112.27</v>
      </c>
      <c r="Q588" t="s">
        <v>68</v>
      </c>
      <c r="R588" t="s">
        <v>70</v>
      </c>
      <c r="S588" t="s">
        <v>71</v>
      </c>
      <c r="U588" t="s">
        <v>72</v>
      </c>
      <c r="V588" t="s">
        <v>59</v>
      </c>
      <c r="W588" s="10" t="b">
        <v>1</v>
      </c>
      <c r="X588" s="12">
        <v>43881.970289351848</v>
      </c>
    </row>
    <row r="589" spans="1:24" x14ac:dyDescent="0.2">
      <c r="A589">
        <v>10872</v>
      </c>
      <c r="B589" s="2" t="s">
        <v>190</v>
      </c>
      <c r="C589" s="2" t="s">
        <v>191</v>
      </c>
      <c r="D589" s="2" t="s">
        <v>192</v>
      </c>
      <c r="E589" t="s">
        <v>46</v>
      </c>
      <c r="F589">
        <f>SUM(J589* 0.95)</f>
        <v>655.34799999999996</v>
      </c>
      <c r="G589">
        <v>8</v>
      </c>
      <c r="H589">
        <v>-5</v>
      </c>
      <c r="I589" s="7">
        <v>86.23</v>
      </c>
      <c r="J589" s="7">
        <f t="shared" si="11"/>
        <v>689.84</v>
      </c>
      <c r="K589" s="7">
        <f>SUM(G589*1.15)</f>
        <v>9.1999999999999993</v>
      </c>
      <c r="L589" s="11">
        <v>43506</v>
      </c>
      <c r="M589" s="3">
        <v>43511</v>
      </c>
      <c r="N589" s="3">
        <v>43527</v>
      </c>
      <c r="O589" t="s">
        <v>12</v>
      </c>
      <c r="P589" s="4">
        <v>175.32</v>
      </c>
      <c r="Q589" t="s">
        <v>191</v>
      </c>
      <c r="R589" t="s">
        <v>193</v>
      </c>
      <c r="S589" t="s">
        <v>194</v>
      </c>
      <c r="U589" t="s">
        <v>195</v>
      </c>
      <c r="V589" t="s">
        <v>66</v>
      </c>
      <c r="W589" s="10" t="b">
        <v>1</v>
      </c>
      <c r="X589" s="12">
        <v>43948.511068287036</v>
      </c>
    </row>
    <row r="590" spans="1:24" x14ac:dyDescent="0.2">
      <c r="A590">
        <v>10873</v>
      </c>
      <c r="B590" s="2" t="s">
        <v>543</v>
      </c>
      <c r="C590" s="2" t="s">
        <v>544</v>
      </c>
      <c r="D590" s="2" t="s">
        <v>545</v>
      </c>
      <c r="E590" t="s">
        <v>11</v>
      </c>
      <c r="F590">
        <f>SUM(J590* 0.875)</f>
        <v>1268.9249999999997</v>
      </c>
      <c r="G590">
        <v>12</v>
      </c>
      <c r="H590">
        <v>24</v>
      </c>
      <c r="I590" s="7">
        <v>120.85</v>
      </c>
      <c r="J590" s="7">
        <f t="shared" si="11"/>
        <v>1450.1999999999998</v>
      </c>
      <c r="K590" s="7">
        <f>SUM(G590*1.429)</f>
        <v>17.148</v>
      </c>
      <c r="L590" s="11">
        <v>43507</v>
      </c>
      <c r="M590" s="3">
        <v>43512</v>
      </c>
      <c r="N590" s="3">
        <v>43528</v>
      </c>
      <c r="O590" t="s">
        <v>6</v>
      </c>
      <c r="P590" s="4">
        <v>0.82</v>
      </c>
      <c r="Q590" t="s">
        <v>544</v>
      </c>
      <c r="R590" t="s">
        <v>546</v>
      </c>
      <c r="S590" t="s">
        <v>547</v>
      </c>
      <c r="U590" t="s">
        <v>548</v>
      </c>
      <c r="V590" t="s">
        <v>530</v>
      </c>
      <c r="W590" s="10" t="b">
        <v>0</v>
      </c>
      <c r="X590" s="12">
        <v>43714.846106712961</v>
      </c>
    </row>
    <row r="591" spans="1:24" x14ac:dyDescent="0.2">
      <c r="A591">
        <v>10874</v>
      </c>
      <c r="B591" s="2" t="s">
        <v>190</v>
      </c>
      <c r="C591" s="2" t="s">
        <v>191</v>
      </c>
      <c r="D591" s="2" t="s">
        <v>192</v>
      </c>
      <c r="E591" t="s">
        <v>46</v>
      </c>
      <c r="F591">
        <f>SUM(J591* 0.875)</f>
        <v>308.93624999999997</v>
      </c>
      <c r="G591">
        <v>9</v>
      </c>
      <c r="H591">
        <v>-4</v>
      </c>
      <c r="I591" s="7">
        <v>39.229999999999997</v>
      </c>
      <c r="J591" s="7">
        <f t="shared" si="11"/>
        <v>353.07</v>
      </c>
      <c r="K591" s="7">
        <f>SUM(G591*1.15)</f>
        <v>10.35</v>
      </c>
      <c r="L591" s="11">
        <v>43507</v>
      </c>
      <c r="M591" s="3">
        <v>43512</v>
      </c>
      <c r="N591" s="3">
        <v>43528</v>
      </c>
      <c r="O591" t="s">
        <v>12</v>
      </c>
      <c r="P591" s="4">
        <v>19.579999999999998</v>
      </c>
      <c r="Q591" t="s">
        <v>191</v>
      </c>
      <c r="R591" t="s">
        <v>193</v>
      </c>
      <c r="S591" t="s">
        <v>194</v>
      </c>
      <c r="U591" t="s">
        <v>195</v>
      </c>
      <c r="V591" t="s">
        <v>66</v>
      </c>
      <c r="W591" s="10" t="b">
        <v>0</v>
      </c>
      <c r="X591" s="12">
        <v>43943.511360879631</v>
      </c>
    </row>
    <row r="592" spans="1:24" x14ac:dyDescent="0.2">
      <c r="A592">
        <v>10875</v>
      </c>
      <c r="B592" s="2" t="s">
        <v>38</v>
      </c>
      <c r="C592" s="2" t="s">
        <v>39</v>
      </c>
      <c r="D592" s="2" t="s">
        <v>40</v>
      </c>
      <c r="E592" t="s">
        <v>11</v>
      </c>
      <c r="F592">
        <f>SUM(J592* 1.08)</f>
        <v>1522.4220000000003</v>
      </c>
      <c r="G592">
        <v>11</v>
      </c>
      <c r="H592">
        <v>-3</v>
      </c>
      <c r="I592" s="7">
        <v>128.15</v>
      </c>
      <c r="J592" s="7">
        <f t="shared" si="11"/>
        <v>1409.65</v>
      </c>
      <c r="K592" s="7">
        <f>SUM(G592*1.27)</f>
        <v>13.97</v>
      </c>
      <c r="L592" s="11">
        <v>43507</v>
      </c>
      <c r="M592" s="3">
        <v>43512</v>
      </c>
      <c r="N592" s="3">
        <v>43528</v>
      </c>
      <c r="O592" t="s">
        <v>12</v>
      </c>
      <c r="P592" s="4">
        <v>32.369999999999997</v>
      </c>
      <c r="Q592" t="s">
        <v>39</v>
      </c>
      <c r="R592" t="s">
        <v>41</v>
      </c>
      <c r="S592" t="s">
        <v>42</v>
      </c>
      <c r="U592" t="s">
        <v>43</v>
      </c>
      <c r="V592" t="s">
        <v>44</v>
      </c>
      <c r="W592" s="10" t="b">
        <v>0</v>
      </c>
      <c r="X592" s="12">
        <v>43892.51201273148</v>
      </c>
    </row>
    <row r="593" spans="1:24" x14ac:dyDescent="0.2">
      <c r="A593">
        <v>10876</v>
      </c>
      <c r="B593" s="2" t="s">
        <v>67</v>
      </c>
      <c r="C593" s="2" t="s">
        <v>68</v>
      </c>
      <c r="D593" s="2" t="s">
        <v>69</v>
      </c>
      <c r="E593" t="s">
        <v>19</v>
      </c>
      <c r="F593">
        <f>SUM(J593* 0.85)</f>
        <v>885.69999999999993</v>
      </c>
      <c r="G593">
        <v>10</v>
      </c>
      <c r="H593">
        <v>6</v>
      </c>
      <c r="I593" s="7">
        <v>104.2</v>
      </c>
      <c r="J593" s="7">
        <f t="shared" si="11"/>
        <v>1042</v>
      </c>
      <c r="K593" s="7">
        <f>SUM(G593*1.381)</f>
        <v>13.81</v>
      </c>
      <c r="L593" s="11">
        <v>43510</v>
      </c>
      <c r="M593" s="3">
        <v>43515</v>
      </c>
      <c r="N593" s="3">
        <v>43531</v>
      </c>
      <c r="O593" t="s">
        <v>14</v>
      </c>
      <c r="P593" s="4">
        <v>60.42</v>
      </c>
      <c r="Q593" t="s">
        <v>68</v>
      </c>
      <c r="R593" t="s">
        <v>70</v>
      </c>
      <c r="S593" t="s">
        <v>71</v>
      </c>
      <c r="U593" t="s">
        <v>72</v>
      </c>
      <c r="V593" t="s">
        <v>59</v>
      </c>
      <c r="W593" s="10" t="b">
        <v>1</v>
      </c>
      <c r="X593" s="12">
        <v>43888.845450231485</v>
      </c>
    </row>
    <row r="594" spans="1:24" x14ac:dyDescent="0.2">
      <c r="A594">
        <v>10877</v>
      </c>
      <c r="B594" s="2" t="s">
        <v>407</v>
      </c>
      <c r="C594" s="2" t="s">
        <v>408</v>
      </c>
      <c r="D594" s="2" t="s">
        <v>409</v>
      </c>
      <c r="E594" t="s">
        <v>13</v>
      </c>
      <c r="F594">
        <f>SUM(J594* 1.15)</f>
        <v>1543.1849999999997</v>
      </c>
      <c r="G594">
        <v>7</v>
      </c>
      <c r="H594">
        <v>-2</v>
      </c>
      <c r="I594" s="7">
        <v>191.7</v>
      </c>
      <c r="J594" s="7">
        <f t="shared" si="11"/>
        <v>1341.8999999999999</v>
      </c>
      <c r="K594" s="7">
        <f>SUM(G594*1.27)</f>
        <v>8.89</v>
      </c>
      <c r="L594" s="11">
        <v>43510</v>
      </c>
      <c r="M594" s="3">
        <v>43515</v>
      </c>
      <c r="N594" s="3">
        <v>43531</v>
      </c>
      <c r="O594" t="s">
        <v>6</v>
      </c>
      <c r="P594" s="4">
        <v>38.06</v>
      </c>
      <c r="Q594" t="s">
        <v>408</v>
      </c>
      <c r="R594" t="s">
        <v>410</v>
      </c>
      <c r="S594" t="s">
        <v>222</v>
      </c>
      <c r="T594" t="s">
        <v>223</v>
      </c>
      <c r="U594" t="s">
        <v>411</v>
      </c>
      <c r="V594" t="s">
        <v>113</v>
      </c>
      <c r="W594" s="10" t="b">
        <v>1</v>
      </c>
      <c r="X594" s="12">
        <v>43888.943240740744</v>
      </c>
    </row>
    <row r="595" spans="1:24" x14ac:dyDescent="0.2">
      <c r="A595">
        <v>10878</v>
      </c>
      <c r="B595" s="2" t="s">
        <v>384</v>
      </c>
      <c r="C595" s="2" t="s">
        <v>385</v>
      </c>
      <c r="D595" s="2" t="s">
        <v>386</v>
      </c>
      <c r="E595" t="s">
        <v>11</v>
      </c>
      <c r="F595">
        <f>SUM(J595* 1.03)</f>
        <v>1530.8787</v>
      </c>
      <c r="G595">
        <v>13</v>
      </c>
      <c r="H595">
        <v>5</v>
      </c>
      <c r="I595" s="7">
        <v>114.33</v>
      </c>
      <c r="J595" s="7">
        <f t="shared" si="11"/>
        <v>1486.29</v>
      </c>
      <c r="K595" s="7">
        <f>SUM(G595*0.54)</f>
        <v>7.0200000000000005</v>
      </c>
      <c r="L595" s="11">
        <v>43511</v>
      </c>
      <c r="M595" s="3">
        <v>43516</v>
      </c>
      <c r="N595" s="3">
        <v>43532</v>
      </c>
      <c r="O595" t="s">
        <v>6</v>
      </c>
      <c r="P595" s="4">
        <v>46.69</v>
      </c>
      <c r="Q595" t="s">
        <v>385</v>
      </c>
      <c r="R595" t="s">
        <v>387</v>
      </c>
      <c r="S595" t="s">
        <v>388</v>
      </c>
      <c r="U595" t="s">
        <v>389</v>
      </c>
      <c r="V595" t="s">
        <v>10</v>
      </c>
      <c r="W595" s="10" t="b">
        <v>1</v>
      </c>
      <c r="X595" s="12">
        <v>43880.51012835648</v>
      </c>
    </row>
    <row r="596" spans="1:24" x14ac:dyDescent="0.2">
      <c r="A596">
        <v>10879</v>
      </c>
      <c r="B596" s="2" t="s">
        <v>543</v>
      </c>
      <c r="C596" s="2" t="s">
        <v>544</v>
      </c>
      <c r="D596" s="2" t="s">
        <v>545</v>
      </c>
      <c r="E596" t="s">
        <v>15</v>
      </c>
      <c r="F596">
        <f>SUM(J596* 0.85)</f>
        <v>282.79500000000002</v>
      </c>
      <c r="G596">
        <v>5</v>
      </c>
      <c r="H596">
        <v>21</v>
      </c>
      <c r="I596" s="7">
        <v>66.540000000000006</v>
      </c>
      <c r="J596" s="7">
        <f t="shared" si="11"/>
        <v>332.70000000000005</v>
      </c>
      <c r="K596" s="7">
        <f>SUM(G596*1.429)</f>
        <v>7.1450000000000005</v>
      </c>
      <c r="L596" s="11">
        <v>43511</v>
      </c>
      <c r="M596" s="3">
        <v>43516</v>
      </c>
      <c r="N596" s="3">
        <v>43532</v>
      </c>
      <c r="O596" t="s">
        <v>14</v>
      </c>
      <c r="P596" s="4">
        <v>8.5</v>
      </c>
      <c r="Q596" t="s">
        <v>544</v>
      </c>
      <c r="R596" t="s">
        <v>546</v>
      </c>
      <c r="S596" t="s">
        <v>547</v>
      </c>
      <c r="U596" t="s">
        <v>548</v>
      </c>
      <c r="V596" t="s">
        <v>530</v>
      </c>
      <c r="W596" s="10" t="b">
        <v>0</v>
      </c>
      <c r="X596" s="12">
        <v>43857.510637962958</v>
      </c>
    </row>
    <row r="597" spans="1:24" x14ac:dyDescent="0.2">
      <c r="A597">
        <v>10880</v>
      </c>
      <c r="B597" s="2" t="s">
        <v>153</v>
      </c>
      <c r="C597" s="2" t="s">
        <v>154</v>
      </c>
      <c r="D597" s="2" t="s">
        <v>155</v>
      </c>
      <c r="E597" t="s">
        <v>19</v>
      </c>
      <c r="F597">
        <f>SUM(J597* 1.08)</f>
        <v>346.41</v>
      </c>
      <c r="G597">
        <v>5</v>
      </c>
      <c r="H597">
        <v>-1</v>
      </c>
      <c r="I597" s="7">
        <v>64.150000000000006</v>
      </c>
      <c r="J597" s="7">
        <f t="shared" si="11"/>
        <v>320.75</v>
      </c>
      <c r="K597" s="7">
        <f>SUM(G597*1.27)</f>
        <v>6.35</v>
      </c>
      <c r="L597" s="11">
        <v>43511</v>
      </c>
      <c r="M597" s="3">
        <v>43516</v>
      </c>
      <c r="N597" s="3">
        <v>43532</v>
      </c>
      <c r="O597" t="s">
        <v>6</v>
      </c>
      <c r="P597" s="4">
        <v>88.01</v>
      </c>
      <c r="Q597" t="s">
        <v>154</v>
      </c>
      <c r="R597" t="s">
        <v>156</v>
      </c>
      <c r="S597" t="s">
        <v>157</v>
      </c>
      <c r="U597" t="s">
        <v>158</v>
      </c>
      <c r="V597" t="s">
        <v>44</v>
      </c>
      <c r="W597" s="10" t="b">
        <v>1</v>
      </c>
      <c r="X597" s="12">
        <v>43892.510058912034</v>
      </c>
    </row>
    <row r="598" spans="1:24" x14ac:dyDescent="0.2">
      <c r="A598">
        <v>10881</v>
      </c>
      <c r="B598" s="2" t="s">
        <v>87</v>
      </c>
      <c r="C598" s="2" t="s">
        <v>88</v>
      </c>
      <c r="D598" s="2" t="s">
        <v>89</v>
      </c>
      <c r="E598" t="s">
        <v>11</v>
      </c>
      <c r="F598">
        <f>SUM(J598* 0.85)</f>
        <v>695.38499999999999</v>
      </c>
      <c r="G598">
        <v>9</v>
      </c>
      <c r="H598">
        <v>4</v>
      </c>
      <c r="I598" s="7">
        <v>90.9</v>
      </c>
      <c r="J598" s="7">
        <f t="shared" si="11"/>
        <v>818.1</v>
      </c>
      <c r="K598" s="7">
        <f>SUM(G598*0.54)</f>
        <v>4.8600000000000003</v>
      </c>
      <c r="L598" s="11">
        <v>43512</v>
      </c>
      <c r="M598" s="3">
        <v>43517</v>
      </c>
      <c r="N598" s="3">
        <v>43533</v>
      </c>
      <c r="O598" t="s">
        <v>6</v>
      </c>
      <c r="P598" s="4">
        <v>2.84</v>
      </c>
      <c r="Q598" t="s">
        <v>88</v>
      </c>
      <c r="R598" t="s">
        <v>90</v>
      </c>
      <c r="S598" t="s">
        <v>91</v>
      </c>
      <c r="U598" t="s">
        <v>92</v>
      </c>
      <c r="V598" t="s">
        <v>93</v>
      </c>
      <c r="W598" s="10" t="b">
        <v>1</v>
      </c>
      <c r="X598" s="12">
        <v>43881.509304398154</v>
      </c>
    </row>
    <row r="599" spans="1:24" x14ac:dyDescent="0.2">
      <c r="A599">
        <v>10882</v>
      </c>
      <c r="B599" s="2" t="s">
        <v>430</v>
      </c>
      <c r="C599" s="2" t="s">
        <v>431</v>
      </c>
      <c r="D599" s="2" t="s">
        <v>432</v>
      </c>
      <c r="E599" t="s">
        <v>11</v>
      </c>
      <c r="F599">
        <f>SUM(J599* 1.05)</f>
        <v>2655.8804999999998</v>
      </c>
      <c r="G599">
        <v>13</v>
      </c>
      <c r="H599">
        <v>5</v>
      </c>
      <c r="I599" s="7">
        <v>194.57</v>
      </c>
      <c r="J599" s="7">
        <f t="shared" si="11"/>
        <v>2529.41</v>
      </c>
      <c r="K599" s="7">
        <f>SUM(G599*0.54)</f>
        <v>7.0200000000000005</v>
      </c>
      <c r="L599" s="11">
        <v>43512</v>
      </c>
      <c r="M599" s="3">
        <v>43517</v>
      </c>
      <c r="N599" s="3">
        <v>43533</v>
      </c>
      <c r="O599" t="s">
        <v>14</v>
      </c>
      <c r="P599" s="4">
        <v>23.1</v>
      </c>
      <c r="Q599" t="s">
        <v>431</v>
      </c>
      <c r="R599" t="s">
        <v>433</v>
      </c>
      <c r="S599" t="s">
        <v>434</v>
      </c>
      <c r="T599" t="s">
        <v>435</v>
      </c>
      <c r="U599" t="s">
        <v>436</v>
      </c>
      <c r="V599" t="s">
        <v>209</v>
      </c>
      <c r="W599" s="10" t="b">
        <v>0</v>
      </c>
      <c r="X599" s="12">
        <v>43879.51012835648</v>
      </c>
    </row>
    <row r="600" spans="1:24" x14ac:dyDescent="0.2">
      <c r="A600">
        <v>10883</v>
      </c>
      <c r="B600" s="2" t="s">
        <v>307</v>
      </c>
      <c r="C600" s="2" t="s">
        <v>308</v>
      </c>
      <c r="D600" s="2" t="s">
        <v>309</v>
      </c>
      <c r="E600" t="s">
        <v>36</v>
      </c>
      <c r="F600">
        <f>SUM(J600* 1.05)</f>
        <v>229.58249999999998</v>
      </c>
      <c r="G600">
        <v>5</v>
      </c>
      <c r="H600">
        <v>1</v>
      </c>
      <c r="I600" s="7">
        <v>43.73</v>
      </c>
      <c r="J600" s="7">
        <f t="shared" si="11"/>
        <v>218.64999999999998</v>
      </c>
      <c r="K600" s="7">
        <f>SUM(G600*1.27)</f>
        <v>6.35</v>
      </c>
      <c r="L600" s="11">
        <v>43513</v>
      </c>
      <c r="M600" s="3">
        <v>43518</v>
      </c>
      <c r="N600" s="3">
        <v>43534</v>
      </c>
      <c r="O600" t="s">
        <v>14</v>
      </c>
      <c r="P600" s="4">
        <v>0.53</v>
      </c>
      <c r="Q600" t="s">
        <v>308</v>
      </c>
      <c r="R600" t="s">
        <v>310</v>
      </c>
      <c r="S600" t="s">
        <v>311</v>
      </c>
      <c r="T600" t="s">
        <v>207</v>
      </c>
      <c r="U600" t="s">
        <v>312</v>
      </c>
      <c r="V600" t="s">
        <v>209</v>
      </c>
      <c r="W600" s="10" t="b">
        <v>0</v>
      </c>
      <c r="X600" s="12">
        <v>43896.843415393523</v>
      </c>
    </row>
    <row r="601" spans="1:24" x14ac:dyDescent="0.2">
      <c r="A601">
        <v>10884</v>
      </c>
      <c r="B601" s="2" t="s">
        <v>287</v>
      </c>
      <c r="C601" s="2" t="s">
        <v>288</v>
      </c>
      <c r="D601" s="2" t="s">
        <v>289</v>
      </c>
      <c r="E601" t="s">
        <v>11</v>
      </c>
      <c r="F601">
        <f>SUM(J601* 1.05)</f>
        <v>818.24400000000003</v>
      </c>
      <c r="G601">
        <v>8</v>
      </c>
      <c r="H601">
        <v>0</v>
      </c>
      <c r="I601" s="7">
        <v>97.41</v>
      </c>
      <c r="J601" s="7">
        <f t="shared" si="11"/>
        <v>779.28</v>
      </c>
      <c r="K601" s="7">
        <f>SUM(G601*1.27)</f>
        <v>10.16</v>
      </c>
      <c r="L601" s="11">
        <v>43513</v>
      </c>
      <c r="M601" s="3">
        <v>43518</v>
      </c>
      <c r="N601" s="3">
        <v>43534</v>
      </c>
      <c r="O601" t="s">
        <v>12</v>
      </c>
      <c r="P601" s="4">
        <v>90.97</v>
      </c>
      <c r="Q601" t="s">
        <v>288</v>
      </c>
      <c r="R601" t="s">
        <v>561</v>
      </c>
      <c r="S601" t="s">
        <v>290</v>
      </c>
      <c r="T601" t="s">
        <v>291</v>
      </c>
      <c r="U601" t="s">
        <v>292</v>
      </c>
      <c r="V601" t="s">
        <v>209</v>
      </c>
      <c r="W601" s="10" t="b">
        <v>1</v>
      </c>
      <c r="X601" s="12">
        <v>43895.178073842588</v>
      </c>
    </row>
    <row r="602" spans="1:24" x14ac:dyDescent="0.2">
      <c r="A602">
        <v>10885</v>
      </c>
      <c r="B602" s="2" t="s">
        <v>462</v>
      </c>
      <c r="C602" s="2" t="s">
        <v>463</v>
      </c>
      <c r="D602" s="2" t="s">
        <v>464</v>
      </c>
      <c r="E602" t="s">
        <v>5</v>
      </c>
      <c r="F602">
        <f>SUM(J602* 1.08)</f>
        <v>1782.5184000000002</v>
      </c>
      <c r="G602">
        <v>13</v>
      </c>
      <c r="H602">
        <v>-4</v>
      </c>
      <c r="I602" s="7">
        <v>126.96</v>
      </c>
      <c r="J602" s="7">
        <f t="shared" si="11"/>
        <v>1650.48</v>
      </c>
      <c r="K602" s="7">
        <f>SUM(G602*1.15)</f>
        <v>14.95</v>
      </c>
      <c r="L602" s="11">
        <v>43513</v>
      </c>
      <c r="M602" s="3">
        <v>43518</v>
      </c>
      <c r="N602" s="3">
        <v>43534</v>
      </c>
      <c r="O602" t="s">
        <v>14</v>
      </c>
      <c r="P602" s="4">
        <v>5.64</v>
      </c>
      <c r="Q602" t="s">
        <v>463</v>
      </c>
      <c r="R602" t="s">
        <v>465</v>
      </c>
      <c r="S602" t="s">
        <v>466</v>
      </c>
      <c r="U602" t="s">
        <v>467</v>
      </c>
      <c r="V602" t="s">
        <v>325</v>
      </c>
      <c r="W602" s="10" t="b">
        <v>0</v>
      </c>
      <c r="X602" s="12">
        <v>43871.512239120377</v>
      </c>
    </row>
    <row r="603" spans="1:24" x14ac:dyDescent="0.2">
      <c r="A603">
        <v>10886</v>
      </c>
      <c r="B603" s="2" t="s">
        <v>218</v>
      </c>
      <c r="C603" s="2" t="s">
        <v>219</v>
      </c>
      <c r="D603" s="2" t="s">
        <v>220</v>
      </c>
      <c r="E603" t="s">
        <v>13</v>
      </c>
      <c r="F603">
        <f>SUM(J603* 0.85)</f>
        <v>951.81299999999999</v>
      </c>
      <c r="G603">
        <v>9</v>
      </c>
      <c r="H603">
        <v>-18</v>
      </c>
      <c r="I603" s="7">
        <v>124.42</v>
      </c>
      <c r="J603" s="7">
        <f t="shared" si="11"/>
        <v>1119.78</v>
      </c>
      <c r="K603" s="7">
        <f>SUM(G603*1.15)</f>
        <v>10.35</v>
      </c>
      <c r="L603" s="11">
        <v>43514</v>
      </c>
      <c r="M603" s="3">
        <v>43519</v>
      </c>
      <c r="N603" s="3">
        <v>43535</v>
      </c>
      <c r="O603" t="s">
        <v>6</v>
      </c>
      <c r="P603" s="4">
        <v>4.99</v>
      </c>
      <c r="Q603" t="s">
        <v>219</v>
      </c>
      <c r="R603" t="s">
        <v>221</v>
      </c>
      <c r="S603" t="s">
        <v>222</v>
      </c>
      <c r="T603" t="s">
        <v>223</v>
      </c>
      <c r="U603" t="s">
        <v>224</v>
      </c>
      <c r="V603" t="s">
        <v>113</v>
      </c>
      <c r="W603" s="10" t="b">
        <v>0</v>
      </c>
      <c r="X603" s="12">
        <v>43905.511198842592</v>
      </c>
    </row>
    <row r="604" spans="1:24" x14ac:dyDescent="0.2">
      <c r="A604">
        <v>10887</v>
      </c>
      <c r="B604" s="2" t="s">
        <v>183</v>
      </c>
      <c r="C604" s="2" t="s">
        <v>184</v>
      </c>
      <c r="D604" s="2" t="s">
        <v>185</v>
      </c>
      <c r="E604" t="s">
        <v>36</v>
      </c>
      <c r="F604">
        <f>SUM(J604* 1.05)</f>
        <v>252.17850000000001</v>
      </c>
      <c r="G604">
        <v>7</v>
      </c>
      <c r="H604">
        <v>4</v>
      </c>
      <c r="I604" s="7">
        <v>34.31</v>
      </c>
      <c r="J604" s="7">
        <f t="shared" si="11"/>
        <v>240.17000000000002</v>
      </c>
      <c r="K604" s="7">
        <f>SUM(G604*0.54)</f>
        <v>3.7800000000000002</v>
      </c>
      <c r="L604" s="11">
        <v>43514</v>
      </c>
      <c r="M604" s="3">
        <v>43519</v>
      </c>
      <c r="N604" s="3">
        <v>43535</v>
      </c>
      <c r="O604" t="s">
        <v>14</v>
      </c>
      <c r="P604" s="4">
        <v>1.25</v>
      </c>
      <c r="Q604" t="s">
        <v>186</v>
      </c>
      <c r="R604" t="s">
        <v>187</v>
      </c>
      <c r="S604" t="s">
        <v>188</v>
      </c>
      <c r="U604" t="s">
        <v>189</v>
      </c>
      <c r="V604" t="s">
        <v>66</v>
      </c>
      <c r="W604" s="10" t="b">
        <v>1</v>
      </c>
      <c r="X604" s="12">
        <v>43883.17514363426</v>
      </c>
    </row>
    <row r="605" spans="1:24" x14ac:dyDescent="0.2">
      <c r="A605">
        <v>10888</v>
      </c>
      <c r="B605" s="2" t="s">
        <v>190</v>
      </c>
      <c r="C605" s="2" t="s">
        <v>191</v>
      </c>
      <c r="D605" s="2" t="s">
        <v>192</v>
      </c>
      <c r="E605" t="s">
        <v>13</v>
      </c>
      <c r="F605">
        <f>SUM(J605* 0.95)</f>
        <v>2389.3544999999999</v>
      </c>
      <c r="G605">
        <v>13</v>
      </c>
      <c r="H605">
        <v>-4</v>
      </c>
      <c r="I605" s="7">
        <v>193.47</v>
      </c>
      <c r="J605" s="7">
        <f t="shared" si="11"/>
        <v>2515.11</v>
      </c>
      <c r="K605" s="7">
        <f>SUM(G605*1.15)</f>
        <v>14.95</v>
      </c>
      <c r="L605" s="11">
        <v>43517</v>
      </c>
      <c r="M605" s="3">
        <v>43522</v>
      </c>
      <c r="N605" s="3">
        <v>43538</v>
      </c>
      <c r="O605" t="s">
        <v>12</v>
      </c>
      <c r="P605" s="4">
        <v>51.87</v>
      </c>
      <c r="Q605" t="s">
        <v>191</v>
      </c>
      <c r="R605" t="s">
        <v>193</v>
      </c>
      <c r="S605" t="s">
        <v>194</v>
      </c>
      <c r="U605" t="s">
        <v>195</v>
      </c>
      <c r="V605" t="s">
        <v>66</v>
      </c>
      <c r="W605" s="10" t="b">
        <v>1</v>
      </c>
      <c r="X605" s="12">
        <v>43870.512239120377</v>
      </c>
    </row>
    <row r="606" spans="1:24" x14ac:dyDescent="0.2">
      <c r="A606">
        <v>10889</v>
      </c>
      <c r="B606" s="2" t="s">
        <v>394</v>
      </c>
      <c r="C606" s="2" t="s">
        <v>395</v>
      </c>
      <c r="D606" s="2" t="s">
        <v>396</v>
      </c>
      <c r="E606" t="s">
        <v>37</v>
      </c>
      <c r="F606">
        <f>SUM(J606* 1.05)</f>
        <v>1171.5899999999999</v>
      </c>
      <c r="G606">
        <v>7</v>
      </c>
      <c r="H606">
        <v>2</v>
      </c>
      <c r="I606" s="7">
        <v>159.4</v>
      </c>
      <c r="J606" s="7">
        <f t="shared" si="11"/>
        <v>1115.8</v>
      </c>
      <c r="K606" s="7">
        <f>SUM(G606*1.27)</f>
        <v>8.89</v>
      </c>
      <c r="L606" s="11">
        <v>43517</v>
      </c>
      <c r="M606" s="3">
        <v>43522</v>
      </c>
      <c r="N606" s="3">
        <v>43538</v>
      </c>
      <c r="O606" t="s">
        <v>14</v>
      </c>
      <c r="P606" s="4">
        <v>280.61</v>
      </c>
      <c r="Q606" t="s">
        <v>395</v>
      </c>
      <c r="R606" t="s">
        <v>397</v>
      </c>
      <c r="S606" t="s">
        <v>398</v>
      </c>
      <c r="T606" t="s">
        <v>399</v>
      </c>
      <c r="U606" t="s">
        <v>400</v>
      </c>
      <c r="V606" t="s">
        <v>209</v>
      </c>
      <c r="W606" s="10" t="b">
        <v>1</v>
      </c>
      <c r="X606" s="12">
        <v>43899.510651620367</v>
      </c>
    </row>
    <row r="607" spans="1:24" x14ac:dyDescent="0.2">
      <c r="A607">
        <v>10890</v>
      </c>
      <c r="B607" s="2" t="s">
        <v>124</v>
      </c>
      <c r="C607" s="2" t="s">
        <v>125</v>
      </c>
      <c r="D607" s="2" t="s">
        <v>126</v>
      </c>
      <c r="E607" t="s">
        <v>19</v>
      </c>
      <c r="F607">
        <f>SUM(J607* 0.95)</f>
        <v>2120.1244999999999</v>
      </c>
      <c r="G607">
        <v>13</v>
      </c>
      <c r="H607">
        <v>2</v>
      </c>
      <c r="I607" s="7">
        <v>171.67</v>
      </c>
      <c r="J607" s="7">
        <f t="shared" si="11"/>
        <v>2231.71</v>
      </c>
      <c r="K607" s="7">
        <f>SUM(G607*1.27)</f>
        <v>16.510000000000002</v>
      </c>
      <c r="L607" s="11">
        <v>43517</v>
      </c>
      <c r="M607" s="3">
        <v>43522</v>
      </c>
      <c r="N607" s="3">
        <v>43538</v>
      </c>
      <c r="O607" t="s">
        <v>6</v>
      </c>
      <c r="P607" s="4">
        <v>32.76</v>
      </c>
      <c r="Q607" t="s">
        <v>125</v>
      </c>
      <c r="R607" t="s">
        <v>127</v>
      </c>
      <c r="S607" t="s">
        <v>128</v>
      </c>
      <c r="U607" t="s">
        <v>129</v>
      </c>
      <c r="V607" t="s">
        <v>59</v>
      </c>
      <c r="W607" s="10" t="b">
        <v>1</v>
      </c>
      <c r="X607" s="12">
        <v>43889.179185416659</v>
      </c>
    </row>
    <row r="608" spans="1:24" x14ac:dyDescent="0.2">
      <c r="A608">
        <v>10891</v>
      </c>
      <c r="B608" s="2" t="s">
        <v>285</v>
      </c>
      <c r="C608" s="2" t="s">
        <v>281</v>
      </c>
      <c r="D608" s="2" t="s">
        <v>286</v>
      </c>
      <c r="E608" t="s">
        <v>19</v>
      </c>
      <c r="F608">
        <f>SUM(J608* 1.03)</f>
        <v>1638.2768000000001</v>
      </c>
      <c r="G608">
        <v>8</v>
      </c>
      <c r="H608">
        <v>-21</v>
      </c>
      <c r="I608" s="7">
        <v>198.82</v>
      </c>
      <c r="J608" s="7">
        <f t="shared" si="11"/>
        <v>1590.56</v>
      </c>
      <c r="K608" s="7">
        <f>SUM(G608*1.15)</f>
        <v>9.1999999999999993</v>
      </c>
      <c r="L608" s="11">
        <v>43518</v>
      </c>
      <c r="M608" s="3">
        <v>43523</v>
      </c>
      <c r="N608" s="3">
        <v>43539</v>
      </c>
      <c r="O608" t="s">
        <v>12</v>
      </c>
      <c r="P608" s="4">
        <v>20.37</v>
      </c>
      <c r="Q608" t="s">
        <v>281</v>
      </c>
      <c r="R608" t="s">
        <v>282</v>
      </c>
      <c r="S608" t="s">
        <v>283</v>
      </c>
      <c r="U608" t="s">
        <v>284</v>
      </c>
      <c r="V608" t="s">
        <v>10</v>
      </c>
      <c r="W608" s="10" t="b">
        <v>0</v>
      </c>
      <c r="X608" s="12">
        <v>43909.510883101852</v>
      </c>
    </row>
    <row r="609" spans="1:24" x14ac:dyDescent="0.2">
      <c r="A609">
        <v>10892</v>
      </c>
      <c r="B609" s="2" t="s">
        <v>319</v>
      </c>
      <c r="C609" s="2" t="s">
        <v>320</v>
      </c>
      <c r="D609" s="2" t="s">
        <v>321</v>
      </c>
      <c r="E609" t="s">
        <v>11</v>
      </c>
      <c r="F609">
        <f>SUM(J609* 1.08)</f>
        <v>191.50560000000004</v>
      </c>
      <c r="G609">
        <v>11</v>
      </c>
      <c r="H609">
        <v>-41</v>
      </c>
      <c r="I609" s="7">
        <v>16.12</v>
      </c>
      <c r="J609" s="7">
        <f t="shared" si="11"/>
        <v>177.32000000000002</v>
      </c>
      <c r="K609" s="7">
        <f>SUM(G609*1.15)</f>
        <v>12.649999999999999</v>
      </c>
      <c r="L609" s="11">
        <v>43518</v>
      </c>
      <c r="M609" s="3">
        <v>43523</v>
      </c>
      <c r="N609" s="3">
        <v>43539</v>
      </c>
      <c r="O609" t="s">
        <v>12</v>
      </c>
      <c r="P609" s="4">
        <v>120.27</v>
      </c>
      <c r="Q609" t="s">
        <v>320</v>
      </c>
      <c r="R609" t="s">
        <v>322</v>
      </c>
      <c r="S609" t="s">
        <v>323</v>
      </c>
      <c r="U609" t="s">
        <v>324</v>
      </c>
      <c r="V609" t="s">
        <v>325</v>
      </c>
      <c r="W609" s="10" t="b">
        <v>1</v>
      </c>
      <c r="X609" s="12">
        <v>43915.510932638885</v>
      </c>
    </row>
    <row r="610" spans="1:24" x14ac:dyDescent="0.2">
      <c r="A610">
        <v>10893</v>
      </c>
      <c r="B610" s="2" t="s">
        <v>250</v>
      </c>
      <c r="C610" s="2" t="s">
        <v>251</v>
      </c>
      <c r="D610" s="2" t="s">
        <v>252</v>
      </c>
      <c r="E610" t="s">
        <v>37</v>
      </c>
      <c r="F610">
        <f>SUM(J610* 0.875)</f>
        <v>1341.4624999999999</v>
      </c>
      <c r="G610">
        <v>10</v>
      </c>
      <c r="H610">
        <v>-37</v>
      </c>
      <c r="I610" s="7">
        <v>153.31</v>
      </c>
      <c r="J610" s="7">
        <f t="shared" si="11"/>
        <v>1533.1</v>
      </c>
      <c r="K610" s="7">
        <f>SUM(G610*1.15)</f>
        <v>11.5</v>
      </c>
      <c r="L610" s="11">
        <v>43519</v>
      </c>
      <c r="M610" s="3">
        <v>43524</v>
      </c>
      <c r="N610" s="3">
        <v>43540</v>
      </c>
      <c r="O610" t="s">
        <v>12</v>
      </c>
      <c r="P610" s="4">
        <v>77.78</v>
      </c>
      <c r="Q610" t="s">
        <v>251</v>
      </c>
      <c r="R610" t="s">
        <v>253</v>
      </c>
      <c r="S610" t="s">
        <v>254</v>
      </c>
      <c r="U610" t="s">
        <v>255</v>
      </c>
      <c r="V610" t="s">
        <v>10</v>
      </c>
      <c r="W610" s="10" t="b">
        <v>1</v>
      </c>
      <c r="X610" s="12">
        <v>43905.84431226852</v>
      </c>
    </row>
    <row r="611" spans="1:24" x14ac:dyDescent="0.2">
      <c r="A611">
        <v>10894</v>
      </c>
      <c r="B611" s="2" t="s">
        <v>430</v>
      </c>
      <c r="C611" s="2" t="s">
        <v>431</v>
      </c>
      <c r="D611" s="2" t="s">
        <v>432</v>
      </c>
      <c r="E611" t="s">
        <v>13</v>
      </c>
      <c r="F611">
        <f>SUM(J611* 1.05)</f>
        <v>961.82100000000014</v>
      </c>
      <c r="G611">
        <v>7</v>
      </c>
      <c r="H611">
        <v>5</v>
      </c>
      <c r="I611" s="7">
        <v>130.86000000000001</v>
      </c>
      <c r="J611" s="7">
        <f t="shared" si="11"/>
        <v>916.0200000000001</v>
      </c>
      <c r="K611" s="7">
        <f>SUM(G611*0.54)</f>
        <v>3.7800000000000002</v>
      </c>
      <c r="L611" s="11">
        <v>43519</v>
      </c>
      <c r="M611" s="3">
        <v>43524</v>
      </c>
      <c r="N611" s="3">
        <v>43540</v>
      </c>
      <c r="O611" t="s">
        <v>6</v>
      </c>
      <c r="P611" s="4">
        <v>116.13</v>
      </c>
      <c r="Q611" t="s">
        <v>431</v>
      </c>
      <c r="R611" t="s">
        <v>433</v>
      </c>
      <c r="S611" t="s">
        <v>434</v>
      </c>
      <c r="T611" t="s">
        <v>435</v>
      </c>
      <c r="U611" t="s">
        <v>436</v>
      </c>
      <c r="V611" t="s">
        <v>209</v>
      </c>
      <c r="W611" s="10" t="b">
        <v>1</v>
      </c>
      <c r="X611" s="12">
        <v>43881.970289351848</v>
      </c>
    </row>
    <row r="612" spans="1:24" x14ac:dyDescent="0.2">
      <c r="A612">
        <v>10895</v>
      </c>
      <c r="B612" s="2" t="s">
        <v>135</v>
      </c>
      <c r="C612" s="2" t="s">
        <v>136</v>
      </c>
      <c r="D612" s="2" t="s">
        <v>137</v>
      </c>
      <c r="E612" t="s">
        <v>15</v>
      </c>
      <c r="F612">
        <f>SUM(J612* 1.05)</f>
        <v>155.86199999999999</v>
      </c>
      <c r="G612">
        <v>6</v>
      </c>
      <c r="H612">
        <v>12</v>
      </c>
      <c r="I612" s="7">
        <v>24.74</v>
      </c>
      <c r="J612" s="7">
        <f t="shared" si="11"/>
        <v>148.44</v>
      </c>
      <c r="K612" s="7">
        <f>SUM(G612*1.429)</f>
        <v>8.5739999999999998</v>
      </c>
      <c r="L612" s="11">
        <v>43519</v>
      </c>
      <c r="M612" s="3">
        <v>43524</v>
      </c>
      <c r="N612" s="3">
        <v>43540</v>
      </c>
      <c r="O612" t="s">
        <v>6</v>
      </c>
      <c r="P612" s="4">
        <v>162.75</v>
      </c>
      <c r="Q612" t="s">
        <v>136</v>
      </c>
      <c r="R612" t="s">
        <v>138</v>
      </c>
      <c r="S612" t="s">
        <v>139</v>
      </c>
      <c r="U612" t="s">
        <v>140</v>
      </c>
      <c r="V612" t="s">
        <v>141</v>
      </c>
      <c r="W612" s="10" t="b">
        <v>1</v>
      </c>
      <c r="X612" s="12">
        <v>43876.510767361113</v>
      </c>
    </row>
    <row r="613" spans="1:24" x14ac:dyDescent="0.2">
      <c r="A613">
        <v>10896</v>
      </c>
      <c r="B613" s="2" t="s">
        <v>319</v>
      </c>
      <c r="C613" s="2" t="s">
        <v>320</v>
      </c>
      <c r="D613" s="2" t="s">
        <v>321</v>
      </c>
      <c r="E613" t="s">
        <v>19</v>
      </c>
      <c r="F613">
        <f>SUM(J613* 1.08)</f>
        <v>576.67680000000007</v>
      </c>
      <c r="G613">
        <v>14</v>
      </c>
      <c r="H613">
        <v>-40</v>
      </c>
      <c r="I613" s="7">
        <v>38.14</v>
      </c>
      <c r="J613" s="7">
        <f t="shared" si="11"/>
        <v>533.96</v>
      </c>
      <c r="K613" s="7">
        <f>SUM(G613*1.15)</f>
        <v>16.099999999999998</v>
      </c>
      <c r="L613" s="11">
        <v>43520</v>
      </c>
      <c r="M613" s="3">
        <v>43525</v>
      </c>
      <c r="N613" s="3">
        <v>43541</v>
      </c>
      <c r="O613" t="s">
        <v>14</v>
      </c>
      <c r="P613" s="4">
        <v>32.450000000000003</v>
      </c>
      <c r="Q613" t="s">
        <v>320</v>
      </c>
      <c r="R613" t="s">
        <v>322</v>
      </c>
      <c r="S613" t="s">
        <v>323</v>
      </c>
      <c r="U613" t="s">
        <v>324</v>
      </c>
      <c r="V613" t="s">
        <v>325</v>
      </c>
      <c r="W613" s="10" t="b">
        <v>0</v>
      </c>
      <c r="X613" s="12">
        <v>43883.845365972222</v>
      </c>
    </row>
    <row r="614" spans="1:24" x14ac:dyDescent="0.2">
      <c r="A614">
        <v>10897</v>
      </c>
      <c r="B614" s="2" t="s">
        <v>237</v>
      </c>
      <c r="C614" s="2" t="s">
        <v>238</v>
      </c>
      <c r="D614" s="2" t="s">
        <v>239</v>
      </c>
      <c r="E614" t="s">
        <v>15</v>
      </c>
      <c r="F614">
        <f>SUM(J614* 1.08)</f>
        <v>738.99</v>
      </c>
      <c r="G614">
        <v>7</v>
      </c>
      <c r="H614">
        <v>2</v>
      </c>
      <c r="I614" s="7">
        <v>97.75</v>
      </c>
      <c r="J614" s="7">
        <f t="shared" si="11"/>
        <v>684.25</v>
      </c>
      <c r="K614" s="7">
        <f>SUM(G614*1.27)</f>
        <v>8.89</v>
      </c>
      <c r="L614" s="11">
        <v>43520</v>
      </c>
      <c r="M614" s="3">
        <v>43525</v>
      </c>
      <c r="N614" s="3">
        <v>43541</v>
      </c>
      <c r="O614" t="s">
        <v>12</v>
      </c>
      <c r="P614" s="4">
        <v>603.54</v>
      </c>
      <c r="Q614" t="s">
        <v>238</v>
      </c>
      <c r="R614" t="s">
        <v>240</v>
      </c>
      <c r="S614" t="s">
        <v>241</v>
      </c>
      <c r="T614" t="s">
        <v>242</v>
      </c>
      <c r="V614" t="s">
        <v>243</v>
      </c>
      <c r="W614" s="10" t="b">
        <v>1</v>
      </c>
      <c r="X614" s="12">
        <v>43829.510651620367</v>
      </c>
    </row>
    <row r="615" spans="1:24" x14ac:dyDescent="0.2">
      <c r="A615">
        <v>10898</v>
      </c>
      <c r="B615" s="2" t="s">
        <v>342</v>
      </c>
      <c r="C615" s="2" t="s">
        <v>343</v>
      </c>
      <c r="D615" s="2" t="s">
        <v>344</v>
      </c>
      <c r="E615" t="s">
        <v>11</v>
      </c>
      <c r="F615">
        <f>SUM(J615* 0.85)</f>
        <v>1073.8390000000002</v>
      </c>
      <c r="G615">
        <v>13</v>
      </c>
      <c r="H615">
        <v>-25</v>
      </c>
      <c r="I615" s="7">
        <v>97.18</v>
      </c>
      <c r="J615" s="7">
        <f t="shared" si="11"/>
        <v>1263.3400000000001</v>
      </c>
      <c r="K615" s="7">
        <f>SUM(G615*1.15)</f>
        <v>14.95</v>
      </c>
      <c r="L615" s="11">
        <v>43521</v>
      </c>
      <c r="M615" s="3">
        <v>43526</v>
      </c>
      <c r="N615" s="3">
        <v>43542</v>
      </c>
      <c r="O615" t="s">
        <v>12</v>
      </c>
      <c r="P615" s="4">
        <v>1.27</v>
      </c>
      <c r="Q615" t="s">
        <v>343</v>
      </c>
      <c r="R615" t="s">
        <v>567</v>
      </c>
      <c r="S615" t="s">
        <v>91</v>
      </c>
      <c r="U615" t="s">
        <v>92</v>
      </c>
      <c r="V615" t="s">
        <v>93</v>
      </c>
      <c r="W615" s="10" t="b">
        <v>0</v>
      </c>
      <c r="X615" s="12">
        <v>43870.511996064815</v>
      </c>
    </row>
    <row r="616" spans="1:24" x14ac:dyDescent="0.2">
      <c r="A616">
        <v>10899</v>
      </c>
      <c r="B616" s="2" t="s">
        <v>293</v>
      </c>
      <c r="C616" s="2" t="s">
        <v>294</v>
      </c>
      <c r="D616" s="2" t="s">
        <v>295</v>
      </c>
      <c r="E616" t="s">
        <v>46</v>
      </c>
      <c r="F616">
        <f>SUM(J616* 0.85)</f>
        <v>1053.4475</v>
      </c>
      <c r="G616">
        <v>7</v>
      </c>
      <c r="H616">
        <v>16</v>
      </c>
      <c r="I616" s="7">
        <v>177.05</v>
      </c>
      <c r="J616" s="7">
        <f t="shared" si="11"/>
        <v>1239.3500000000001</v>
      </c>
      <c r="K616" s="7">
        <f>SUM(G616*1.429)</f>
        <v>10.003</v>
      </c>
      <c r="L616" s="11">
        <v>43521</v>
      </c>
      <c r="M616" s="3">
        <v>43526</v>
      </c>
      <c r="N616" s="3">
        <v>43542</v>
      </c>
      <c r="O616" t="s">
        <v>14</v>
      </c>
      <c r="P616" s="4">
        <v>1.21</v>
      </c>
      <c r="Q616" t="s">
        <v>294</v>
      </c>
      <c r="R616" t="s">
        <v>296</v>
      </c>
      <c r="S616" t="s">
        <v>297</v>
      </c>
      <c r="T616" t="s">
        <v>298</v>
      </c>
      <c r="U616" t="s">
        <v>299</v>
      </c>
      <c r="V616" t="s">
        <v>217</v>
      </c>
      <c r="W616" s="10" t="b">
        <v>0</v>
      </c>
      <c r="X616" s="12">
        <v>43869.178259027773</v>
      </c>
    </row>
    <row r="617" spans="1:24" x14ac:dyDescent="0.2">
      <c r="A617">
        <v>10900</v>
      </c>
      <c r="B617" s="2" t="s">
        <v>531</v>
      </c>
      <c r="C617" s="2" t="s">
        <v>532</v>
      </c>
      <c r="D617" s="2" t="s">
        <v>533</v>
      </c>
      <c r="E617" t="s">
        <v>13</v>
      </c>
      <c r="F617">
        <f>SUM(J617* 0.85)</f>
        <v>970.99749999999995</v>
      </c>
      <c r="G617">
        <v>11</v>
      </c>
      <c r="H617">
        <v>-9</v>
      </c>
      <c r="I617" s="7">
        <v>103.85</v>
      </c>
      <c r="J617" s="7">
        <f t="shared" si="11"/>
        <v>1142.3499999999999</v>
      </c>
      <c r="K617" s="7">
        <f>SUM(G617*1.15)</f>
        <v>12.649999999999999</v>
      </c>
      <c r="L617" s="11">
        <v>43521</v>
      </c>
      <c r="M617" s="3">
        <v>43526</v>
      </c>
      <c r="N617" s="3">
        <v>43542</v>
      </c>
      <c r="O617" t="s">
        <v>12</v>
      </c>
      <c r="P617" s="4">
        <v>1.66</v>
      </c>
      <c r="Q617" t="s">
        <v>532</v>
      </c>
      <c r="R617" t="s">
        <v>534</v>
      </c>
      <c r="S617" t="s">
        <v>535</v>
      </c>
      <c r="T617" t="s">
        <v>111</v>
      </c>
      <c r="U617" t="s">
        <v>536</v>
      </c>
      <c r="V617" t="s">
        <v>113</v>
      </c>
      <c r="W617" s="10" t="b">
        <v>0</v>
      </c>
      <c r="X617" s="12">
        <v>43988.84463634259</v>
      </c>
    </row>
    <row r="618" spans="1:24" x14ac:dyDescent="0.2">
      <c r="A618">
        <v>10901</v>
      </c>
      <c r="B618" s="2" t="s">
        <v>225</v>
      </c>
      <c r="C618" s="2" t="s">
        <v>226</v>
      </c>
      <c r="D618" s="2" t="s">
        <v>227</v>
      </c>
      <c r="E618" t="s">
        <v>11</v>
      </c>
      <c r="F618">
        <f>SUM(J618* 1.03)</f>
        <v>580.98179999999991</v>
      </c>
      <c r="G618">
        <v>7</v>
      </c>
      <c r="H618">
        <v>-5</v>
      </c>
      <c r="I618" s="7">
        <v>80.58</v>
      </c>
      <c r="J618" s="7">
        <f t="shared" si="11"/>
        <v>564.05999999999995</v>
      </c>
      <c r="K618" s="7">
        <f>SUM(G618*1.15)</f>
        <v>8.0499999999999989</v>
      </c>
      <c r="L618" s="11">
        <v>43524</v>
      </c>
      <c r="M618" s="3">
        <v>43529</v>
      </c>
      <c r="N618" s="3">
        <v>43545</v>
      </c>
      <c r="O618" t="s">
        <v>6</v>
      </c>
      <c r="P618" s="4">
        <v>62.09</v>
      </c>
      <c r="Q618" t="s">
        <v>226</v>
      </c>
      <c r="R618" t="s">
        <v>228</v>
      </c>
      <c r="S618" t="s">
        <v>229</v>
      </c>
      <c r="T618" t="s">
        <v>230</v>
      </c>
      <c r="U618" t="s">
        <v>231</v>
      </c>
      <c r="V618" t="s">
        <v>217</v>
      </c>
      <c r="W618" s="10" t="b">
        <v>1</v>
      </c>
      <c r="X618" s="12">
        <v>43905.177003703699</v>
      </c>
    </row>
    <row r="619" spans="1:24" x14ac:dyDescent="0.2">
      <c r="A619">
        <v>10902</v>
      </c>
      <c r="B619" s="2" t="s">
        <v>153</v>
      </c>
      <c r="C619" s="2" t="s">
        <v>154</v>
      </c>
      <c r="D619" s="2" t="s">
        <v>155</v>
      </c>
      <c r="E619" t="s">
        <v>13</v>
      </c>
      <c r="F619">
        <f>SUM(J619* 1.08)</f>
        <v>561.49199999999996</v>
      </c>
      <c r="G619">
        <v>10</v>
      </c>
      <c r="H619">
        <v>-1</v>
      </c>
      <c r="I619" s="7">
        <v>51.99</v>
      </c>
      <c r="J619" s="7">
        <f t="shared" si="11"/>
        <v>519.9</v>
      </c>
      <c r="K619" s="7">
        <f>SUM(G619*1.27)</f>
        <v>12.7</v>
      </c>
      <c r="L619" s="11">
        <v>43524</v>
      </c>
      <c r="M619" s="3">
        <v>43529</v>
      </c>
      <c r="N619" s="3">
        <v>43545</v>
      </c>
      <c r="O619" t="s">
        <v>6</v>
      </c>
      <c r="P619" s="4">
        <v>44.15</v>
      </c>
      <c r="Q619" t="s">
        <v>154</v>
      </c>
      <c r="R619" t="s">
        <v>156</v>
      </c>
      <c r="S619" t="s">
        <v>157</v>
      </c>
      <c r="U619" t="s">
        <v>158</v>
      </c>
      <c r="V619" t="s">
        <v>44</v>
      </c>
      <c r="W619" s="10" t="b">
        <v>1</v>
      </c>
      <c r="X619" s="12">
        <v>43936.511765046293</v>
      </c>
    </row>
    <row r="620" spans="1:24" x14ac:dyDescent="0.2">
      <c r="A620">
        <v>10903</v>
      </c>
      <c r="B620" s="2" t="s">
        <v>218</v>
      </c>
      <c r="C620" s="2" t="s">
        <v>219</v>
      </c>
      <c r="D620" s="2" t="s">
        <v>220</v>
      </c>
      <c r="E620" t="s">
        <v>15</v>
      </c>
      <c r="F620">
        <f>SUM(J620* 0.85)</f>
        <v>814.26599999999996</v>
      </c>
      <c r="G620">
        <v>6</v>
      </c>
      <c r="H620">
        <v>-19</v>
      </c>
      <c r="I620" s="7">
        <v>159.66</v>
      </c>
      <c r="J620" s="7">
        <f t="shared" si="11"/>
        <v>957.96</v>
      </c>
      <c r="K620" s="7">
        <f>SUM(G620*1.15)</f>
        <v>6.8999999999999995</v>
      </c>
      <c r="L620" s="11">
        <v>43525</v>
      </c>
      <c r="M620" s="3">
        <v>43530</v>
      </c>
      <c r="N620" s="3">
        <v>43546</v>
      </c>
      <c r="O620" t="s">
        <v>14</v>
      </c>
      <c r="P620" s="4">
        <v>36.71</v>
      </c>
      <c r="Q620" t="s">
        <v>219</v>
      </c>
      <c r="R620" t="s">
        <v>221</v>
      </c>
      <c r="S620" t="s">
        <v>222</v>
      </c>
      <c r="T620" t="s">
        <v>223</v>
      </c>
      <c r="U620" t="s">
        <v>224</v>
      </c>
      <c r="V620" t="s">
        <v>113</v>
      </c>
      <c r="W620" s="10" t="b">
        <v>1</v>
      </c>
      <c r="X620" s="12">
        <v>43931.509850578703</v>
      </c>
    </row>
    <row r="621" spans="1:24" x14ac:dyDescent="0.2">
      <c r="A621">
        <v>10904</v>
      </c>
      <c r="B621" s="2" t="s">
        <v>537</v>
      </c>
      <c r="C621" s="2" t="s">
        <v>538</v>
      </c>
      <c r="D621" s="2" t="s">
        <v>539</v>
      </c>
      <c r="E621" t="s">
        <v>15</v>
      </c>
      <c r="F621">
        <f>SUM(J621* 1.08)</f>
        <v>815.01120000000003</v>
      </c>
      <c r="G621">
        <v>8</v>
      </c>
      <c r="H621">
        <v>6</v>
      </c>
      <c r="I621" s="7">
        <v>94.33</v>
      </c>
      <c r="J621" s="7">
        <f t="shared" si="11"/>
        <v>754.64</v>
      </c>
      <c r="K621" s="7">
        <f>SUM(G621*1.381)</f>
        <v>11.048</v>
      </c>
      <c r="L621" s="11">
        <v>43525</v>
      </c>
      <c r="M621" s="3">
        <v>43530</v>
      </c>
      <c r="N621" s="3">
        <v>43546</v>
      </c>
      <c r="O621" t="s">
        <v>14</v>
      </c>
      <c r="P621" s="4">
        <v>162.94999999999999</v>
      </c>
      <c r="Q621" t="s">
        <v>538</v>
      </c>
      <c r="R621" t="s">
        <v>540</v>
      </c>
      <c r="S621" t="s">
        <v>541</v>
      </c>
      <c r="T621" t="s">
        <v>279</v>
      </c>
      <c r="U621" t="s">
        <v>542</v>
      </c>
      <c r="V621" t="s">
        <v>209</v>
      </c>
      <c r="W621" s="10" t="b">
        <v>1</v>
      </c>
      <c r="X621" s="12">
        <v>43908.51147662037</v>
      </c>
    </row>
    <row r="622" spans="1:24" x14ac:dyDescent="0.2">
      <c r="A622">
        <v>10905</v>
      </c>
      <c r="B622" s="2" t="s">
        <v>531</v>
      </c>
      <c r="C622" s="2" t="s">
        <v>532</v>
      </c>
      <c r="D622" s="2" t="s">
        <v>533</v>
      </c>
      <c r="E622" t="s">
        <v>37</v>
      </c>
      <c r="F622">
        <f>SUM(J622* 0.85)</f>
        <v>89.963999999999999</v>
      </c>
      <c r="G622">
        <v>9</v>
      </c>
      <c r="H622">
        <v>-17</v>
      </c>
      <c r="I622" s="7">
        <v>11.76</v>
      </c>
      <c r="J622" s="7">
        <f t="shared" si="11"/>
        <v>105.84</v>
      </c>
      <c r="K622" s="7">
        <f>SUM(G622*1.15)</f>
        <v>10.35</v>
      </c>
      <c r="L622" s="11">
        <v>43525</v>
      </c>
      <c r="M622" s="3">
        <v>43530</v>
      </c>
      <c r="N622" s="3">
        <v>43546</v>
      </c>
      <c r="O622" t="s">
        <v>12</v>
      </c>
      <c r="P622" s="4">
        <v>13.72</v>
      </c>
      <c r="Q622" t="s">
        <v>532</v>
      </c>
      <c r="R622" t="s">
        <v>534</v>
      </c>
      <c r="S622" t="s">
        <v>535</v>
      </c>
      <c r="T622" t="s">
        <v>111</v>
      </c>
      <c r="U622" t="s">
        <v>536</v>
      </c>
      <c r="V622" t="s">
        <v>113</v>
      </c>
      <c r="W622" s="10" t="b">
        <v>0</v>
      </c>
      <c r="X622" s="12">
        <v>43949.511210416662</v>
      </c>
    </row>
    <row r="623" spans="1:24" x14ac:dyDescent="0.2">
      <c r="A623">
        <v>10906</v>
      </c>
      <c r="B623" s="2" t="s">
        <v>549</v>
      </c>
      <c r="C623" s="2" t="s">
        <v>550</v>
      </c>
      <c r="D623" s="2" t="s">
        <v>551</v>
      </c>
      <c r="E623" t="s">
        <v>11</v>
      </c>
      <c r="F623">
        <f>SUM(J623* 1.03)</f>
        <v>905.90560000000005</v>
      </c>
      <c r="G623">
        <v>8</v>
      </c>
      <c r="H623">
        <v>32</v>
      </c>
      <c r="I623" s="7">
        <v>109.94</v>
      </c>
      <c r="J623" s="7">
        <f t="shared" si="11"/>
        <v>879.52</v>
      </c>
      <c r="K623" s="7">
        <f>SUM(G623*1.429)</f>
        <v>11.432</v>
      </c>
      <c r="L623" s="11">
        <v>43526</v>
      </c>
      <c r="M623" s="3">
        <v>43531</v>
      </c>
      <c r="N623" s="3">
        <v>43547</v>
      </c>
      <c r="O623" t="s">
        <v>14</v>
      </c>
      <c r="P623" s="4">
        <v>26.29</v>
      </c>
      <c r="Q623" t="s">
        <v>552</v>
      </c>
      <c r="R623" t="s">
        <v>553</v>
      </c>
      <c r="S623" t="s">
        <v>554</v>
      </c>
      <c r="U623" t="s">
        <v>555</v>
      </c>
      <c r="V623" t="s">
        <v>556</v>
      </c>
      <c r="W623" s="10" t="b">
        <v>0</v>
      </c>
      <c r="X623" s="12">
        <v>43869.511777546293</v>
      </c>
    </row>
    <row r="624" spans="1:24" x14ac:dyDescent="0.2">
      <c r="A624">
        <v>10907</v>
      </c>
      <c r="B624" s="2" t="s">
        <v>449</v>
      </c>
      <c r="C624" s="2" t="s">
        <v>450</v>
      </c>
      <c r="D624" s="2" t="s">
        <v>451</v>
      </c>
      <c r="E624" t="s">
        <v>5</v>
      </c>
      <c r="F624">
        <f>SUM(J624* 1.05)</f>
        <v>1449.21</v>
      </c>
      <c r="G624">
        <v>10</v>
      </c>
      <c r="H624">
        <v>4</v>
      </c>
      <c r="I624" s="7">
        <v>138.02000000000001</v>
      </c>
      <c r="J624" s="7">
        <f t="shared" si="11"/>
        <v>1380.2</v>
      </c>
      <c r="K624" s="7">
        <f>SUM(G624*0.54)</f>
        <v>5.4</v>
      </c>
      <c r="L624" s="11">
        <v>43526</v>
      </c>
      <c r="M624" s="3">
        <v>43531</v>
      </c>
      <c r="N624" s="3">
        <v>43547</v>
      </c>
      <c r="O624" t="s">
        <v>14</v>
      </c>
      <c r="P624" s="4">
        <v>9.19</v>
      </c>
      <c r="Q624" t="s">
        <v>450</v>
      </c>
      <c r="R624" t="s">
        <v>452</v>
      </c>
      <c r="S624" t="s">
        <v>453</v>
      </c>
      <c r="U624" t="s">
        <v>454</v>
      </c>
      <c r="V624" t="s">
        <v>59</v>
      </c>
      <c r="W624" s="10" t="b">
        <v>1</v>
      </c>
      <c r="X624" s="12">
        <v>43882.513701157412</v>
      </c>
    </row>
    <row r="625" spans="1:24" x14ac:dyDescent="0.2">
      <c r="A625">
        <v>10908</v>
      </c>
      <c r="B625" s="2" t="s">
        <v>401</v>
      </c>
      <c r="C625" s="2" t="s">
        <v>402</v>
      </c>
      <c r="D625" s="2" t="s">
        <v>403</v>
      </c>
      <c r="E625" t="s">
        <v>11</v>
      </c>
      <c r="F625">
        <f>SUM(J625* 0.95)</f>
        <v>910.78399999999999</v>
      </c>
      <c r="G625">
        <v>8</v>
      </c>
      <c r="H625">
        <v>-6</v>
      </c>
      <c r="I625" s="7">
        <v>119.84</v>
      </c>
      <c r="J625" s="7">
        <f t="shared" si="11"/>
        <v>958.72</v>
      </c>
      <c r="K625" s="7">
        <f>SUM(G625*1.15)</f>
        <v>9.1999999999999993</v>
      </c>
      <c r="L625" s="11">
        <v>43527</v>
      </c>
      <c r="M625" s="3">
        <v>43532</v>
      </c>
      <c r="N625" s="3">
        <v>43548</v>
      </c>
      <c r="O625" t="s">
        <v>12</v>
      </c>
      <c r="P625" s="4">
        <v>32.96</v>
      </c>
      <c r="Q625" t="s">
        <v>402</v>
      </c>
      <c r="R625" t="s">
        <v>404</v>
      </c>
      <c r="S625" t="s">
        <v>405</v>
      </c>
      <c r="U625" t="s">
        <v>406</v>
      </c>
      <c r="V625" t="s">
        <v>175</v>
      </c>
      <c r="W625" s="10" t="b">
        <v>1</v>
      </c>
      <c r="X625" s="12">
        <v>43903.321469907409</v>
      </c>
    </row>
    <row r="626" spans="1:24" x14ac:dyDescent="0.2">
      <c r="A626">
        <v>10909</v>
      </c>
      <c r="B626" s="2" t="s">
        <v>428</v>
      </c>
      <c r="C626" s="2" t="s">
        <v>423</v>
      </c>
      <c r="D626" s="2" t="s">
        <v>429</v>
      </c>
      <c r="E626" t="s">
        <v>13</v>
      </c>
      <c r="F626">
        <f>SUM(J626* 0.85)</f>
        <v>905.64099999999996</v>
      </c>
      <c r="G626">
        <v>11</v>
      </c>
      <c r="H626">
        <v>-6</v>
      </c>
      <c r="I626" s="7">
        <v>96.86</v>
      </c>
      <c r="J626" s="7">
        <f t="shared" si="11"/>
        <v>1065.46</v>
      </c>
      <c r="K626" s="7">
        <f>SUM(G626*1.15)</f>
        <v>12.649999999999999</v>
      </c>
      <c r="L626" s="11">
        <v>43527</v>
      </c>
      <c r="M626" s="3">
        <v>43532</v>
      </c>
      <c r="N626" s="3">
        <v>43548</v>
      </c>
      <c r="O626" t="s">
        <v>12</v>
      </c>
      <c r="P626" s="4">
        <v>53.05</v>
      </c>
      <c r="Q626" t="s">
        <v>423</v>
      </c>
      <c r="R626" t="s">
        <v>424</v>
      </c>
      <c r="S626" t="s">
        <v>425</v>
      </c>
      <c r="U626" t="s">
        <v>426</v>
      </c>
      <c r="V626" t="s">
        <v>427</v>
      </c>
      <c r="W626" s="10" t="b">
        <v>1</v>
      </c>
      <c r="X626" s="12">
        <v>43973.178004398142</v>
      </c>
    </row>
    <row r="627" spans="1:24" x14ac:dyDescent="0.2">
      <c r="A627">
        <v>10910</v>
      </c>
      <c r="B627" s="2" t="s">
        <v>543</v>
      </c>
      <c r="C627" s="2" t="s">
        <v>544</v>
      </c>
      <c r="D627" s="2" t="s">
        <v>545</v>
      </c>
      <c r="E627" t="s">
        <v>13</v>
      </c>
      <c r="F627">
        <f>SUM(J627* 0.95)</f>
        <v>2198.9175</v>
      </c>
      <c r="G627">
        <v>13</v>
      </c>
      <c r="H627">
        <v>23</v>
      </c>
      <c r="I627" s="7">
        <v>178.05</v>
      </c>
      <c r="J627" s="7">
        <f t="shared" si="11"/>
        <v>2314.65</v>
      </c>
      <c r="K627" s="7">
        <f>SUM(G627*1.429)</f>
        <v>18.577000000000002</v>
      </c>
      <c r="L627" s="11">
        <v>43527</v>
      </c>
      <c r="M627" s="3">
        <v>43532</v>
      </c>
      <c r="N627" s="3">
        <v>43548</v>
      </c>
      <c r="O627" t="s">
        <v>14</v>
      </c>
      <c r="P627" s="4">
        <v>38.11</v>
      </c>
      <c r="Q627" t="s">
        <v>544</v>
      </c>
      <c r="R627" t="s">
        <v>546</v>
      </c>
      <c r="S627" t="s">
        <v>547</v>
      </c>
      <c r="U627" t="s">
        <v>548</v>
      </c>
      <c r="V627" t="s">
        <v>530</v>
      </c>
      <c r="W627" s="10" t="b">
        <v>1</v>
      </c>
      <c r="X627" s="12">
        <v>43892.513310185182</v>
      </c>
    </row>
    <row r="628" spans="1:24" x14ac:dyDescent="0.2">
      <c r="A628">
        <v>10911</v>
      </c>
      <c r="B628" s="2" t="s">
        <v>190</v>
      </c>
      <c r="C628" s="2" t="s">
        <v>191</v>
      </c>
      <c r="D628" s="2" t="s">
        <v>192</v>
      </c>
      <c r="E628" t="s">
        <v>15</v>
      </c>
      <c r="F628">
        <f>SUM(J628* 0.45)</f>
        <v>39.447000000000003</v>
      </c>
      <c r="G628">
        <v>6</v>
      </c>
      <c r="H628">
        <v>-4</v>
      </c>
      <c r="I628" s="7">
        <v>14.61</v>
      </c>
      <c r="J628" s="7">
        <f t="shared" si="11"/>
        <v>87.66</v>
      </c>
      <c r="K628" s="7">
        <f>SUM(G628*1.15)</f>
        <v>6.8999999999999995</v>
      </c>
      <c r="L628" s="11">
        <v>43527</v>
      </c>
      <c r="M628" s="3">
        <v>43532</v>
      </c>
      <c r="N628" s="3">
        <v>43548</v>
      </c>
      <c r="O628" t="s">
        <v>6</v>
      </c>
      <c r="P628" s="4">
        <v>38.19</v>
      </c>
      <c r="Q628" t="s">
        <v>191</v>
      </c>
      <c r="R628" t="s">
        <v>193</v>
      </c>
      <c r="S628" t="s">
        <v>194</v>
      </c>
      <c r="U628" t="s">
        <v>195</v>
      </c>
      <c r="V628" t="s">
        <v>66</v>
      </c>
      <c r="W628" s="10" t="b">
        <v>1</v>
      </c>
      <c r="X628" s="12">
        <v>43900.510024189818</v>
      </c>
    </row>
    <row r="629" spans="1:24" x14ac:dyDescent="0.2">
      <c r="A629">
        <v>10912</v>
      </c>
      <c r="B629" s="2" t="s">
        <v>237</v>
      </c>
      <c r="C629" s="2" t="s">
        <v>238</v>
      </c>
      <c r="D629" s="2" t="s">
        <v>239</v>
      </c>
      <c r="E629" t="s">
        <v>45</v>
      </c>
      <c r="F629">
        <f>SUM(J629* 1.08)</f>
        <v>1372.95</v>
      </c>
      <c r="G629">
        <v>9</v>
      </c>
      <c r="H629">
        <v>2</v>
      </c>
      <c r="I629" s="7">
        <v>141.25</v>
      </c>
      <c r="J629" s="7">
        <f t="shared" si="11"/>
        <v>1271.25</v>
      </c>
      <c r="K629" s="7">
        <f>SUM(G629*1.27)</f>
        <v>11.43</v>
      </c>
      <c r="L629" s="11">
        <v>43527</v>
      </c>
      <c r="M629" s="3">
        <v>43532</v>
      </c>
      <c r="N629" s="3">
        <v>43548</v>
      </c>
      <c r="O629" t="s">
        <v>12</v>
      </c>
      <c r="P629" s="4">
        <v>580.91</v>
      </c>
      <c r="Q629" t="s">
        <v>238</v>
      </c>
      <c r="R629" t="s">
        <v>240</v>
      </c>
      <c r="S629" t="s">
        <v>241</v>
      </c>
      <c r="T629" t="s">
        <v>242</v>
      </c>
      <c r="V629" t="s">
        <v>243</v>
      </c>
      <c r="W629" s="10" t="b">
        <v>1</v>
      </c>
      <c r="X629" s="12">
        <v>43899.51143032407</v>
      </c>
    </row>
    <row r="630" spans="1:24" x14ac:dyDescent="0.2">
      <c r="A630">
        <v>10913</v>
      </c>
      <c r="B630" s="2" t="s">
        <v>379</v>
      </c>
      <c r="C630" s="2" t="s">
        <v>380</v>
      </c>
      <c r="D630" s="2" t="s">
        <v>381</v>
      </c>
      <c r="E630" t="s">
        <v>11</v>
      </c>
      <c r="F630">
        <f>SUM(J630* 0.85)</f>
        <v>125.62999999999998</v>
      </c>
      <c r="G630">
        <v>10</v>
      </c>
      <c r="H630">
        <v>-2</v>
      </c>
      <c r="I630" s="7">
        <v>14.78</v>
      </c>
      <c r="J630" s="7">
        <f t="shared" si="11"/>
        <v>147.79999999999998</v>
      </c>
      <c r="K630" s="7">
        <f>SUM(G630*1.27)</f>
        <v>12.7</v>
      </c>
      <c r="L630" s="11">
        <v>43527</v>
      </c>
      <c r="M630" s="3">
        <v>43532</v>
      </c>
      <c r="N630" s="3">
        <v>43548</v>
      </c>
      <c r="O630" t="s">
        <v>6</v>
      </c>
      <c r="P630" s="4">
        <v>33.049999999999997</v>
      </c>
      <c r="Q630" t="s">
        <v>380</v>
      </c>
      <c r="R630" t="s">
        <v>382</v>
      </c>
      <c r="S630" t="s">
        <v>110</v>
      </c>
      <c r="T630" t="s">
        <v>111</v>
      </c>
      <c r="U630" t="s">
        <v>383</v>
      </c>
      <c r="V630" t="s">
        <v>113</v>
      </c>
      <c r="W630" s="10" t="b">
        <v>1</v>
      </c>
      <c r="X630" s="12">
        <v>43985.511753472223</v>
      </c>
    </row>
    <row r="631" spans="1:24" x14ac:dyDescent="0.2">
      <c r="A631">
        <v>10914</v>
      </c>
      <c r="B631" s="2" t="s">
        <v>379</v>
      </c>
      <c r="C631" s="2" t="s">
        <v>380</v>
      </c>
      <c r="D631" s="2" t="s">
        <v>381</v>
      </c>
      <c r="E631" t="s">
        <v>5</v>
      </c>
      <c r="F631">
        <f>SUM(J631* 0.85)</f>
        <v>106.64100000000001</v>
      </c>
      <c r="G631">
        <v>6</v>
      </c>
      <c r="H631">
        <v>-2</v>
      </c>
      <c r="I631" s="7">
        <v>20.91</v>
      </c>
      <c r="J631" s="7">
        <f t="shared" si="11"/>
        <v>125.46000000000001</v>
      </c>
      <c r="K631" s="7">
        <f>SUM(G631*1.27)</f>
        <v>7.62</v>
      </c>
      <c r="L631" s="11">
        <v>43528</v>
      </c>
      <c r="M631" s="3">
        <v>43533</v>
      </c>
      <c r="N631" s="3">
        <v>43549</v>
      </c>
      <c r="O631" t="s">
        <v>6</v>
      </c>
      <c r="P631" s="4">
        <v>21.19</v>
      </c>
      <c r="Q631" t="s">
        <v>380</v>
      </c>
      <c r="R631" t="s">
        <v>382</v>
      </c>
      <c r="S631" t="s">
        <v>110</v>
      </c>
      <c r="T631" t="s">
        <v>111</v>
      </c>
      <c r="U631" t="s">
        <v>383</v>
      </c>
      <c r="V631" t="s">
        <v>113</v>
      </c>
      <c r="W631" s="10" t="b">
        <v>0</v>
      </c>
      <c r="X631" s="12">
        <v>43896.510371759257</v>
      </c>
    </row>
    <row r="632" spans="1:24" x14ac:dyDescent="0.2">
      <c r="A632">
        <v>10915</v>
      </c>
      <c r="B632" s="2" t="s">
        <v>485</v>
      </c>
      <c r="C632" s="2" t="s">
        <v>486</v>
      </c>
      <c r="D632" s="2" t="s">
        <v>487</v>
      </c>
      <c r="E632" t="s">
        <v>45</v>
      </c>
      <c r="F632">
        <f>SUM(J632* 1.15)</f>
        <v>595.42399999999998</v>
      </c>
      <c r="G632">
        <v>8</v>
      </c>
      <c r="H632">
        <v>-3</v>
      </c>
      <c r="I632" s="7">
        <v>64.72</v>
      </c>
      <c r="J632" s="7">
        <f t="shared" si="11"/>
        <v>517.76</v>
      </c>
      <c r="K632" s="7">
        <f>SUM(G632*1.27)</f>
        <v>10.16</v>
      </c>
      <c r="L632" s="11">
        <v>43528</v>
      </c>
      <c r="M632" s="3">
        <v>43533</v>
      </c>
      <c r="N632" s="3">
        <v>43549</v>
      </c>
      <c r="O632" t="s">
        <v>12</v>
      </c>
      <c r="P632" s="4">
        <v>3.51</v>
      </c>
      <c r="Q632" t="s">
        <v>486</v>
      </c>
      <c r="R632" t="s">
        <v>488</v>
      </c>
      <c r="S632" t="s">
        <v>21</v>
      </c>
      <c r="U632" t="s">
        <v>362</v>
      </c>
      <c r="V632" t="s">
        <v>23</v>
      </c>
      <c r="W632" s="10" t="b">
        <v>0</v>
      </c>
      <c r="X632" s="12">
        <v>43892.5113724537</v>
      </c>
    </row>
    <row r="633" spans="1:24" x14ac:dyDescent="0.2">
      <c r="A633">
        <v>10916</v>
      </c>
      <c r="B633" s="2" t="s">
        <v>390</v>
      </c>
      <c r="C633" s="2" t="s">
        <v>391</v>
      </c>
      <c r="D633" s="2" t="s">
        <v>392</v>
      </c>
      <c r="E633" t="s">
        <v>13</v>
      </c>
      <c r="F633">
        <f>SUM(J633* 0.85)</f>
        <v>915.04199999999992</v>
      </c>
      <c r="G633">
        <v>12</v>
      </c>
      <c r="H633">
        <v>-2</v>
      </c>
      <c r="I633" s="7">
        <v>89.71</v>
      </c>
      <c r="J633" s="7">
        <f t="shared" si="11"/>
        <v>1076.52</v>
      </c>
      <c r="K633" s="7">
        <f>SUM(G633*1.27)</f>
        <v>15.24</v>
      </c>
      <c r="L633" s="11">
        <v>43528</v>
      </c>
      <c r="M633" s="3">
        <v>43533</v>
      </c>
      <c r="N633" s="3">
        <v>43549</v>
      </c>
      <c r="O633" t="s">
        <v>12</v>
      </c>
      <c r="P633" s="4">
        <v>63.77</v>
      </c>
      <c r="Q633" t="s">
        <v>391</v>
      </c>
      <c r="R633" t="s">
        <v>393</v>
      </c>
      <c r="S633" t="s">
        <v>91</v>
      </c>
      <c r="U633" t="s">
        <v>92</v>
      </c>
      <c r="V633" t="s">
        <v>93</v>
      </c>
      <c r="W633" s="10" t="b">
        <v>1</v>
      </c>
      <c r="X633" s="12">
        <v>43885.512472453702</v>
      </c>
    </row>
    <row r="634" spans="1:24" x14ac:dyDescent="0.2">
      <c r="A634">
        <v>10917</v>
      </c>
      <c r="B634" s="2" t="s">
        <v>418</v>
      </c>
      <c r="C634" s="2" t="s">
        <v>419</v>
      </c>
      <c r="D634" s="2" t="s">
        <v>420</v>
      </c>
      <c r="E634" t="s">
        <v>11</v>
      </c>
      <c r="F634">
        <f>SUM(J634* 0.85)</f>
        <v>480.92999999999995</v>
      </c>
      <c r="G634">
        <v>10</v>
      </c>
      <c r="H634">
        <v>-8</v>
      </c>
      <c r="I634" s="7">
        <v>56.58</v>
      </c>
      <c r="J634" s="7">
        <f t="shared" si="11"/>
        <v>565.79999999999995</v>
      </c>
      <c r="K634" s="7">
        <f>SUM(G634*1.15)</f>
        <v>11.5</v>
      </c>
      <c r="L634" s="11">
        <v>43531</v>
      </c>
      <c r="M634" s="3">
        <v>43536</v>
      </c>
      <c r="N634" s="3">
        <v>43552</v>
      </c>
      <c r="O634" t="s">
        <v>12</v>
      </c>
      <c r="P634" s="4">
        <v>8.2899999999999991</v>
      </c>
      <c r="Q634" t="s">
        <v>419</v>
      </c>
      <c r="R634" t="s">
        <v>421</v>
      </c>
      <c r="S634" t="s">
        <v>64</v>
      </c>
      <c r="U634" t="s">
        <v>422</v>
      </c>
      <c r="V634" t="s">
        <v>66</v>
      </c>
      <c r="W634" s="10" t="b">
        <v>0</v>
      </c>
      <c r="X634" s="12">
        <v>43962.511314583331</v>
      </c>
    </row>
    <row r="635" spans="1:24" x14ac:dyDescent="0.2">
      <c r="A635">
        <v>10918</v>
      </c>
      <c r="B635" s="2" t="s">
        <v>73</v>
      </c>
      <c r="C635" s="2" t="s">
        <v>74</v>
      </c>
      <c r="D635" s="2" t="s">
        <v>75</v>
      </c>
      <c r="E635" t="s">
        <v>15</v>
      </c>
      <c r="F635">
        <f>SUM(J635* 1.08)</f>
        <v>1611.2736000000002</v>
      </c>
      <c r="G635">
        <v>8</v>
      </c>
      <c r="H635">
        <v>4</v>
      </c>
      <c r="I635" s="7">
        <v>186.49</v>
      </c>
      <c r="J635" s="7">
        <f t="shared" si="11"/>
        <v>1491.92</v>
      </c>
      <c r="K635" s="7">
        <f>SUM(G635*0.54)</f>
        <v>4.32</v>
      </c>
      <c r="L635" s="11">
        <v>43531</v>
      </c>
      <c r="M635" s="3">
        <v>43536</v>
      </c>
      <c r="N635" s="3">
        <v>43552</v>
      </c>
      <c r="O635" t="s">
        <v>14</v>
      </c>
      <c r="P635" s="4">
        <v>48.83</v>
      </c>
      <c r="Q635" t="s">
        <v>74</v>
      </c>
      <c r="R635" t="s">
        <v>76</v>
      </c>
      <c r="S635" t="s">
        <v>77</v>
      </c>
      <c r="T635" t="s">
        <v>78</v>
      </c>
      <c r="U635" t="s">
        <v>79</v>
      </c>
      <c r="V635" t="s">
        <v>80</v>
      </c>
      <c r="W635" s="10" t="b">
        <v>1</v>
      </c>
      <c r="X635" s="12">
        <v>43885.633819444447</v>
      </c>
    </row>
    <row r="636" spans="1:24" x14ac:dyDescent="0.2">
      <c r="A636">
        <v>10919</v>
      </c>
      <c r="B636" s="2" t="s">
        <v>300</v>
      </c>
      <c r="C636" s="2" t="s">
        <v>301</v>
      </c>
      <c r="D636" s="2" t="s">
        <v>302</v>
      </c>
      <c r="E636" t="s">
        <v>45</v>
      </c>
      <c r="F636">
        <f>SUM(J636* 1.03)</f>
        <v>2306.9630999999999</v>
      </c>
      <c r="G636">
        <v>13</v>
      </c>
      <c r="H636">
        <v>-3</v>
      </c>
      <c r="I636" s="7">
        <v>172.29</v>
      </c>
      <c r="J636" s="7">
        <f t="shared" si="11"/>
        <v>2239.77</v>
      </c>
      <c r="K636" s="7">
        <f>SUM(G636*1.27)</f>
        <v>16.510000000000002</v>
      </c>
      <c r="L636" s="11">
        <v>43531</v>
      </c>
      <c r="M636" s="3">
        <v>43536</v>
      </c>
      <c r="N636" s="3">
        <v>43552</v>
      </c>
      <c r="O636" t="s">
        <v>12</v>
      </c>
      <c r="P636" s="4">
        <v>19.8</v>
      </c>
      <c r="Q636" t="s">
        <v>301</v>
      </c>
      <c r="R636" t="s">
        <v>303</v>
      </c>
      <c r="S636" t="s">
        <v>304</v>
      </c>
      <c r="T636" t="s">
        <v>305</v>
      </c>
      <c r="U636" t="s">
        <v>306</v>
      </c>
      <c r="V636" t="s">
        <v>217</v>
      </c>
      <c r="W636" s="10" t="b">
        <v>0</v>
      </c>
      <c r="X636" s="12">
        <v>43909.845794212961</v>
      </c>
    </row>
    <row r="637" spans="1:24" x14ac:dyDescent="0.2">
      <c r="A637">
        <v>10920</v>
      </c>
      <c r="B637" s="2" t="s">
        <v>29</v>
      </c>
      <c r="C637" s="2" t="s">
        <v>30</v>
      </c>
      <c r="D637" s="2" t="s">
        <v>31</v>
      </c>
      <c r="E637" t="s">
        <v>11</v>
      </c>
      <c r="F637">
        <f>SUM(J637* 1.08)</f>
        <v>1606.7160000000001</v>
      </c>
      <c r="G637">
        <v>10</v>
      </c>
      <c r="H637">
        <v>-4</v>
      </c>
      <c r="I637" s="7">
        <v>148.77000000000001</v>
      </c>
      <c r="J637" s="7">
        <f t="shared" si="11"/>
        <v>1487.7</v>
      </c>
      <c r="K637" s="7">
        <f>SUM(G637*1.15)</f>
        <v>11.5</v>
      </c>
      <c r="L637" s="11">
        <v>43532</v>
      </c>
      <c r="M637" s="3">
        <v>43537</v>
      </c>
      <c r="N637" s="3">
        <v>43553</v>
      </c>
      <c r="O637" t="s">
        <v>12</v>
      </c>
      <c r="P637" s="4">
        <v>29.61</v>
      </c>
      <c r="Q637" t="s">
        <v>30</v>
      </c>
      <c r="R637" t="s">
        <v>557</v>
      </c>
      <c r="S637" t="s">
        <v>32</v>
      </c>
      <c r="T637" t="s">
        <v>33</v>
      </c>
      <c r="U637" t="s">
        <v>34</v>
      </c>
      <c r="V637" t="s">
        <v>35</v>
      </c>
      <c r="W637" s="10" t="b">
        <v>0</v>
      </c>
      <c r="X637" s="12">
        <v>43940.178027546295</v>
      </c>
    </row>
    <row r="638" spans="1:24" x14ac:dyDescent="0.2">
      <c r="A638">
        <v>10921</v>
      </c>
      <c r="B638" s="2" t="s">
        <v>500</v>
      </c>
      <c r="C638" s="2" t="s">
        <v>501</v>
      </c>
      <c r="D638" s="2" t="s">
        <v>502</v>
      </c>
      <c r="E638" t="s">
        <v>13</v>
      </c>
      <c r="F638">
        <f>SUM(J638* 1.05)</f>
        <v>432.05400000000003</v>
      </c>
      <c r="G638">
        <v>12</v>
      </c>
      <c r="H638">
        <v>12</v>
      </c>
      <c r="I638" s="7">
        <v>34.29</v>
      </c>
      <c r="J638" s="7">
        <f t="shared" si="11"/>
        <v>411.48</v>
      </c>
      <c r="K638" s="7">
        <f>SUM(G638*1.429)</f>
        <v>17.148</v>
      </c>
      <c r="L638" s="11">
        <v>43532</v>
      </c>
      <c r="M638" s="3">
        <v>43537</v>
      </c>
      <c r="N638" s="3">
        <v>43553</v>
      </c>
      <c r="O638" t="s">
        <v>6</v>
      </c>
      <c r="P638" s="4">
        <v>176.48</v>
      </c>
      <c r="Q638" t="s">
        <v>501</v>
      </c>
      <c r="R638" t="s">
        <v>503</v>
      </c>
      <c r="S638" t="s">
        <v>504</v>
      </c>
      <c r="U638" t="s">
        <v>505</v>
      </c>
      <c r="V638" t="s">
        <v>448</v>
      </c>
      <c r="W638" s="10" t="b">
        <v>1</v>
      </c>
      <c r="X638" s="12">
        <v>43863.179301157405</v>
      </c>
    </row>
    <row r="639" spans="1:24" x14ac:dyDescent="0.2">
      <c r="A639">
        <v>10922</v>
      </c>
      <c r="B639" s="2" t="s">
        <v>218</v>
      </c>
      <c r="C639" s="2" t="s">
        <v>219</v>
      </c>
      <c r="D639" s="2" t="s">
        <v>220</v>
      </c>
      <c r="E639" t="s">
        <v>46</v>
      </c>
      <c r="F639">
        <f>SUM(J639* 0.85)</f>
        <v>210.001</v>
      </c>
      <c r="G639">
        <v>11</v>
      </c>
      <c r="H639">
        <v>-26</v>
      </c>
      <c r="I639" s="7">
        <v>22.46</v>
      </c>
      <c r="J639" s="7">
        <f t="shared" si="11"/>
        <v>247.06</v>
      </c>
      <c r="K639" s="7">
        <f>SUM(G639*1.15)</f>
        <v>12.649999999999999</v>
      </c>
      <c r="L639" s="11">
        <v>43532</v>
      </c>
      <c r="M639" s="3">
        <v>43537</v>
      </c>
      <c r="N639" s="3">
        <v>43553</v>
      </c>
      <c r="O639" t="s">
        <v>14</v>
      </c>
      <c r="P639" s="4">
        <v>62.74</v>
      </c>
      <c r="Q639" t="s">
        <v>219</v>
      </c>
      <c r="R639" t="s">
        <v>221</v>
      </c>
      <c r="S639" t="s">
        <v>222</v>
      </c>
      <c r="T639" t="s">
        <v>223</v>
      </c>
      <c r="U639" t="s">
        <v>224</v>
      </c>
      <c r="V639" t="s">
        <v>113</v>
      </c>
      <c r="W639" s="10" t="b">
        <v>1</v>
      </c>
      <c r="X639" s="12">
        <v>43925.51110625</v>
      </c>
    </row>
    <row r="640" spans="1:24" x14ac:dyDescent="0.2">
      <c r="A640">
        <v>10923</v>
      </c>
      <c r="B640" s="2" t="s">
        <v>262</v>
      </c>
      <c r="C640" s="2" t="s">
        <v>263</v>
      </c>
      <c r="D640" s="2" t="s">
        <v>264</v>
      </c>
      <c r="E640" t="s">
        <v>19</v>
      </c>
      <c r="F640">
        <f>SUM(J640* 0.95)</f>
        <v>1817.1505</v>
      </c>
      <c r="G640">
        <v>11</v>
      </c>
      <c r="H640">
        <v>6</v>
      </c>
      <c r="I640" s="7">
        <v>173.89</v>
      </c>
      <c r="J640" s="7">
        <f t="shared" si="11"/>
        <v>1912.79</v>
      </c>
      <c r="K640" s="7">
        <f>SUM(G640*1.381)</f>
        <v>15.191000000000001</v>
      </c>
      <c r="L640" s="11">
        <v>43532</v>
      </c>
      <c r="M640" s="3">
        <v>43537</v>
      </c>
      <c r="N640" s="3">
        <v>43553</v>
      </c>
      <c r="O640" t="s">
        <v>14</v>
      </c>
      <c r="P640" s="4">
        <v>68.260000000000005</v>
      </c>
      <c r="Q640" t="s">
        <v>263</v>
      </c>
      <c r="R640" t="s">
        <v>265</v>
      </c>
      <c r="S640" t="s">
        <v>266</v>
      </c>
      <c r="U640" t="s">
        <v>267</v>
      </c>
      <c r="V640" t="s">
        <v>59</v>
      </c>
      <c r="W640" s="10" t="b">
        <v>1</v>
      </c>
      <c r="X640" s="12">
        <v>43900.512354861115</v>
      </c>
    </row>
    <row r="641" spans="1:24" x14ac:dyDescent="0.2">
      <c r="A641">
        <v>10924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1.08)</f>
        <v>1248.0155999999999</v>
      </c>
      <c r="G641">
        <v>13</v>
      </c>
      <c r="H641">
        <v>-3</v>
      </c>
      <c r="I641" s="7">
        <v>88.89</v>
      </c>
      <c r="J641" s="7">
        <f t="shared" si="11"/>
        <v>1155.57</v>
      </c>
      <c r="K641" s="7">
        <f>SUM(G641*1.27)</f>
        <v>16.510000000000002</v>
      </c>
      <c r="L641" s="11">
        <v>43533</v>
      </c>
      <c r="M641" s="3">
        <v>43538</v>
      </c>
      <c r="N641" s="3">
        <v>43554</v>
      </c>
      <c r="O641" t="s">
        <v>12</v>
      </c>
      <c r="P641" s="4">
        <v>151.52000000000001</v>
      </c>
      <c r="Q641" t="s">
        <v>39</v>
      </c>
      <c r="R641" t="s">
        <v>41</v>
      </c>
      <c r="S641" t="s">
        <v>42</v>
      </c>
      <c r="U641" t="s">
        <v>43</v>
      </c>
      <c r="V641" t="s">
        <v>44</v>
      </c>
      <c r="W641" s="10" t="b">
        <v>1</v>
      </c>
      <c r="X641" s="12">
        <v>43897.845794212961</v>
      </c>
    </row>
    <row r="642" spans="1:24" x14ac:dyDescent="0.2">
      <c r="A642">
        <v>10925</v>
      </c>
      <c r="B642" s="2" t="s">
        <v>218</v>
      </c>
      <c r="C642" s="2" t="s">
        <v>219</v>
      </c>
      <c r="D642" s="2" t="s">
        <v>220</v>
      </c>
      <c r="E642" t="s">
        <v>15</v>
      </c>
      <c r="F642">
        <f>SUM(J642* 0.95)</f>
        <v>1765.9549999999997</v>
      </c>
      <c r="G642">
        <v>10</v>
      </c>
      <c r="H642">
        <v>-21</v>
      </c>
      <c r="I642" s="7">
        <v>185.89</v>
      </c>
      <c r="J642" s="7">
        <f t="shared" ref="J642:J705" si="12">SUM(G642*I642)</f>
        <v>1858.8999999999999</v>
      </c>
      <c r="K642" s="7">
        <f>SUM(G642*1.15)</f>
        <v>11.5</v>
      </c>
      <c r="L642" s="11">
        <v>43533</v>
      </c>
      <c r="M642" s="3">
        <v>43538</v>
      </c>
      <c r="N642" s="3">
        <v>43554</v>
      </c>
      <c r="O642" t="s">
        <v>6</v>
      </c>
      <c r="P642" s="4">
        <v>2.27</v>
      </c>
      <c r="Q642" t="s">
        <v>219</v>
      </c>
      <c r="R642" t="s">
        <v>221</v>
      </c>
      <c r="S642" t="s">
        <v>222</v>
      </c>
      <c r="T642" t="s">
        <v>223</v>
      </c>
      <c r="U642" t="s">
        <v>224</v>
      </c>
      <c r="V642" t="s">
        <v>113</v>
      </c>
      <c r="W642" s="10" t="b">
        <v>0</v>
      </c>
      <c r="X642" s="12">
        <v>43910.177830787034</v>
      </c>
    </row>
    <row r="643" spans="1:24" x14ac:dyDescent="0.2">
      <c r="A643">
        <v>10926</v>
      </c>
      <c r="B643" s="2" t="s">
        <v>16</v>
      </c>
      <c r="C643" s="2" t="s">
        <v>17</v>
      </c>
      <c r="D643" s="2" t="s">
        <v>18</v>
      </c>
      <c r="E643" t="s">
        <v>11</v>
      </c>
      <c r="F643">
        <f>SUM(J643* 1.15)</f>
        <v>863.60399999999993</v>
      </c>
      <c r="G643">
        <v>7</v>
      </c>
      <c r="H643">
        <v>-3</v>
      </c>
      <c r="I643" s="7">
        <v>107.28</v>
      </c>
      <c r="J643" s="7">
        <f t="shared" si="12"/>
        <v>750.96</v>
      </c>
      <c r="K643" s="7">
        <f>SUM(G643*1.27)</f>
        <v>8.89</v>
      </c>
      <c r="L643" s="11">
        <v>43533</v>
      </c>
      <c r="M643" s="3">
        <v>43538</v>
      </c>
      <c r="N643" s="3">
        <v>43554</v>
      </c>
      <c r="O643" t="s">
        <v>14</v>
      </c>
      <c r="P643" s="4">
        <v>39.92</v>
      </c>
      <c r="Q643" t="s">
        <v>17</v>
      </c>
      <c r="R643" t="s">
        <v>20</v>
      </c>
      <c r="S643" t="s">
        <v>21</v>
      </c>
      <c r="U643" t="s">
        <v>22</v>
      </c>
      <c r="V643" t="s">
        <v>23</v>
      </c>
      <c r="W643" s="10" t="b">
        <v>1</v>
      </c>
      <c r="X643" s="12">
        <v>43864.510593749997</v>
      </c>
    </row>
    <row r="644" spans="1:24" x14ac:dyDescent="0.2">
      <c r="A644">
        <v>10927</v>
      </c>
      <c r="B644" s="2" t="s">
        <v>256</v>
      </c>
      <c r="C644" s="2" t="s">
        <v>257</v>
      </c>
      <c r="D644" s="2" t="s">
        <v>258</v>
      </c>
      <c r="E644" t="s">
        <v>11</v>
      </c>
      <c r="F644">
        <f>SUM(J644* 1.05)</f>
        <v>797.13900000000012</v>
      </c>
      <c r="G644">
        <v>6</v>
      </c>
      <c r="H644">
        <v>2</v>
      </c>
      <c r="I644" s="7">
        <v>126.53</v>
      </c>
      <c r="J644" s="7">
        <f t="shared" si="12"/>
        <v>759.18000000000006</v>
      </c>
      <c r="K644" s="7">
        <f>SUM(G644*1.27)</f>
        <v>7.62</v>
      </c>
      <c r="L644" s="11">
        <v>43534</v>
      </c>
      <c r="M644" s="3">
        <v>43539</v>
      </c>
      <c r="N644" s="3">
        <v>43555</v>
      </c>
      <c r="O644" t="s">
        <v>6</v>
      </c>
      <c r="P644" s="4">
        <v>19.79</v>
      </c>
      <c r="Q644" t="s">
        <v>257</v>
      </c>
      <c r="R644" t="s">
        <v>259</v>
      </c>
      <c r="S644" t="s">
        <v>260</v>
      </c>
      <c r="U644" t="s">
        <v>261</v>
      </c>
      <c r="V644" t="s">
        <v>59</v>
      </c>
      <c r="W644" s="10" t="b">
        <v>0</v>
      </c>
      <c r="X644" s="12">
        <v>43888.51041805555</v>
      </c>
    </row>
    <row r="645" spans="1:24" x14ac:dyDescent="0.2">
      <c r="A645">
        <v>10928</v>
      </c>
      <c r="B645" s="2" t="s">
        <v>183</v>
      </c>
      <c r="C645" s="2" t="s">
        <v>184</v>
      </c>
      <c r="D645" s="2" t="s">
        <v>185</v>
      </c>
      <c r="E645" t="s">
        <v>13</v>
      </c>
      <c r="F645">
        <f>SUM(J645* 1.05)</f>
        <v>1358.8575000000001</v>
      </c>
      <c r="G645">
        <v>11</v>
      </c>
      <c r="H645">
        <v>1</v>
      </c>
      <c r="I645" s="7">
        <v>117.65</v>
      </c>
      <c r="J645" s="7">
        <f t="shared" si="12"/>
        <v>1294.1500000000001</v>
      </c>
      <c r="K645" s="7">
        <f>SUM(G645*1.27)</f>
        <v>13.97</v>
      </c>
      <c r="L645" s="11">
        <v>43534</v>
      </c>
      <c r="M645" s="3">
        <v>43539</v>
      </c>
      <c r="N645" s="3">
        <v>43555</v>
      </c>
      <c r="O645" t="s">
        <v>6</v>
      </c>
      <c r="P645" s="4">
        <v>1.36</v>
      </c>
      <c r="Q645" t="s">
        <v>186</v>
      </c>
      <c r="R645" t="s">
        <v>187</v>
      </c>
      <c r="S645" t="s">
        <v>188</v>
      </c>
      <c r="U645" t="s">
        <v>189</v>
      </c>
      <c r="V645" t="s">
        <v>66</v>
      </c>
      <c r="W645" s="10" t="b">
        <v>0</v>
      </c>
      <c r="X645" s="12">
        <v>43893.51205902778</v>
      </c>
    </row>
    <row r="646" spans="1:24" x14ac:dyDescent="0.2">
      <c r="A646">
        <v>10929</v>
      </c>
      <c r="B646" s="2" t="s">
        <v>159</v>
      </c>
      <c r="C646" s="2" t="s">
        <v>160</v>
      </c>
      <c r="D646" s="2" t="s">
        <v>161</v>
      </c>
      <c r="E646" t="s">
        <v>5</v>
      </c>
      <c r="F646">
        <f>SUM(J646* 1.05)</f>
        <v>661.68899999999996</v>
      </c>
      <c r="G646">
        <v>9</v>
      </c>
      <c r="H646">
        <v>-4</v>
      </c>
      <c r="I646" s="7">
        <v>70.02</v>
      </c>
      <c r="J646" s="7">
        <f t="shared" si="12"/>
        <v>630.17999999999995</v>
      </c>
      <c r="K646" s="7">
        <f>SUM(G646*1.15)</f>
        <v>10.35</v>
      </c>
      <c r="L646" s="11">
        <v>43534</v>
      </c>
      <c r="M646" s="3">
        <v>43539</v>
      </c>
      <c r="N646" s="3">
        <v>43555</v>
      </c>
      <c r="O646" t="s">
        <v>6</v>
      </c>
      <c r="P646" s="4">
        <v>33.93</v>
      </c>
      <c r="Q646" t="s">
        <v>160</v>
      </c>
      <c r="R646" t="s">
        <v>162</v>
      </c>
      <c r="S646" t="s">
        <v>163</v>
      </c>
      <c r="U646" t="s">
        <v>164</v>
      </c>
      <c r="V646" t="s">
        <v>10</v>
      </c>
      <c r="W646" s="10" t="b">
        <v>1</v>
      </c>
      <c r="X646" s="12">
        <v>43955.511360879631</v>
      </c>
    </row>
    <row r="647" spans="1:24" x14ac:dyDescent="0.2">
      <c r="A647">
        <v>10930</v>
      </c>
      <c r="B647" s="2" t="s">
        <v>462</v>
      </c>
      <c r="C647" s="2" t="s">
        <v>463</v>
      </c>
      <c r="D647" s="2" t="s">
        <v>464</v>
      </c>
      <c r="E647" t="s">
        <v>11</v>
      </c>
      <c r="F647">
        <f>SUM(J647* 1.08)</f>
        <v>651.17520000000002</v>
      </c>
      <c r="G647">
        <v>6</v>
      </c>
      <c r="H647">
        <v>-4</v>
      </c>
      <c r="I647" s="7">
        <v>100.49</v>
      </c>
      <c r="J647" s="7">
        <f t="shared" si="12"/>
        <v>602.93999999999994</v>
      </c>
      <c r="K647" s="7">
        <f>SUM(G647*1.15)</f>
        <v>6.8999999999999995</v>
      </c>
      <c r="L647" s="11">
        <v>43535</v>
      </c>
      <c r="M647" s="3">
        <v>43540</v>
      </c>
      <c r="N647" s="3">
        <v>43556</v>
      </c>
      <c r="O647" t="s">
        <v>14</v>
      </c>
      <c r="P647" s="4">
        <v>15.55</v>
      </c>
      <c r="Q647" t="s">
        <v>463</v>
      </c>
      <c r="R647" t="s">
        <v>465</v>
      </c>
      <c r="S647" t="s">
        <v>466</v>
      </c>
      <c r="U647" t="s">
        <v>467</v>
      </c>
      <c r="V647" t="s">
        <v>325</v>
      </c>
      <c r="W647" s="10" t="b">
        <v>0</v>
      </c>
      <c r="X647" s="12">
        <v>43902.510024189818</v>
      </c>
    </row>
    <row r="648" spans="1:24" x14ac:dyDescent="0.2">
      <c r="A648">
        <v>10931</v>
      </c>
      <c r="B648" s="2" t="s">
        <v>412</v>
      </c>
      <c r="C648" s="2" t="s">
        <v>413</v>
      </c>
      <c r="D648" s="2" t="s">
        <v>414</v>
      </c>
      <c r="E648" t="s">
        <v>11</v>
      </c>
      <c r="F648">
        <f>SUM(J648* 0.85)</f>
        <v>990.21600000000001</v>
      </c>
      <c r="G648">
        <v>12</v>
      </c>
      <c r="H648">
        <v>3</v>
      </c>
      <c r="I648" s="7">
        <v>97.08</v>
      </c>
      <c r="J648" s="7">
        <f t="shared" si="12"/>
        <v>1164.96</v>
      </c>
      <c r="K648" s="7">
        <f>SUM(G648*0.54)</f>
        <v>6.48</v>
      </c>
      <c r="L648" s="11">
        <v>43535</v>
      </c>
      <c r="M648" s="3">
        <v>43540</v>
      </c>
      <c r="N648" s="3">
        <v>43556</v>
      </c>
      <c r="O648" t="s">
        <v>12</v>
      </c>
      <c r="P648" s="4">
        <v>13.6</v>
      </c>
      <c r="Q648" t="s">
        <v>413</v>
      </c>
      <c r="R648" t="s">
        <v>415</v>
      </c>
      <c r="S648" t="s">
        <v>416</v>
      </c>
      <c r="U648" t="s">
        <v>417</v>
      </c>
      <c r="V648" t="s">
        <v>105</v>
      </c>
      <c r="W648" s="10" t="b">
        <v>0</v>
      </c>
      <c r="X648" s="12">
        <v>43880.510105208334</v>
      </c>
    </row>
    <row r="649" spans="1:24" x14ac:dyDescent="0.2">
      <c r="A649">
        <v>10932</v>
      </c>
      <c r="B649" s="2" t="s">
        <v>67</v>
      </c>
      <c r="C649" s="2" t="s">
        <v>68</v>
      </c>
      <c r="D649" s="2" t="s">
        <v>69</v>
      </c>
      <c r="E649" t="s">
        <v>36</v>
      </c>
      <c r="F649">
        <f>SUM(J649* 0.85)</f>
        <v>441.06499999999994</v>
      </c>
      <c r="G649">
        <v>10</v>
      </c>
      <c r="H649">
        <v>5</v>
      </c>
      <c r="I649" s="7">
        <v>51.89</v>
      </c>
      <c r="J649" s="7">
        <f t="shared" si="12"/>
        <v>518.9</v>
      </c>
      <c r="K649" s="7">
        <f>SUM(G649*0.54)</f>
        <v>5.4</v>
      </c>
      <c r="L649" s="11">
        <v>43535</v>
      </c>
      <c r="M649" s="3">
        <v>43540</v>
      </c>
      <c r="N649" s="3">
        <v>43556</v>
      </c>
      <c r="O649" t="s">
        <v>6</v>
      </c>
      <c r="P649" s="4">
        <v>134.63999999999999</v>
      </c>
      <c r="Q649" t="s">
        <v>68</v>
      </c>
      <c r="R649" t="s">
        <v>70</v>
      </c>
      <c r="S649" t="s">
        <v>71</v>
      </c>
      <c r="U649" t="s">
        <v>72</v>
      </c>
      <c r="V649" t="s">
        <v>59</v>
      </c>
      <c r="W649" s="10" t="b">
        <v>1</v>
      </c>
      <c r="X649" s="12">
        <v>43883.513712731481</v>
      </c>
    </row>
    <row r="650" spans="1:24" x14ac:dyDescent="0.2">
      <c r="A650">
        <v>10933</v>
      </c>
      <c r="B650" s="2" t="s">
        <v>244</v>
      </c>
      <c r="C650" s="2" t="s">
        <v>245</v>
      </c>
      <c r="D650" s="2" t="s">
        <v>246</v>
      </c>
      <c r="E650" t="s">
        <v>5</v>
      </c>
      <c r="F650">
        <f>SUM(J650* 1.08)</f>
        <v>1430.5248000000001</v>
      </c>
      <c r="G650">
        <v>12</v>
      </c>
      <c r="H650">
        <v>13</v>
      </c>
      <c r="I650" s="7">
        <v>110.38</v>
      </c>
      <c r="J650" s="7">
        <f t="shared" si="12"/>
        <v>1324.56</v>
      </c>
      <c r="K650" s="7">
        <f>SUM(G650*1.429)</f>
        <v>17.148</v>
      </c>
      <c r="L650" s="11">
        <v>43535</v>
      </c>
      <c r="M650" s="3">
        <v>43540</v>
      </c>
      <c r="N650" s="3">
        <v>43556</v>
      </c>
      <c r="O650" t="s">
        <v>14</v>
      </c>
      <c r="P650" s="4">
        <v>54.15</v>
      </c>
      <c r="Q650" t="s">
        <v>245</v>
      </c>
      <c r="R650" t="s">
        <v>566</v>
      </c>
      <c r="S650" t="s">
        <v>247</v>
      </c>
      <c r="T650" t="s">
        <v>248</v>
      </c>
      <c r="U650" t="s">
        <v>249</v>
      </c>
      <c r="V650" t="s">
        <v>35</v>
      </c>
      <c r="W650" s="10" t="b">
        <v>1</v>
      </c>
      <c r="X650" s="12">
        <v>43866.51264606481</v>
      </c>
    </row>
    <row r="651" spans="1:24" x14ac:dyDescent="0.2">
      <c r="A651">
        <v>10934</v>
      </c>
      <c r="B651" s="2" t="s">
        <v>285</v>
      </c>
      <c r="C651" s="2" t="s">
        <v>281</v>
      </c>
      <c r="D651" s="2" t="s">
        <v>286</v>
      </c>
      <c r="E651" t="s">
        <v>15</v>
      </c>
      <c r="F651">
        <f>SUM(J651* 1.15)</f>
        <v>423.90149999999994</v>
      </c>
      <c r="G651">
        <v>11</v>
      </c>
      <c r="H651">
        <v>-22</v>
      </c>
      <c r="I651" s="7">
        <v>33.51</v>
      </c>
      <c r="J651" s="7">
        <f t="shared" si="12"/>
        <v>368.60999999999996</v>
      </c>
      <c r="K651" s="7">
        <f>SUM(G651*1.15)</f>
        <v>12.649999999999999</v>
      </c>
      <c r="L651" s="11">
        <v>43538</v>
      </c>
      <c r="M651" s="3">
        <v>43543</v>
      </c>
      <c r="N651" s="3">
        <v>43559</v>
      </c>
      <c r="O651" t="s">
        <v>14</v>
      </c>
      <c r="P651" s="4">
        <v>32.01</v>
      </c>
      <c r="Q651" t="s">
        <v>281</v>
      </c>
      <c r="R651" t="s">
        <v>282</v>
      </c>
      <c r="S651" t="s">
        <v>283</v>
      </c>
      <c r="U651" t="s">
        <v>284</v>
      </c>
      <c r="V651" t="s">
        <v>10</v>
      </c>
      <c r="W651" s="10" t="b">
        <v>0</v>
      </c>
      <c r="X651" s="12">
        <v>44036.511152546293</v>
      </c>
    </row>
    <row r="652" spans="1:24" x14ac:dyDescent="0.2">
      <c r="A652">
        <v>10935</v>
      </c>
      <c r="B652" s="2" t="s">
        <v>531</v>
      </c>
      <c r="C652" s="2" t="s">
        <v>532</v>
      </c>
      <c r="D652" s="2" t="s">
        <v>533</v>
      </c>
      <c r="E652" t="s">
        <v>11</v>
      </c>
      <c r="F652">
        <f>SUM(J652* 0.85)</f>
        <v>675.92</v>
      </c>
      <c r="G652">
        <v>7</v>
      </c>
      <c r="H652">
        <v>-10</v>
      </c>
      <c r="I652" s="7">
        <v>113.6</v>
      </c>
      <c r="J652" s="7">
        <f t="shared" si="12"/>
        <v>795.19999999999993</v>
      </c>
      <c r="K652" s="7">
        <f>SUM(G652*1.15)</f>
        <v>8.0499999999999989</v>
      </c>
      <c r="L652" s="11">
        <v>43538</v>
      </c>
      <c r="M652" s="3">
        <v>43543</v>
      </c>
      <c r="N652" s="3">
        <v>43559</v>
      </c>
      <c r="O652" t="s">
        <v>14</v>
      </c>
      <c r="P652" s="4">
        <v>47.59</v>
      </c>
      <c r="Q652" t="s">
        <v>532</v>
      </c>
      <c r="R652" t="s">
        <v>534</v>
      </c>
      <c r="S652" t="s">
        <v>535</v>
      </c>
      <c r="T652" t="s">
        <v>111</v>
      </c>
      <c r="U652" t="s">
        <v>536</v>
      </c>
      <c r="V652" t="s">
        <v>113</v>
      </c>
      <c r="W652" s="10" t="b">
        <v>1</v>
      </c>
      <c r="X652" s="12">
        <v>43916.843612500001</v>
      </c>
    </row>
    <row r="653" spans="1:24" x14ac:dyDescent="0.2">
      <c r="A653">
        <v>10936</v>
      </c>
      <c r="B653" s="2" t="s">
        <v>202</v>
      </c>
      <c r="C653" s="2" t="s">
        <v>203</v>
      </c>
      <c r="D653" s="2" t="s">
        <v>204</v>
      </c>
      <c r="E653" t="s">
        <v>15</v>
      </c>
      <c r="F653">
        <f>SUM(J653* 1.08)</f>
        <v>295.06680000000006</v>
      </c>
      <c r="G653">
        <v>7</v>
      </c>
      <c r="H653">
        <v>3</v>
      </c>
      <c r="I653" s="7">
        <v>39.03</v>
      </c>
      <c r="J653" s="7">
        <f t="shared" si="12"/>
        <v>273.21000000000004</v>
      </c>
      <c r="K653" s="7">
        <f>SUM(G653*0.54)</f>
        <v>3.7800000000000002</v>
      </c>
      <c r="L653" s="11">
        <v>43538</v>
      </c>
      <c r="M653" s="3">
        <v>43543</v>
      </c>
      <c r="N653" s="3">
        <v>43559</v>
      </c>
      <c r="O653" t="s">
        <v>12</v>
      </c>
      <c r="P653" s="4">
        <v>33.68</v>
      </c>
      <c r="Q653" t="s">
        <v>203</v>
      </c>
      <c r="R653" t="s">
        <v>205</v>
      </c>
      <c r="S653" t="s">
        <v>206</v>
      </c>
      <c r="T653" t="s">
        <v>207</v>
      </c>
      <c r="U653" t="s">
        <v>208</v>
      </c>
      <c r="V653" t="s">
        <v>209</v>
      </c>
      <c r="W653" s="10" t="b">
        <v>1</v>
      </c>
      <c r="X653" s="12">
        <v>43886.633460648147</v>
      </c>
    </row>
    <row r="654" spans="1:24" x14ac:dyDescent="0.2">
      <c r="A654">
        <v>10937</v>
      </c>
      <c r="B654" s="2" t="s">
        <v>87</v>
      </c>
      <c r="C654" s="2" t="s">
        <v>88</v>
      </c>
      <c r="D654" s="2" t="s">
        <v>89</v>
      </c>
      <c r="E654" t="s">
        <v>19</v>
      </c>
      <c r="F654">
        <f>SUM(J654* 0.85)</f>
        <v>608.93999999999994</v>
      </c>
      <c r="G654">
        <v>10</v>
      </c>
      <c r="H654">
        <v>2</v>
      </c>
      <c r="I654" s="7">
        <v>71.64</v>
      </c>
      <c r="J654" s="7">
        <f t="shared" si="12"/>
        <v>716.4</v>
      </c>
      <c r="K654" s="7">
        <f>SUM(G654*1.27)</f>
        <v>12.7</v>
      </c>
      <c r="L654" s="11">
        <v>43539</v>
      </c>
      <c r="M654" s="3">
        <v>43544</v>
      </c>
      <c r="N654" s="3">
        <v>43560</v>
      </c>
      <c r="O654" t="s">
        <v>14</v>
      </c>
      <c r="P654" s="4">
        <v>31.51</v>
      </c>
      <c r="Q654" t="s">
        <v>88</v>
      </c>
      <c r="R654" t="s">
        <v>90</v>
      </c>
      <c r="S654" t="s">
        <v>91</v>
      </c>
      <c r="U654" t="s">
        <v>92</v>
      </c>
      <c r="V654" t="s">
        <v>93</v>
      </c>
      <c r="W654" s="10" t="b">
        <v>0</v>
      </c>
      <c r="X654" s="12">
        <v>44009.511799768516</v>
      </c>
    </row>
    <row r="655" spans="1:24" x14ac:dyDescent="0.2">
      <c r="A655">
        <v>10938</v>
      </c>
      <c r="B655" s="2" t="s">
        <v>384</v>
      </c>
      <c r="C655" s="2" t="s">
        <v>385</v>
      </c>
      <c r="D655" s="2" t="s">
        <v>386</v>
      </c>
      <c r="E655" t="s">
        <v>15</v>
      </c>
      <c r="F655">
        <f>SUM(J655* 1.25)</f>
        <v>511.36249999999995</v>
      </c>
      <c r="G655">
        <v>11</v>
      </c>
      <c r="H655">
        <v>-9</v>
      </c>
      <c r="I655" s="7">
        <v>37.19</v>
      </c>
      <c r="J655" s="7">
        <f t="shared" si="12"/>
        <v>409.09</v>
      </c>
      <c r="K655" s="7">
        <f>SUM(G655*1.15)</f>
        <v>12.649999999999999</v>
      </c>
      <c r="L655" s="11">
        <v>43539</v>
      </c>
      <c r="M655" s="3">
        <v>43544</v>
      </c>
      <c r="N655" s="3">
        <v>43560</v>
      </c>
      <c r="O655" t="s">
        <v>12</v>
      </c>
      <c r="P655" s="4">
        <v>31.89</v>
      </c>
      <c r="Q655" t="s">
        <v>385</v>
      </c>
      <c r="R655" t="s">
        <v>387</v>
      </c>
      <c r="S655" t="s">
        <v>388</v>
      </c>
      <c r="U655" t="s">
        <v>389</v>
      </c>
      <c r="V655" t="s">
        <v>10</v>
      </c>
      <c r="W655" s="10" t="b">
        <v>0</v>
      </c>
      <c r="X655" s="12">
        <v>44032.84463634259</v>
      </c>
    </row>
    <row r="656" spans="1:24" x14ac:dyDescent="0.2">
      <c r="A656">
        <v>10939</v>
      </c>
      <c r="B656" s="2" t="s">
        <v>313</v>
      </c>
      <c r="C656" s="2" t="s">
        <v>314</v>
      </c>
      <c r="D656" s="2" t="s">
        <v>315</v>
      </c>
      <c r="E656" t="s">
        <v>45</v>
      </c>
      <c r="F656">
        <f>SUM(J656* 0.875)</f>
        <v>1264.27</v>
      </c>
      <c r="G656">
        <v>8</v>
      </c>
      <c r="H656">
        <v>8</v>
      </c>
      <c r="I656" s="7">
        <v>180.61</v>
      </c>
      <c r="J656" s="7">
        <f t="shared" si="12"/>
        <v>1444.88</v>
      </c>
      <c r="K656" s="7">
        <f>SUM(G656*1.381)</f>
        <v>11.048</v>
      </c>
      <c r="L656" s="11">
        <v>43539</v>
      </c>
      <c r="M656" s="3">
        <v>43544</v>
      </c>
      <c r="N656" s="3">
        <v>43560</v>
      </c>
      <c r="O656" t="s">
        <v>12</v>
      </c>
      <c r="P656" s="4">
        <v>76.33</v>
      </c>
      <c r="Q656" t="s">
        <v>314</v>
      </c>
      <c r="R656" t="s">
        <v>316</v>
      </c>
      <c r="S656" t="s">
        <v>317</v>
      </c>
      <c r="U656" t="s">
        <v>318</v>
      </c>
      <c r="V656" t="s">
        <v>175</v>
      </c>
      <c r="W656" s="10" t="b">
        <v>1</v>
      </c>
      <c r="X656" s="12">
        <v>43988.511499768516</v>
      </c>
    </row>
    <row r="657" spans="1:24" x14ac:dyDescent="0.2">
      <c r="A657">
        <v>10940</v>
      </c>
      <c r="B657" s="2" t="s">
        <v>67</v>
      </c>
      <c r="C657" s="2" t="s">
        <v>68</v>
      </c>
      <c r="D657" s="2" t="s">
        <v>69</v>
      </c>
      <c r="E657" t="s">
        <v>36</v>
      </c>
      <c r="F657">
        <f>SUM(J657* 0.85)</f>
        <v>838.64400000000001</v>
      </c>
      <c r="G657">
        <v>12</v>
      </c>
      <c r="H657">
        <v>6</v>
      </c>
      <c r="I657" s="7">
        <v>82.22</v>
      </c>
      <c r="J657" s="7">
        <f t="shared" si="12"/>
        <v>986.64</v>
      </c>
      <c r="K657" s="7">
        <f>SUM(G657*1.381)</f>
        <v>16.571999999999999</v>
      </c>
      <c r="L657" s="11">
        <v>43540</v>
      </c>
      <c r="M657" s="3">
        <v>43545</v>
      </c>
      <c r="N657" s="3">
        <v>43561</v>
      </c>
      <c r="O657" t="s">
        <v>14</v>
      </c>
      <c r="P657" s="4">
        <v>19.77</v>
      </c>
      <c r="Q657" t="s">
        <v>68</v>
      </c>
      <c r="R657" t="s">
        <v>70</v>
      </c>
      <c r="S657" t="s">
        <v>71</v>
      </c>
      <c r="U657" t="s">
        <v>72</v>
      </c>
      <c r="V657" t="s">
        <v>59</v>
      </c>
      <c r="W657" s="10" t="b">
        <v>0</v>
      </c>
      <c r="X657" s="12">
        <v>43812.512565046294</v>
      </c>
    </row>
    <row r="658" spans="1:24" x14ac:dyDescent="0.2">
      <c r="A658">
        <v>10941</v>
      </c>
      <c r="B658" s="2" t="s">
        <v>430</v>
      </c>
      <c r="C658" s="2" t="s">
        <v>431</v>
      </c>
      <c r="D658" s="2" t="s">
        <v>432</v>
      </c>
      <c r="E658" t="s">
        <v>19</v>
      </c>
      <c r="F658">
        <f>SUM(J658* 1.05)</f>
        <v>512.29499999999996</v>
      </c>
      <c r="G658">
        <v>5</v>
      </c>
      <c r="H658">
        <v>5</v>
      </c>
      <c r="I658" s="7">
        <v>97.58</v>
      </c>
      <c r="J658" s="7">
        <f t="shared" si="12"/>
        <v>487.9</v>
      </c>
      <c r="K658" s="7">
        <f>SUM(G658*0.54)</f>
        <v>2.7</v>
      </c>
      <c r="L658" s="11">
        <v>43540</v>
      </c>
      <c r="M658" s="3">
        <v>43545</v>
      </c>
      <c r="N658" s="3">
        <v>43561</v>
      </c>
      <c r="O658" t="s">
        <v>12</v>
      </c>
      <c r="P658" s="4">
        <v>400.81</v>
      </c>
      <c r="Q658" t="s">
        <v>431</v>
      </c>
      <c r="R658" t="s">
        <v>433</v>
      </c>
      <c r="S658" t="s">
        <v>434</v>
      </c>
      <c r="T658" t="s">
        <v>435</v>
      </c>
      <c r="U658" t="s">
        <v>436</v>
      </c>
      <c r="V658" t="s">
        <v>209</v>
      </c>
      <c r="W658" s="10" t="b">
        <v>1</v>
      </c>
      <c r="X658" s="12">
        <v>43885.173711226846</v>
      </c>
    </row>
    <row r="659" spans="1:24" x14ac:dyDescent="0.2">
      <c r="A659">
        <v>10942</v>
      </c>
      <c r="B659" s="2" t="s">
        <v>401</v>
      </c>
      <c r="C659" s="2" t="s">
        <v>402</v>
      </c>
      <c r="D659" s="2" t="s">
        <v>403</v>
      </c>
      <c r="E659" t="s">
        <v>37</v>
      </c>
      <c r="F659">
        <f>SUM(J659* 0.45)</f>
        <v>37.422000000000004</v>
      </c>
      <c r="G659">
        <v>7</v>
      </c>
      <c r="H659">
        <v>-7</v>
      </c>
      <c r="I659" s="7">
        <v>11.88</v>
      </c>
      <c r="J659" s="7">
        <f t="shared" si="12"/>
        <v>83.160000000000011</v>
      </c>
      <c r="K659" s="7">
        <f>SUM(G659*1.15)</f>
        <v>8.0499999999999989</v>
      </c>
      <c r="L659" s="11">
        <v>43540</v>
      </c>
      <c r="M659" s="3">
        <v>43545</v>
      </c>
      <c r="N659" s="3">
        <v>43561</v>
      </c>
      <c r="O659" t="s">
        <v>14</v>
      </c>
      <c r="P659" s="4">
        <v>17.95</v>
      </c>
      <c r="Q659" t="s">
        <v>402</v>
      </c>
      <c r="R659" t="s">
        <v>404</v>
      </c>
      <c r="S659" t="s">
        <v>405</v>
      </c>
      <c r="U659" t="s">
        <v>406</v>
      </c>
      <c r="V659" t="s">
        <v>175</v>
      </c>
      <c r="W659" s="10" t="b">
        <v>0</v>
      </c>
      <c r="X659" s="12">
        <v>43908.843647222224</v>
      </c>
    </row>
    <row r="660" spans="1:24" x14ac:dyDescent="0.2">
      <c r="A660">
        <v>10943</v>
      </c>
      <c r="B660" s="2" t="s">
        <v>81</v>
      </c>
      <c r="C660" s="2" t="s">
        <v>82</v>
      </c>
      <c r="D660" s="2" t="s">
        <v>83</v>
      </c>
      <c r="E660" t="s">
        <v>11</v>
      </c>
      <c r="F660">
        <f>SUM(J660* 1.08)</f>
        <v>409.60079999999999</v>
      </c>
      <c r="G660">
        <v>9</v>
      </c>
      <c r="H660">
        <v>-19</v>
      </c>
      <c r="I660" s="7">
        <v>42.14</v>
      </c>
      <c r="J660" s="7">
        <f t="shared" si="12"/>
        <v>379.26</v>
      </c>
      <c r="K660" s="7">
        <f>SUM(G660*1.15)</f>
        <v>10.35</v>
      </c>
      <c r="L660" s="11">
        <v>43540</v>
      </c>
      <c r="M660" s="3">
        <v>43545</v>
      </c>
      <c r="N660" s="3">
        <v>43561</v>
      </c>
      <c r="O660" t="s">
        <v>12</v>
      </c>
      <c r="P660" s="4">
        <v>2.17</v>
      </c>
      <c r="Q660" t="s">
        <v>82</v>
      </c>
      <c r="R660" t="s">
        <v>84</v>
      </c>
      <c r="S660" t="s">
        <v>85</v>
      </c>
      <c r="U660" t="s">
        <v>86</v>
      </c>
      <c r="V660" t="s">
        <v>35</v>
      </c>
      <c r="W660" s="10" t="b">
        <v>0</v>
      </c>
      <c r="X660" s="12">
        <v>43904.511187268516</v>
      </c>
    </row>
    <row r="661" spans="1:24" x14ac:dyDescent="0.2">
      <c r="A661">
        <v>10944</v>
      </c>
      <c r="B661" s="2" t="s">
        <v>73</v>
      </c>
      <c r="C661" s="2" t="s">
        <v>74</v>
      </c>
      <c r="D661" s="2" t="s">
        <v>75</v>
      </c>
      <c r="E661" t="s">
        <v>5</v>
      </c>
      <c r="F661">
        <f>SUM(J661* 1.08)</f>
        <v>2458.1232</v>
      </c>
      <c r="G661">
        <v>13</v>
      </c>
      <c r="H661">
        <v>4</v>
      </c>
      <c r="I661" s="7">
        <v>175.08</v>
      </c>
      <c r="J661" s="7">
        <f t="shared" si="12"/>
        <v>2276.04</v>
      </c>
      <c r="K661" s="7">
        <f>SUM(G661*0.54)</f>
        <v>7.0200000000000005</v>
      </c>
      <c r="L661" s="11">
        <v>43541</v>
      </c>
      <c r="M661" s="3">
        <v>43546</v>
      </c>
      <c r="N661" s="3">
        <v>43562</v>
      </c>
      <c r="O661" t="s">
        <v>14</v>
      </c>
      <c r="P661" s="4">
        <v>52.92</v>
      </c>
      <c r="Q661" t="s">
        <v>74</v>
      </c>
      <c r="R661" t="s">
        <v>76</v>
      </c>
      <c r="S661" t="s">
        <v>77</v>
      </c>
      <c r="T661" t="s">
        <v>78</v>
      </c>
      <c r="U661" t="s">
        <v>79</v>
      </c>
      <c r="V661" t="s">
        <v>80</v>
      </c>
      <c r="W661" s="10" t="b">
        <v>1</v>
      </c>
      <c r="X661" s="12">
        <v>43875.176783449075</v>
      </c>
    </row>
    <row r="662" spans="1:24" x14ac:dyDescent="0.2">
      <c r="A662">
        <v>10945</v>
      </c>
      <c r="B662" s="2" t="s">
        <v>332</v>
      </c>
      <c r="C662" s="2" t="s">
        <v>333</v>
      </c>
      <c r="D662" s="2" t="s">
        <v>334</v>
      </c>
      <c r="E662" t="s">
        <v>11</v>
      </c>
      <c r="F662">
        <f>SUM(J662* 1.03)</f>
        <v>1827.3951000000002</v>
      </c>
      <c r="G662">
        <v>9</v>
      </c>
      <c r="H662">
        <v>-21</v>
      </c>
      <c r="I662" s="7">
        <v>197.13</v>
      </c>
      <c r="J662" s="7">
        <f t="shared" si="12"/>
        <v>1774.17</v>
      </c>
      <c r="K662" s="7">
        <f>SUM(G662*1.15)</f>
        <v>10.35</v>
      </c>
      <c r="L662" s="11">
        <v>43541</v>
      </c>
      <c r="M662" s="3">
        <v>43546</v>
      </c>
      <c r="N662" s="3">
        <v>43562</v>
      </c>
      <c r="O662" t="s">
        <v>6</v>
      </c>
      <c r="P662" s="4">
        <v>10.220000000000001</v>
      </c>
      <c r="Q662" t="s">
        <v>333</v>
      </c>
      <c r="R662" t="s">
        <v>335</v>
      </c>
      <c r="S662" t="s">
        <v>336</v>
      </c>
      <c r="U662" t="s">
        <v>337</v>
      </c>
      <c r="V662" t="s">
        <v>10</v>
      </c>
      <c r="W662" s="10" t="b">
        <v>0</v>
      </c>
      <c r="X662" s="12">
        <v>43907.511164120369</v>
      </c>
    </row>
    <row r="663" spans="1:24" x14ac:dyDescent="0.2">
      <c r="A663">
        <v>10946</v>
      </c>
      <c r="B663" s="2" t="s">
        <v>500</v>
      </c>
      <c r="C663" s="2" t="s">
        <v>501</v>
      </c>
      <c r="D663" s="2" t="s">
        <v>502</v>
      </c>
      <c r="E663" t="s">
        <v>13</v>
      </c>
      <c r="F663">
        <f>SUM(J663* 1.05)</f>
        <v>20.37</v>
      </c>
      <c r="G663">
        <v>10</v>
      </c>
      <c r="H663">
        <v>19</v>
      </c>
      <c r="I663" s="7">
        <v>1.94</v>
      </c>
      <c r="J663" s="7">
        <f t="shared" si="12"/>
        <v>19.399999999999999</v>
      </c>
      <c r="K663" s="7">
        <f>SUM(G663*1.429)</f>
        <v>14.290000000000001</v>
      </c>
      <c r="L663" s="11">
        <v>43541</v>
      </c>
      <c r="M663" s="3">
        <v>43546</v>
      </c>
      <c r="N663" s="3">
        <v>43562</v>
      </c>
      <c r="O663" t="s">
        <v>12</v>
      </c>
      <c r="P663" s="4">
        <v>27.2</v>
      </c>
      <c r="Q663" t="s">
        <v>501</v>
      </c>
      <c r="R663" t="s">
        <v>503</v>
      </c>
      <c r="S663" t="s">
        <v>504</v>
      </c>
      <c r="U663" t="s">
        <v>505</v>
      </c>
      <c r="V663" t="s">
        <v>448</v>
      </c>
      <c r="W663" s="10" t="b">
        <v>0</v>
      </c>
      <c r="X663" s="12">
        <v>43910.845838657413</v>
      </c>
    </row>
    <row r="664" spans="1:24" x14ac:dyDescent="0.2">
      <c r="A664">
        <v>10947</v>
      </c>
      <c r="B664" s="2" t="s">
        <v>81</v>
      </c>
      <c r="C664" s="2" t="s">
        <v>82</v>
      </c>
      <c r="D664" s="2" t="s">
        <v>83</v>
      </c>
      <c r="E664" t="s">
        <v>15</v>
      </c>
      <c r="F664">
        <f>SUM(J664* 1.08)</f>
        <v>1132.6392000000001</v>
      </c>
      <c r="G664">
        <v>7</v>
      </c>
      <c r="H664">
        <v>-18</v>
      </c>
      <c r="I664" s="7">
        <v>149.82</v>
      </c>
      <c r="J664" s="7">
        <f t="shared" si="12"/>
        <v>1048.74</v>
      </c>
      <c r="K664" s="7">
        <f>SUM(G664*1.15)</f>
        <v>8.0499999999999989</v>
      </c>
      <c r="L664" s="11">
        <v>43542</v>
      </c>
      <c r="M664" s="3">
        <v>43547</v>
      </c>
      <c r="N664" s="3">
        <v>43563</v>
      </c>
      <c r="O664" t="s">
        <v>12</v>
      </c>
      <c r="P664" s="4">
        <v>3.26</v>
      </c>
      <c r="Q664" t="s">
        <v>82</v>
      </c>
      <c r="R664" t="s">
        <v>84</v>
      </c>
      <c r="S664" t="s">
        <v>85</v>
      </c>
      <c r="U664" t="s">
        <v>86</v>
      </c>
      <c r="V664" t="s">
        <v>35</v>
      </c>
      <c r="W664" s="10" t="b">
        <v>0</v>
      </c>
      <c r="X664" s="12">
        <v>43934.510186574073</v>
      </c>
    </row>
    <row r="665" spans="1:24" x14ac:dyDescent="0.2">
      <c r="A665">
        <v>10948</v>
      </c>
      <c r="B665" s="2" t="s">
        <v>190</v>
      </c>
      <c r="C665" s="2" t="s">
        <v>191</v>
      </c>
      <c r="D665" s="2" t="s">
        <v>192</v>
      </c>
      <c r="E665" t="s">
        <v>15</v>
      </c>
      <c r="F665">
        <f>SUM(J665* 0.95)</f>
        <v>1676.9114999999999</v>
      </c>
      <c r="G665">
        <v>9</v>
      </c>
      <c r="H665">
        <v>-4</v>
      </c>
      <c r="I665" s="7">
        <v>196.13</v>
      </c>
      <c r="J665" s="7">
        <f t="shared" si="12"/>
        <v>1765.17</v>
      </c>
      <c r="K665" s="7">
        <f>SUM(G665*1.15)</f>
        <v>10.35</v>
      </c>
      <c r="L665" s="11">
        <v>43542</v>
      </c>
      <c r="M665" s="3">
        <v>43547</v>
      </c>
      <c r="N665" s="3">
        <v>43563</v>
      </c>
      <c r="O665" t="s">
        <v>14</v>
      </c>
      <c r="P665" s="4">
        <v>23.39</v>
      </c>
      <c r="Q665" t="s">
        <v>191</v>
      </c>
      <c r="R665" t="s">
        <v>193</v>
      </c>
      <c r="S665" t="s">
        <v>194</v>
      </c>
      <c r="U665" t="s">
        <v>195</v>
      </c>
      <c r="V665" t="s">
        <v>66</v>
      </c>
      <c r="W665" s="10" t="b">
        <v>0</v>
      </c>
      <c r="X665" s="12">
        <v>43946.511360879631</v>
      </c>
    </row>
    <row r="666" spans="1:24" x14ac:dyDescent="0.2">
      <c r="A666">
        <v>10949</v>
      </c>
      <c r="B666" s="2" t="s">
        <v>73</v>
      </c>
      <c r="C666" s="2" t="s">
        <v>74</v>
      </c>
      <c r="D666" s="2" t="s">
        <v>75</v>
      </c>
      <c r="E666" t="s">
        <v>45</v>
      </c>
      <c r="F666">
        <f>SUM(J666* 1.08)</f>
        <v>1394.9279999999999</v>
      </c>
      <c r="G666">
        <v>10</v>
      </c>
      <c r="H666">
        <v>4</v>
      </c>
      <c r="I666" s="7">
        <v>129.16</v>
      </c>
      <c r="J666" s="7">
        <f t="shared" si="12"/>
        <v>1291.5999999999999</v>
      </c>
      <c r="K666" s="7">
        <f>SUM(G666*0.54)</f>
        <v>5.4</v>
      </c>
      <c r="L666" s="11">
        <v>43542</v>
      </c>
      <c r="M666" s="3">
        <v>43547</v>
      </c>
      <c r="N666" s="3">
        <v>43563</v>
      </c>
      <c r="O666" t="s">
        <v>14</v>
      </c>
      <c r="P666" s="4">
        <v>74.44</v>
      </c>
      <c r="Q666" t="s">
        <v>74</v>
      </c>
      <c r="R666" t="s">
        <v>76</v>
      </c>
      <c r="S666" t="s">
        <v>77</v>
      </c>
      <c r="T666" t="s">
        <v>78</v>
      </c>
      <c r="U666" t="s">
        <v>79</v>
      </c>
      <c r="V666" t="s">
        <v>80</v>
      </c>
      <c r="W666" s="10" t="b">
        <v>1</v>
      </c>
      <c r="X666" s="12">
        <v>43887.513701157412</v>
      </c>
    </row>
    <row r="667" spans="1:24" x14ac:dyDescent="0.2">
      <c r="A667">
        <v>10950</v>
      </c>
      <c r="B667" s="2" t="s">
        <v>313</v>
      </c>
      <c r="C667" s="2" t="s">
        <v>314</v>
      </c>
      <c r="D667" s="2" t="s">
        <v>315</v>
      </c>
      <c r="E667" t="s">
        <v>13</v>
      </c>
      <c r="F667">
        <f>SUM(J667* 0.85)</f>
        <v>244.749</v>
      </c>
      <c r="G667">
        <v>6</v>
      </c>
      <c r="H667">
        <v>-10</v>
      </c>
      <c r="I667" s="7">
        <v>47.99</v>
      </c>
      <c r="J667" s="7">
        <f t="shared" si="12"/>
        <v>287.94</v>
      </c>
      <c r="K667" s="7">
        <f>SUM(G667*1.15)</f>
        <v>6.8999999999999995</v>
      </c>
      <c r="L667" s="11">
        <v>43545</v>
      </c>
      <c r="M667" s="3">
        <v>43550</v>
      </c>
      <c r="N667" s="3">
        <v>43566</v>
      </c>
      <c r="O667" t="s">
        <v>12</v>
      </c>
      <c r="P667" s="4">
        <v>2.5</v>
      </c>
      <c r="Q667" t="s">
        <v>314</v>
      </c>
      <c r="R667" t="s">
        <v>316</v>
      </c>
      <c r="S667" t="s">
        <v>317</v>
      </c>
      <c r="U667" t="s">
        <v>318</v>
      </c>
      <c r="V667" t="s">
        <v>175</v>
      </c>
      <c r="W667" s="10" t="b">
        <v>0</v>
      </c>
      <c r="X667" s="12">
        <v>43947.509954745372</v>
      </c>
    </row>
    <row r="668" spans="1:24" x14ac:dyDescent="0.2">
      <c r="A668">
        <v>10951</v>
      </c>
      <c r="B668" s="2" t="s">
        <v>412</v>
      </c>
      <c r="C668" s="2" t="s">
        <v>413</v>
      </c>
      <c r="D668" s="2" t="s">
        <v>414</v>
      </c>
      <c r="E668" t="s">
        <v>37</v>
      </c>
      <c r="F668">
        <f>SUM(J668* 0.875)</f>
        <v>1297.8</v>
      </c>
      <c r="G668">
        <v>8</v>
      </c>
      <c r="H668">
        <v>4</v>
      </c>
      <c r="I668" s="7">
        <v>185.4</v>
      </c>
      <c r="J668" s="7">
        <f t="shared" si="12"/>
        <v>1483.2</v>
      </c>
      <c r="K668" s="7">
        <f>SUM(G668*0.54)</f>
        <v>4.32</v>
      </c>
      <c r="L668" s="11">
        <v>43545</v>
      </c>
      <c r="M668" s="3">
        <v>43550</v>
      </c>
      <c r="N668" s="3">
        <v>43566</v>
      </c>
      <c r="O668" t="s">
        <v>12</v>
      </c>
      <c r="P668" s="4">
        <v>30.85</v>
      </c>
      <c r="Q668" t="s">
        <v>413</v>
      </c>
      <c r="R668" t="s">
        <v>415</v>
      </c>
      <c r="S668" t="s">
        <v>416</v>
      </c>
      <c r="U668" t="s">
        <v>417</v>
      </c>
      <c r="V668" t="s">
        <v>105</v>
      </c>
      <c r="W668" s="10" t="b">
        <v>1</v>
      </c>
      <c r="X668" s="12">
        <v>43881.842153009267</v>
      </c>
    </row>
    <row r="669" spans="1:24" x14ac:dyDescent="0.2">
      <c r="A669">
        <v>10952</v>
      </c>
      <c r="B669" s="2" t="s">
        <v>2</v>
      </c>
      <c r="C669" s="2" t="s">
        <v>3</v>
      </c>
      <c r="D669" s="2" t="s">
        <v>4</v>
      </c>
      <c r="E669" t="s">
        <v>13</v>
      </c>
      <c r="F669">
        <f>SUM(J669* 0.85)</f>
        <v>897.50649999999985</v>
      </c>
      <c r="G669">
        <v>11</v>
      </c>
      <c r="H669">
        <v>20</v>
      </c>
      <c r="I669" s="7">
        <v>95.99</v>
      </c>
      <c r="J669" s="7">
        <f t="shared" si="12"/>
        <v>1055.8899999999999</v>
      </c>
      <c r="K669" s="7">
        <f>SUM(G669*1.429)</f>
        <v>15.719000000000001</v>
      </c>
      <c r="L669" s="11">
        <v>43545</v>
      </c>
      <c r="M669" s="3">
        <v>43550</v>
      </c>
      <c r="N669" s="3">
        <v>43566</v>
      </c>
      <c r="O669" t="s">
        <v>6</v>
      </c>
      <c r="P669" s="4">
        <v>40.42</v>
      </c>
      <c r="Q669" t="s">
        <v>3</v>
      </c>
      <c r="R669" t="s">
        <v>7</v>
      </c>
      <c r="S669" t="s">
        <v>8</v>
      </c>
      <c r="U669" t="s">
        <v>9</v>
      </c>
      <c r="V669" t="s">
        <v>10</v>
      </c>
      <c r="W669" s="10" t="b">
        <v>1</v>
      </c>
      <c r="X669" s="12">
        <v>43897.846060416668</v>
      </c>
    </row>
    <row r="670" spans="1:24" x14ac:dyDescent="0.2">
      <c r="A670">
        <v>10953</v>
      </c>
      <c r="B670" s="2" t="s">
        <v>29</v>
      </c>
      <c r="C670" s="2" t="s">
        <v>30</v>
      </c>
      <c r="D670" s="2" t="s">
        <v>31</v>
      </c>
      <c r="E670" t="s">
        <v>37</v>
      </c>
      <c r="F670">
        <f>SUM(J670* 1.08)</f>
        <v>0</v>
      </c>
      <c r="G670">
        <v>7</v>
      </c>
      <c r="H670">
        <v>-4</v>
      </c>
      <c r="I670" s="7">
        <v>0</v>
      </c>
      <c r="J670" s="7">
        <f t="shared" si="12"/>
        <v>0</v>
      </c>
      <c r="K670" s="7">
        <f>SUM(G670*1.15)</f>
        <v>8.0499999999999989</v>
      </c>
      <c r="L670" s="11">
        <v>43545</v>
      </c>
      <c r="M670" s="3">
        <v>43550</v>
      </c>
      <c r="N670" s="3">
        <v>43566</v>
      </c>
      <c r="O670" t="s">
        <v>12</v>
      </c>
      <c r="P670" s="4">
        <v>23.72</v>
      </c>
      <c r="Q670" t="s">
        <v>30</v>
      </c>
      <c r="R670" t="s">
        <v>557</v>
      </c>
      <c r="S670" t="s">
        <v>32</v>
      </c>
      <c r="T670" t="s">
        <v>33</v>
      </c>
      <c r="U670" t="s">
        <v>34</v>
      </c>
      <c r="V670" t="s">
        <v>35</v>
      </c>
      <c r="W670" s="10" t="b">
        <v>0</v>
      </c>
      <c r="X670" s="12">
        <v>43901.843681944447</v>
      </c>
    </row>
    <row r="671" spans="1:24" x14ac:dyDescent="0.2">
      <c r="A671">
        <v>10954</v>
      </c>
      <c r="B671" s="2" t="s">
        <v>300</v>
      </c>
      <c r="C671" s="2" t="s">
        <v>301</v>
      </c>
      <c r="D671" s="2" t="s">
        <v>302</v>
      </c>
      <c r="E671" t="s">
        <v>46</v>
      </c>
      <c r="F671">
        <f>SUM(J671* 1.03)</f>
        <v>582.67100000000005</v>
      </c>
      <c r="G671">
        <v>10</v>
      </c>
      <c r="H671">
        <v>-3</v>
      </c>
      <c r="I671" s="7">
        <v>56.57</v>
      </c>
      <c r="J671" s="7">
        <f t="shared" si="12"/>
        <v>565.70000000000005</v>
      </c>
      <c r="K671" s="7">
        <f>SUM(G671*1.27)</f>
        <v>12.7</v>
      </c>
      <c r="L671" s="11">
        <v>43546</v>
      </c>
      <c r="M671" s="3">
        <v>43551</v>
      </c>
      <c r="N671" s="3">
        <v>43567</v>
      </c>
      <c r="O671" t="s">
        <v>6</v>
      </c>
      <c r="P671" s="4">
        <v>27.91</v>
      </c>
      <c r="Q671" t="s">
        <v>301</v>
      </c>
      <c r="R671" t="s">
        <v>303</v>
      </c>
      <c r="S671" t="s">
        <v>304</v>
      </c>
      <c r="T671" t="s">
        <v>305</v>
      </c>
      <c r="U671" t="s">
        <v>306</v>
      </c>
      <c r="V671" t="s">
        <v>217</v>
      </c>
      <c r="W671" s="10" t="b">
        <v>0</v>
      </c>
      <c r="X671" s="12">
        <v>43912.511741898146</v>
      </c>
    </row>
    <row r="672" spans="1:24" x14ac:dyDescent="0.2">
      <c r="A672">
        <v>10955</v>
      </c>
      <c r="B672" s="2" t="s">
        <v>153</v>
      </c>
      <c r="C672" s="2" t="s">
        <v>154</v>
      </c>
      <c r="D672" s="2" t="s">
        <v>155</v>
      </c>
      <c r="E672" t="s">
        <v>36</v>
      </c>
      <c r="F672">
        <f>SUM(J672* 1.08)</f>
        <v>89.488800000000012</v>
      </c>
      <c r="G672">
        <v>6</v>
      </c>
      <c r="H672">
        <v>-1</v>
      </c>
      <c r="I672" s="7">
        <v>13.81</v>
      </c>
      <c r="J672" s="7">
        <f t="shared" si="12"/>
        <v>82.86</v>
      </c>
      <c r="K672" s="7">
        <f>SUM(G672*1.27)</f>
        <v>7.62</v>
      </c>
      <c r="L672" s="11">
        <v>43546</v>
      </c>
      <c r="M672" s="3">
        <v>43551</v>
      </c>
      <c r="N672" s="3">
        <v>43567</v>
      </c>
      <c r="O672" t="s">
        <v>12</v>
      </c>
      <c r="P672" s="4">
        <v>3.26</v>
      </c>
      <c r="Q672" t="s">
        <v>154</v>
      </c>
      <c r="R672" t="s">
        <v>156</v>
      </c>
      <c r="S672" t="s">
        <v>157</v>
      </c>
      <c r="U672" t="s">
        <v>158</v>
      </c>
      <c r="V672" t="s">
        <v>44</v>
      </c>
      <c r="W672" s="10" t="b">
        <v>0</v>
      </c>
      <c r="X672" s="12">
        <v>43894.510383333327</v>
      </c>
    </row>
    <row r="673" spans="1:24" x14ac:dyDescent="0.2">
      <c r="A673">
        <v>10956</v>
      </c>
      <c r="B673" s="2" t="s">
        <v>47</v>
      </c>
      <c r="C673" s="2" t="s">
        <v>48</v>
      </c>
      <c r="D673" s="2" t="s">
        <v>49</v>
      </c>
      <c r="E673" t="s">
        <v>5</v>
      </c>
      <c r="F673">
        <f>SUM(J673* 1.03)</f>
        <v>1628.3682000000001</v>
      </c>
      <c r="G673">
        <v>9</v>
      </c>
      <c r="H673">
        <v>19</v>
      </c>
      <c r="I673" s="7">
        <v>175.66</v>
      </c>
      <c r="J673" s="7">
        <f t="shared" si="12"/>
        <v>1580.94</v>
      </c>
      <c r="K673" s="7">
        <f>SUM(G673*1.429)</f>
        <v>12.861000000000001</v>
      </c>
      <c r="L673" s="11">
        <v>43546</v>
      </c>
      <c r="M673" s="3">
        <v>43551</v>
      </c>
      <c r="N673" s="3">
        <v>43567</v>
      </c>
      <c r="O673" t="s">
        <v>12</v>
      </c>
      <c r="P673" s="4">
        <v>44.65</v>
      </c>
      <c r="Q673" t="s">
        <v>48</v>
      </c>
      <c r="R673" t="s">
        <v>50</v>
      </c>
      <c r="S673" t="s">
        <v>51</v>
      </c>
      <c r="U673" t="s">
        <v>52</v>
      </c>
      <c r="V673" t="s">
        <v>10</v>
      </c>
      <c r="W673" s="10" t="b">
        <v>1</v>
      </c>
      <c r="X673" s="12">
        <v>43823.511627083331</v>
      </c>
    </row>
    <row r="674" spans="1:24" x14ac:dyDescent="0.2">
      <c r="A674">
        <v>10957</v>
      </c>
      <c r="B674" s="2" t="s">
        <v>225</v>
      </c>
      <c r="C674" s="2" t="s">
        <v>226</v>
      </c>
      <c r="D674" s="2" t="s">
        <v>227</v>
      </c>
      <c r="E674" t="s">
        <v>36</v>
      </c>
      <c r="F674">
        <f>SUM(J674* 1.03)</f>
        <v>1446.8616</v>
      </c>
      <c r="G674">
        <v>12</v>
      </c>
      <c r="H674">
        <v>-5</v>
      </c>
      <c r="I674" s="7">
        <v>117.06</v>
      </c>
      <c r="J674" s="7">
        <f t="shared" si="12"/>
        <v>1404.72</v>
      </c>
      <c r="K674" s="7">
        <f>SUM(G674*1.15)</f>
        <v>13.799999999999999</v>
      </c>
      <c r="L674" s="11">
        <v>43547</v>
      </c>
      <c r="M674" s="3">
        <v>43552</v>
      </c>
      <c r="N674" s="3">
        <v>43568</v>
      </c>
      <c r="O674" t="s">
        <v>14</v>
      </c>
      <c r="P674" s="4">
        <v>105.36</v>
      </c>
      <c r="Q674" t="s">
        <v>226</v>
      </c>
      <c r="R674" t="s">
        <v>228</v>
      </c>
      <c r="S674" t="s">
        <v>229</v>
      </c>
      <c r="T674" t="s">
        <v>230</v>
      </c>
      <c r="U674" t="s">
        <v>231</v>
      </c>
      <c r="V674" t="s">
        <v>217</v>
      </c>
      <c r="W674" s="10" t="b">
        <v>1</v>
      </c>
      <c r="X674" s="12">
        <v>43980.511349305554</v>
      </c>
    </row>
    <row r="675" spans="1:24" x14ac:dyDescent="0.2">
      <c r="A675">
        <v>10958</v>
      </c>
      <c r="B675" s="2" t="s">
        <v>342</v>
      </c>
      <c r="C675" s="2" t="s">
        <v>343</v>
      </c>
      <c r="D675" s="2" t="s">
        <v>344</v>
      </c>
      <c r="E675" t="s">
        <v>19</v>
      </c>
      <c r="F675">
        <f>SUM(J675* 0.85)</f>
        <v>4.1055000000000001</v>
      </c>
      <c r="G675">
        <v>7</v>
      </c>
      <c r="H675">
        <v>34</v>
      </c>
      <c r="I675" s="7">
        <v>0.69</v>
      </c>
      <c r="J675" s="7">
        <f t="shared" si="12"/>
        <v>4.83</v>
      </c>
      <c r="K675" s="7">
        <f>SUM(G675*1.429)</f>
        <v>10.003</v>
      </c>
      <c r="L675" s="11">
        <v>43547</v>
      </c>
      <c r="M675" s="3">
        <v>43552</v>
      </c>
      <c r="N675" s="3">
        <v>43568</v>
      </c>
      <c r="O675" t="s">
        <v>12</v>
      </c>
      <c r="P675" s="4">
        <v>49.56</v>
      </c>
      <c r="Q675" t="s">
        <v>343</v>
      </c>
      <c r="R675" t="s">
        <v>567</v>
      </c>
      <c r="S675" t="s">
        <v>91</v>
      </c>
      <c r="U675" t="s">
        <v>92</v>
      </c>
      <c r="V675" t="s">
        <v>93</v>
      </c>
      <c r="W675" s="10" t="b">
        <v>1</v>
      </c>
      <c r="X675" s="12">
        <v>43869.178186342586</v>
      </c>
    </row>
    <row r="676" spans="1:24" x14ac:dyDescent="0.2">
      <c r="A676">
        <v>10959</v>
      </c>
      <c r="B676" s="2" t="s">
        <v>196</v>
      </c>
      <c r="C676" s="2" t="s">
        <v>197</v>
      </c>
      <c r="D676" s="2" t="s">
        <v>198</v>
      </c>
      <c r="E676" t="s">
        <v>5</v>
      </c>
      <c r="F676">
        <f>SUM(J676* 1.15)</f>
        <v>1185.6959999999999</v>
      </c>
      <c r="G676">
        <v>12</v>
      </c>
      <c r="H676">
        <v>-2</v>
      </c>
      <c r="I676" s="7">
        <v>85.92</v>
      </c>
      <c r="J676" s="7">
        <f t="shared" si="12"/>
        <v>1031.04</v>
      </c>
      <c r="K676" s="7">
        <f>SUM(G676*1.27)</f>
        <v>15.24</v>
      </c>
      <c r="L676" s="11">
        <v>43547</v>
      </c>
      <c r="M676" s="3">
        <v>43552</v>
      </c>
      <c r="N676" s="3">
        <v>43568</v>
      </c>
      <c r="O676" t="s">
        <v>12</v>
      </c>
      <c r="P676" s="4">
        <v>4.9800000000000004</v>
      </c>
      <c r="Q676" t="s">
        <v>197</v>
      </c>
      <c r="R676" t="s">
        <v>199</v>
      </c>
      <c r="S676" t="s">
        <v>200</v>
      </c>
      <c r="T676" t="s">
        <v>111</v>
      </c>
      <c r="U676" t="s">
        <v>201</v>
      </c>
      <c r="V676" t="s">
        <v>113</v>
      </c>
      <c r="W676" s="10" t="b">
        <v>0</v>
      </c>
      <c r="X676" s="12">
        <v>43888.512472453702</v>
      </c>
    </row>
    <row r="677" spans="1:24" x14ac:dyDescent="0.2">
      <c r="A677">
        <v>10960</v>
      </c>
      <c r="B677" s="2" t="s">
        <v>225</v>
      </c>
      <c r="C677" s="2" t="s">
        <v>226</v>
      </c>
      <c r="D677" s="2" t="s">
        <v>227</v>
      </c>
      <c r="E677" t="s">
        <v>15</v>
      </c>
      <c r="F677">
        <f>SUM(J677* 1.45)</f>
        <v>175.52249999999998</v>
      </c>
      <c r="G677">
        <v>9</v>
      </c>
      <c r="H677">
        <v>-5</v>
      </c>
      <c r="I677" s="7">
        <v>13.45</v>
      </c>
      <c r="J677" s="7">
        <f t="shared" si="12"/>
        <v>121.05</v>
      </c>
      <c r="K677" s="7">
        <f>SUM(G677*1.15)</f>
        <v>10.35</v>
      </c>
      <c r="L677" s="11">
        <v>43548</v>
      </c>
      <c r="M677" s="3">
        <v>43553</v>
      </c>
      <c r="N677" s="3">
        <v>43569</v>
      </c>
      <c r="O677" t="s">
        <v>6</v>
      </c>
      <c r="P677" s="4">
        <v>2.08</v>
      </c>
      <c r="Q677" t="s">
        <v>226</v>
      </c>
      <c r="R677" t="s">
        <v>228</v>
      </c>
      <c r="S677" t="s">
        <v>229</v>
      </c>
      <c r="T677" t="s">
        <v>230</v>
      </c>
      <c r="U677" t="s">
        <v>231</v>
      </c>
      <c r="V677" t="s">
        <v>217</v>
      </c>
      <c r="W677" s="10" t="b">
        <v>0</v>
      </c>
      <c r="X677" s="12">
        <v>43904.511349305554</v>
      </c>
    </row>
    <row r="678" spans="1:24" x14ac:dyDescent="0.2">
      <c r="A678">
        <v>10961</v>
      </c>
      <c r="B678" s="2" t="s">
        <v>379</v>
      </c>
      <c r="C678" s="2" t="s">
        <v>380</v>
      </c>
      <c r="D678" s="2" t="s">
        <v>381</v>
      </c>
      <c r="E678" t="s">
        <v>36</v>
      </c>
      <c r="F678">
        <f>SUM(J678* 0.85)</f>
        <v>11.984999999999999</v>
      </c>
      <c r="G678">
        <v>10</v>
      </c>
      <c r="H678">
        <v>-2</v>
      </c>
      <c r="I678" s="7">
        <v>1.41</v>
      </c>
      <c r="J678" s="7">
        <f t="shared" si="12"/>
        <v>14.1</v>
      </c>
      <c r="K678" s="7">
        <f>SUM(G678*1.27)</f>
        <v>12.7</v>
      </c>
      <c r="L678" s="11">
        <v>43548</v>
      </c>
      <c r="M678" s="3">
        <v>43553</v>
      </c>
      <c r="N678" s="3">
        <v>43569</v>
      </c>
      <c r="O678" t="s">
        <v>6</v>
      </c>
      <c r="P678" s="4">
        <v>104.47</v>
      </c>
      <c r="Q678" t="s">
        <v>380</v>
      </c>
      <c r="R678" t="s">
        <v>382</v>
      </c>
      <c r="S678" t="s">
        <v>110</v>
      </c>
      <c r="T678" t="s">
        <v>111</v>
      </c>
      <c r="U678" t="s">
        <v>383</v>
      </c>
      <c r="V678" t="s">
        <v>113</v>
      </c>
      <c r="W678" s="10" t="b">
        <v>1</v>
      </c>
      <c r="X678" s="12">
        <v>43909.511753472223</v>
      </c>
    </row>
    <row r="679" spans="1:24" x14ac:dyDescent="0.2">
      <c r="A679">
        <v>10962</v>
      </c>
      <c r="B679" s="2" t="s">
        <v>384</v>
      </c>
      <c r="C679" s="2" t="s">
        <v>385</v>
      </c>
      <c r="D679" s="2" t="s">
        <v>386</v>
      </c>
      <c r="E679" t="s">
        <v>36</v>
      </c>
      <c r="F679">
        <f>SUM(J679* 1.25)</f>
        <v>187.25</v>
      </c>
      <c r="G679">
        <v>5</v>
      </c>
      <c r="H679">
        <v>9</v>
      </c>
      <c r="I679" s="7">
        <v>29.96</v>
      </c>
      <c r="J679" s="7">
        <f t="shared" si="12"/>
        <v>149.80000000000001</v>
      </c>
      <c r="K679" s="7">
        <f>SUM(G679*1.429)</f>
        <v>7.1450000000000005</v>
      </c>
      <c r="L679" s="11">
        <v>43548</v>
      </c>
      <c r="M679" s="3">
        <v>43553</v>
      </c>
      <c r="N679" s="3">
        <v>43569</v>
      </c>
      <c r="O679" t="s">
        <v>12</v>
      </c>
      <c r="P679" s="4">
        <v>275.79000000000002</v>
      </c>
      <c r="Q679" t="s">
        <v>385</v>
      </c>
      <c r="R679" t="s">
        <v>387</v>
      </c>
      <c r="S679" t="s">
        <v>388</v>
      </c>
      <c r="U679" t="s">
        <v>389</v>
      </c>
      <c r="V679" t="s">
        <v>10</v>
      </c>
      <c r="W679" s="10" t="b">
        <v>1</v>
      </c>
      <c r="X679" s="12">
        <v>43878.510499074073</v>
      </c>
    </row>
    <row r="680" spans="1:24" x14ac:dyDescent="0.2">
      <c r="A680">
        <v>10963</v>
      </c>
      <c r="B680" s="2" t="s">
        <v>176</v>
      </c>
      <c r="C680" s="2" t="s">
        <v>177</v>
      </c>
      <c r="D680" s="2" t="s">
        <v>178</v>
      </c>
      <c r="E680" t="s">
        <v>37</v>
      </c>
      <c r="F680">
        <f>SUM(J680* 0.95)</f>
        <v>1699.2080000000001</v>
      </c>
      <c r="G680">
        <v>14</v>
      </c>
      <c r="H680">
        <v>31</v>
      </c>
      <c r="I680" s="7">
        <v>127.76</v>
      </c>
      <c r="J680" s="7">
        <f t="shared" si="12"/>
        <v>1788.64</v>
      </c>
      <c r="K680" s="7">
        <f>SUM(G680*1.429)</f>
        <v>20.006</v>
      </c>
      <c r="L680" s="11">
        <v>43548</v>
      </c>
      <c r="M680" s="3">
        <v>43553</v>
      </c>
      <c r="N680" s="3">
        <v>43569</v>
      </c>
      <c r="O680" t="s">
        <v>14</v>
      </c>
      <c r="P680" s="4">
        <v>2.7</v>
      </c>
      <c r="Q680" t="s">
        <v>177</v>
      </c>
      <c r="R680" t="s">
        <v>179</v>
      </c>
      <c r="S680" t="s">
        <v>180</v>
      </c>
      <c r="U680" t="s">
        <v>181</v>
      </c>
      <c r="V680" t="s">
        <v>182</v>
      </c>
      <c r="W680" s="10" t="b">
        <v>0</v>
      </c>
      <c r="X680" s="12">
        <v>43869.513402777775</v>
      </c>
    </row>
    <row r="681" spans="1:24" x14ac:dyDescent="0.2">
      <c r="A681">
        <v>10964</v>
      </c>
      <c r="B681" s="2" t="s">
        <v>449</v>
      </c>
      <c r="C681" s="2" t="s">
        <v>450</v>
      </c>
      <c r="D681" s="2" t="s">
        <v>451</v>
      </c>
      <c r="E681" t="s">
        <v>15</v>
      </c>
      <c r="F681">
        <f>SUM(J681* 1.05)</f>
        <v>1196.9370000000001</v>
      </c>
      <c r="G681">
        <v>9</v>
      </c>
      <c r="H681">
        <v>4</v>
      </c>
      <c r="I681" s="7">
        <v>126.66</v>
      </c>
      <c r="J681" s="7">
        <f t="shared" si="12"/>
        <v>1139.94</v>
      </c>
      <c r="K681" s="7">
        <f>SUM(G681*0.54)</f>
        <v>4.8600000000000003</v>
      </c>
      <c r="L681" s="11">
        <v>43549</v>
      </c>
      <c r="M681" s="3">
        <v>43554</v>
      </c>
      <c r="N681" s="3">
        <v>43570</v>
      </c>
      <c r="O681" t="s">
        <v>12</v>
      </c>
      <c r="P681" s="4">
        <v>87.38</v>
      </c>
      <c r="Q681" t="s">
        <v>450</v>
      </c>
      <c r="R681" t="s">
        <v>452</v>
      </c>
      <c r="S681" t="s">
        <v>453</v>
      </c>
      <c r="U681" t="s">
        <v>454</v>
      </c>
      <c r="V681" t="s">
        <v>59</v>
      </c>
      <c r="W681" s="10" t="b">
        <v>1</v>
      </c>
      <c r="X681" s="12">
        <v>43881.509304398154</v>
      </c>
    </row>
    <row r="682" spans="1:24" x14ac:dyDescent="0.2">
      <c r="A682">
        <v>10965</v>
      </c>
      <c r="B682" s="2" t="s">
        <v>345</v>
      </c>
      <c r="C682" s="2" t="s">
        <v>346</v>
      </c>
      <c r="D682" s="2" t="s">
        <v>347</v>
      </c>
      <c r="E682" t="s">
        <v>5</v>
      </c>
      <c r="F682">
        <f>SUM(J682* 1.08)</f>
        <v>367.98840000000007</v>
      </c>
      <c r="G682">
        <v>13</v>
      </c>
      <c r="H682">
        <v>3</v>
      </c>
      <c r="I682" s="7">
        <v>26.21</v>
      </c>
      <c r="J682" s="7">
        <f t="shared" si="12"/>
        <v>340.73</v>
      </c>
      <c r="K682" s="7">
        <f>SUM(G682*0.54)</f>
        <v>7.0200000000000005</v>
      </c>
      <c r="L682" s="11">
        <v>43549</v>
      </c>
      <c r="M682" s="3">
        <v>43554</v>
      </c>
      <c r="N682" s="3">
        <v>43570</v>
      </c>
      <c r="O682" t="s">
        <v>14</v>
      </c>
      <c r="P682" s="4">
        <v>144.38</v>
      </c>
      <c r="Q682" t="s">
        <v>346</v>
      </c>
      <c r="R682" t="s">
        <v>352</v>
      </c>
      <c r="S682" t="s">
        <v>353</v>
      </c>
      <c r="T682" t="s">
        <v>354</v>
      </c>
      <c r="U682" t="s">
        <v>355</v>
      </c>
      <c r="V682" t="s">
        <v>209</v>
      </c>
      <c r="W682" s="10" t="b">
        <v>1</v>
      </c>
      <c r="X682" s="12">
        <v>43871.843438541669</v>
      </c>
    </row>
    <row r="683" spans="1:24" x14ac:dyDescent="0.2">
      <c r="A683">
        <v>10966</v>
      </c>
      <c r="B683" s="2" t="s">
        <v>99</v>
      </c>
      <c r="C683" s="2" t="s">
        <v>100</v>
      </c>
      <c r="D683" s="2" t="s">
        <v>101</v>
      </c>
      <c r="E683" t="s">
        <v>11</v>
      </c>
      <c r="F683">
        <f>SUM(J683* 0.85)</f>
        <v>329.71500000000003</v>
      </c>
      <c r="G683">
        <v>9</v>
      </c>
      <c r="H683">
        <v>-18</v>
      </c>
      <c r="I683" s="7">
        <v>43.1</v>
      </c>
      <c r="J683" s="7">
        <f t="shared" si="12"/>
        <v>387.90000000000003</v>
      </c>
      <c r="K683" s="7">
        <f>SUM(G683*1.15)</f>
        <v>10.35</v>
      </c>
      <c r="L683" s="11">
        <v>43549</v>
      </c>
      <c r="M683" s="3">
        <v>43554</v>
      </c>
      <c r="N683" s="3">
        <v>43570</v>
      </c>
      <c r="O683" t="s">
        <v>6</v>
      </c>
      <c r="P683" s="4">
        <v>27.19</v>
      </c>
      <c r="Q683" t="s">
        <v>100</v>
      </c>
      <c r="R683" t="s">
        <v>102</v>
      </c>
      <c r="S683" t="s">
        <v>103</v>
      </c>
      <c r="U683" t="s">
        <v>104</v>
      </c>
      <c r="V683" t="s">
        <v>105</v>
      </c>
      <c r="W683" s="10" t="b">
        <v>0</v>
      </c>
      <c r="X683" s="12">
        <v>43938.511198842592</v>
      </c>
    </row>
    <row r="684" spans="1:24" x14ac:dyDescent="0.2">
      <c r="A684">
        <v>10967</v>
      </c>
      <c r="B684" s="2" t="s">
        <v>479</v>
      </c>
      <c r="C684" s="2" t="s">
        <v>480</v>
      </c>
      <c r="D684" s="2" t="s">
        <v>481</v>
      </c>
      <c r="E684" t="s">
        <v>45</v>
      </c>
      <c r="F684">
        <f>SUM(J684* 1.03)</f>
        <v>1854.5150000000001</v>
      </c>
      <c r="G684">
        <v>10</v>
      </c>
      <c r="H684">
        <v>-14</v>
      </c>
      <c r="I684" s="7">
        <v>180.05</v>
      </c>
      <c r="J684" s="7">
        <f t="shared" si="12"/>
        <v>1800.5</v>
      </c>
      <c r="K684" s="7">
        <f>SUM(G684*1.15)</f>
        <v>11.5</v>
      </c>
      <c r="L684" s="11">
        <v>43552</v>
      </c>
      <c r="M684" s="3">
        <v>43557</v>
      </c>
      <c r="N684" s="3">
        <v>43573</v>
      </c>
      <c r="O684" t="s">
        <v>12</v>
      </c>
      <c r="P684" s="4">
        <v>62.22</v>
      </c>
      <c r="Q684" t="s">
        <v>480</v>
      </c>
      <c r="R684" t="s">
        <v>482</v>
      </c>
      <c r="S684" t="s">
        <v>483</v>
      </c>
      <c r="U684" t="s">
        <v>484</v>
      </c>
      <c r="V684" t="s">
        <v>10</v>
      </c>
      <c r="W684" s="10" t="b">
        <v>1</v>
      </c>
      <c r="X684" s="12">
        <v>43906.844578472221</v>
      </c>
    </row>
    <row r="685" spans="1:24" x14ac:dyDescent="0.2">
      <c r="A685">
        <v>10968</v>
      </c>
      <c r="B685" s="2" t="s">
        <v>135</v>
      </c>
      <c r="C685" s="2" t="s">
        <v>136</v>
      </c>
      <c r="D685" s="2" t="s">
        <v>137</v>
      </c>
      <c r="E685" t="s">
        <v>13</v>
      </c>
      <c r="F685">
        <f>SUM(J685* 1.05)</f>
        <v>101.49299999999999</v>
      </c>
      <c r="G685">
        <v>9</v>
      </c>
      <c r="H685">
        <v>13</v>
      </c>
      <c r="I685" s="7">
        <v>10.74</v>
      </c>
      <c r="J685" s="7">
        <f t="shared" si="12"/>
        <v>96.66</v>
      </c>
      <c r="K685" s="7">
        <f>SUM(G685*1.429)</f>
        <v>12.861000000000001</v>
      </c>
      <c r="L685" s="11">
        <v>43552</v>
      </c>
      <c r="M685" s="3">
        <v>43557</v>
      </c>
      <c r="N685" s="3">
        <v>43573</v>
      </c>
      <c r="O685" t="s">
        <v>14</v>
      </c>
      <c r="P685" s="4">
        <v>74.599999999999994</v>
      </c>
      <c r="Q685" t="s">
        <v>136</v>
      </c>
      <c r="R685" t="s">
        <v>138</v>
      </c>
      <c r="S685" t="s">
        <v>139</v>
      </c>
      <c r="U685" t="s">
        <v>140</v>
      </c>
      <c r="V685" t="s">
        <v>141</v>
      </c>
      <c r="W685" s="10" t="b">
        <v>1</v>
      </c>
      <c r="X685" s="12">
        <v>43760.511557638885</v>
      </c>
    </row>
    <row r="686" spans="1:24" x14ac:dyDescent="0.2">
      <c r="A686">
        <v>10969</v>
      </c>
      <c r="B686" s="2" t="s">
        <v>106</v>
      </c>
      <c r="C686" s="2" t="s">
        <v>107</v>
      </c>
      <c r="D686" s="2" t="s">
        <v>108</v>
      </c>
      <c r="E686" t="s">
        <v>36</v>
      </c>
      <c r="F686">
        <f>SUM(J686* 0.875)</f>
        <v>1144.6749999999997</v>
      </c>
      <c r="G686">
        <v>10</v>
      </c>
      <c r="H686">
        <v>-3</v>
      </c>
      <c r="I686" s="7">
        <v>130.82</v>
      </c>
      <c r="J686" s="7">
        <f t="shared" si="12"/>
        <v>1308.1999999999998</v>
      </c>
      <c r="K686" s="7">
        <f>SUM(G686*1.27)</f>
        <v>12.7</v>
      </c>
      <c r="L686" s="11">
        <v>43552</v>
      </c>
      <c r="M686" s="3">
        <v>43557</v>
      </c>
      <c r="N686" s="3">
        <v>43573</v>
      </c>
      <c r="O686" t="s">
        <v>12</v>
      </c>
      <c r="P686" s="4">
        <v>0.21</v>
      </c>
      <c r="Q686" t="s">
        <v>107</v>
      </c>
      <c r="R686" t="s">
        <v>109</v>
      </c>
      <c r="S686" t="s">
        <v>110</v>
      </c>
      <c r="T686" t="s">
        <v>111</v>
      </c>
      <c r="U686" t="s">
        <v>112</v>
      </c>
      <c r="V686" t="s">
        <v>113</v>
      </c>
      <c r="W686" s="10" t="b">
        <v>0</v>
      </c>
      <c r="X686" s="12">
        <v>43977.511741898146</v>
      </c>
    </row>
    <row r="687" spans="1:24" x14ac:dyDescent="0.2">
      <c r="A687">
        <v>10970</v>
      </c>
      <c r="B687" s="2" t="s">
        <v>60</v>
      </c>
      <c r="C687" s="2" t="s">
        <v>61</v>
      </c>
      <c r="D687" s="2" t="s">
        <v>62</v>
      </c>
      <c r="E687" t="s">
        <v>37</v>
      </c>
      <c r="F687">
        <f>SUM(J687* 0.85)</f>
        <v>972.46799999999996</v>
      </c>
      <c r="G687">
        <v>9</v>
      </c>
      <c r="H687">
        <v>-4</v>
      </c>
      <c r="I687" s="7">
        <v>127.12</v>
      </c>
      <c r="J687" s="7">
        <f t="shared" si="12"/>
        <v>1144.08</v>
      </c>
      <c r="K687" s="7">
        <f>SUM(G687*1.15)</f>
        <v>10.35</v>
      </c>
      <c r="L687" s="11">
        <v>43553</v>
      </c>
      <c r="M687" s="3">
        <v>43558</v>
      </c>
      <c r="N687" s="3">
        <v>43574</v>
      </c>
      <c r="O687" t="s">
        <v>6</v>
      </c>
      <c r="P687" s="4">
        <v>16.16</v>
      </c>
      <c r="Q687" t="s">
        <v>61</v>
      </c>
      <c r="R687" t="s">
        <v>63</v>
      </c>
      <c r="S687" t="s">
        <v>64</v>
      </c>
      <c r="U687" t="s">
        <v>65</v>
      </c>
      <c r="V687" t="s">
        <v>66</v>
      </c>
      <c r="W687" s="10" t="b">
        <v>0</v>
      </c>
      <c r="X687" s="12">
        <v>43907.511360879631</v>
      </c>
    </row>
    <row r="688" spans="1:24" x14ac:dyDescent="0.2">
      <c r="A688">
        <v>10971</v>
      </c>
      <c r="B688" s="2" t="s">
        <v>165</v>
      </c>
      <c r="C688" s="2" t="s">
        <v>166</v>
      </c>
      <c r="D688" s="2" t="s">
        <v>167</v>
      </c>
      <c r="E688" t="s">
        <v>45</v>
      </c>
      <c r="F688">
        <f>SUM(J688* 0.95)</f>
        <v>1396.3859999999997</v>
      </c>
      <c r="G688">
        <v>12</v>
      </c>
      <c r="H688">
        <v>2</v>
      </c>
      <c r="I688" s="7">
        <v>122.49</v>
      </c>
      <c r="J688" s="7">
        <f t="shared" si="12"/>
        <v>1469.8799999999999</v>
      </c>
      <c r="K688" s="7">
        <f>SUM(G688*1.27)</f>
        <v>15.24</v>
      </c>
      <c r="L688" s="11">
        <v>43553</v>
      </c>
      <c r="M688" s="3">
        <v>43558</v>
      </c>
      <c r="N688" s="3">
        <v>43574</v>
      </c>
      <c r="O688" t="s">
        <v>12</v>
      </c>
      <c r="P688" s="4">
        <v>121.82</v>
      </c>
      <c r="Q688" t="s">
        <v>166</v>
      </c>
      <c r="R688" t="s">
        <v>168</v>
      </c>
      <c r="S688" t="s">
        <v>128</v>
      </c>
      <c r="U688" t="s">
        <v>129</v>
      </c>
      <c r="V688" t="s">
        <v>59</v>
      </c>
      <c r="W688" s="10" t="b">
        <v>1</v>
      </c>
      <c r="X688" s="12">
        <v>43888.512518749994</v>
      </c>
    </row>
    <row r="689" spans="1:24" x14ac:dyDescent="0.2">
      <c r="A689">
        <v>10972</v>
      </c>
      <c r="B689" s="2" t="s">
        <v>256</v>
      </c>
      <c r="C689" s="2" t="s">
        <v>257</v>
      </c>
      <c r="D689" s="2" t="s">
        <v>258</v>
      </c>
      <c r="E689" t="s">
        <v>11</v>
      </c>
      <c r="F689">
        <f>SUM(J689* 1.05)</f>
        <v>2010.96</v>
      </c>
      <c r="G689">
        <v>10</v>
      </c>
      <c r="H689">
        <v>2</v>
      </c>
      <c r="I689" s="7">
        <v>191.52</v>
      </c>
      <c r="J689" s="7">
        <f t="shared" si="12"/>
        <v>1915.2</v>
      </c>
      <c r="K689" s="7">
        <f>SUM(G689*1.27)</f>
        <v>12.7</v>
      </c>
      <c r="L689" s="11">
        <v>43553</v>
      </c>
      <c r="M689" s="3">
        <v>43558</v>
      </c>
      <c r="N689" s="3">
        <v>43574</v>
      </c>
      <c r="O689" t="s">
        <v>12</v>
      </c>
      <c r="P689" s="4">
        <v>0.02</v>
      </c>
      <c r="Q689" t="s">
        <v>257</v>
      </c>
      <c r="R689" t="s">
        <v>259</v>
      </c>
      <c r="S689" t="s">
        <v>260</v>
      </c>
      <c r="U689" t="s">
        <v>261</v>
      </c>
      <c r="V689" t="s">
        <v>59</v>
      </c>
      <c r="W689" s="10" t="b">
        <v>0</v>
      </c>
      <c r="X689" s="12">
        <v>44016.511799768516</v>
      </c>
    </row>
    <row r="690" spans="1:24" x14ac:dyDescent="0.2">
      <c r="A690">
        <v>10973</v>
      </c>
      <c r="B690" s="2" t="s">
        <v>256</v>
      </c>
      <c r="C690" s="2" t="s">
        <v>257</v>
      </c>
      <c r="D690" s="2" t="s">
        <v>258</v>
      </c>
      <c r="E690" t="s">
        <v>5</v>
      </c>
      <c r="F690">
        <f>SUM(J690* 1.05)</f>
        <v>2536.9890000000005</v>
      </c>
      <c r="G690">
        <v>13</v>
      </c>
      <c r="H690">
        <v>2</v>
      </c>
      <c r="I690" s="7">
        <v>185.86</v>
      </c>
      <c r="J690" s="7">
        <f t="shared" si="12"/>
        <v>2416.1800000000003</v>
      </c>
      <c r="K690" s="7">
        <f>SUM(G690*1.27)</f>
        <v>16.510000000000002</v>
      </c>
      <c r="L690" s="11">
        <v>43553</v>
      </c>
      <c r="M690" s="3">
        <v>43558</v>
      </c>
      <c r="N690" s="3">
        <v>43574</v>
      </c>
      <c r="O690" t="s">
        <v>12</v>
      </c>
      <c r="P690" s="4">
        <v>15.17</v>
      </c>
      <c r="Q690" t="s">
        <v>257</v>
      </c>
      <c r="R690" t="s">
        <v>259</v>
      </c>
      <c r="S690" t="s">
        <v>260</v>
      </c>
      <c r="U690" t="s">
        <v>261</v>
      </c>
      <c r="V690" t="s">
        <v>59</v>
      </c>
      <c r="W690" s="10" t="b">
        <v>0</v>
      </c>
      <c r="X690" s="12">
        <v>43893.512518749994</v>
      </c>
    </row>
    <row r="691" spans="1:24" x14ac:dyDescent="0.2">
      <c r="A691">
        <v>10974</v>
      </c>
      <c r="B691" s="2" t="s">
        <v>455</v>
      </c>
      <c r="C691" s="2" t="s">
        <v>456</v>
      </c>
      <c r="D691" s="2" t="s">
        <v>457</v>
      </c>
      <c r="E691" t="s">
        <v>15</v>
      </c>
      <c r="F691">
        <f>SUM(J691* 1.05)</f>
        <v>810.48450000000003</v>
      </c>
      <c r="G691">
        <v>7</v>
      </c>
      <c r="H691">
        <v>10</v>
      </c>
      <c r="I691" s="7">
        <v>110.27</v>
      </c>
      <c r="J691" s="7">
        <f t="shared" si="12"/>
        <v>771.89</v>
      </c>
      <c r="K691" s="7">
        <f>SUM(G691*1.429)</f>
        <v>10.003</v>
      </c>
      <c r="L691" s="11">
        <v>43554</v>
      </c>
      <c r="M691" s="3">
        <v>43559</v>
      </c>
      <c r="N691" s="3">
        <v>43575</v>
      </c>
      <c r="O691" t="s">
        <v>14</v>
      </c>
      <c r="P691" s="4">
        <v>12.96</v>
      </c>
      <c r="Q691" t="s">
        <v>456</v>
      </c>
      <c r="R691" t="s">
        <v>458</v>
      </c>
      <c r="S691" t="s">
        <v>459</v>
      </c>
      <c r="T691" t="s">
        <v>460</v>
      </c>
      <c r="U691" t="s">
        <v>461</v>
      </c>
      <c r="V691" t="s">
        <v>209</v>
      </c>
      <c r="W691" s="10" t="b">
        <v>0</v>
      </c>
      <c r="X691" s="12">
        <v>43809.511241898144</v>
      </c>
    </row>
    <row r="692" spans="1:24" x14ac:dyDescent="0.2">
      <c r="A692">
        <v>10975</v>
      </c>
      <c r="B692" s="2" t="s">
        <v>73</v>
      </c>
      <c r="C692" s="2" t="s">
        <v>74</v>
      </c>
      <c r="D692" s="2" t="s">
        <v>75</v>
      </c>
      <c r="E692" t="s">
        <v>13</v>
      </c>
      <c r="F692">
        <f>SUM(J692* 1.08)</f>
        <v>2159.3952000000004</v>
      </c>
      <c r="G692">
        <v>12</v>
      </c>
      <c r="H692">
        <v>4</v>
      </c>
      <c r="I692" s="7">
        <v>166.62</v>
      </c>
      <c r="J692" s="7">
        <f t="shared" si="12"/>
        <v>1999.44</v>
      </c>
      <c r="K692" s="7">
        <f>SUM(G692*0.54)</f>
        <v>6.48</v>
      </c>
      <c r="L692" s="11">
        <v>43554</v>
      </c>
      <c r="M692" s="3">
        <v>43559</v>
      </c>
      <c r="N692" s="3">
        <v>43575</v>
      </c>
      <c r="O692" t="s">
        <v>14</v>
      </c>
      <c r="P692" s="4">
        <v>32.270000000000003</v>
      </c>
      <c r="Q692" t="s">
        <v>74</v>
      </c>
      <c r="R692" t="s">
        <v>76</v>
      </c>
      <c r="S692" t="s">
        <v>77</v>
      </c>
      <c r="T692" t="s">
        <v>78</v>
      </c>
      <c r="U692" t="s">
        <v>79</v>
      </c>
      <c r="V692" t="s">
        <v>80</v>
      </c>
      <c r="W692" s="10" t="b">
        <v>0</v>
      </c>
      <c r="X692" s="12">
        <v>43873.51011678241</v>
      </c>
    </row>
    <row r="693" spans="1:24" x14ac:dyDescent="0.2">
      <c r="A693">
        <v>10976</v>
      </c>
      <c r="B693" s="2" t="s">
        <v>225</v>
      </c>
      <c r="C693" s="2" t="s">
        <v>226</v>
      </c>
      <c r="D693" s="2" t="s">
        <v>227</v>
      </c>
      <c r="E693" t="s">
        <v>13</v>
      </c>
      <c r="F693">
        <f>SUM(J693* 1.03)</f>
        <v>1287.5618000000002</v>
      </c>
      <c r="G693">
        <v>7</v>
      </c>
      <c r="H693">
        <v>-5</v>
      </c>
      <c r="I693" s="7">
        <v>178.58</v>
      </c>
      <c r="J693" s="7">
        <f t="shared" si="12"/>
        <v>1250.0600000000002</v>
      </c>
      <c r="K693" s="7">
        <f>SUM(G693*1.15)</f>
        <v>8.0499999999999989</v>
      </c>
      <c r="L693" s="11">
        <v>43554</v>
      </c>
      <c r="M693" s="3">
        <v>43559</v>
      </c>
      <c r="N693" s="3">
        <v>43575</v>
      </c>
      <c r="O693" t="s">
        <v>6</v>
      </c>
      <c r="P693" s="4">
        <v>37.97</v>
      </c>
      <c r="Q693" t="s">
        <v>226</v>
      </c>
      <c r="R693" t="s">
        <v>228</v>
      </c>
      <c r="S693" t="s">
        <v>229</v>
      </c>
      <c r="T693" t="s">
        <v>230</v>
      </c>
      <c r="U693" t="s">
        <v>231</v>
      </c>
      <c r="V693" t="s">
        <v>217</v>
      </c>
      <c r="W693" s="10" t="b">
        <v>1</v>
      </c>
      <c r="X693" s="12">
        <v>43905.177003703699</v>
      </c>
    </row>
    <row r="694" spans="1:24" x14ac:dyDescent="0.2">
      <c r="A694">
        <v>10977</v>
      </c>
      <c r="B694" s="2" t="s">
        <v>153</v>
      </c>
      <c r="C694" s="2" t="s">
        <v>154</v>
      </c>
      <c r="D694" s="2" t="s">
        <v>155</v>
      </c>
      <c r="E694" t="s">
        <v>36</v>
      </c>
      <c r="F694">
        <f>SUM(J694* 1.08)</f>
        <v>1166.8536000000001</v>
      </c>
      <c r="G694">
        <v>6</v>
      </c>
      <c r="H694">
        <v>-1</v>
      </c>
      <c r="I694" s="7">
        <v>180.07</v>
      </c>
      <c r="J694" s="7">
        <f t="shared" si="12"/>
        <v>1080.42</v>
      </c>
      <c r="K694" s="7">
        <f>SUM(G694*1.27)</f>
        <v>7.62</v>
      </c>
      <c r="L694" s="11">
        <v>43555</v>
      </c>
      <c r="M694" s="3">
        <v>43560</v>
      </c>
      <c r="N694" s="3">
        <v>43576</v>
      </c>
      <c r="O694" t="s">
        <v>14</v>
      </c>
      <c r="P694" s="4">
        <v>208.5</v>
      </c>
      <c r="Q694" t="s">
        <v>154</v>
      </c>
      <c r="R694" t="s">
        <v>156</v>
      </c>
      <c r="S694" t="s">
        <v>157</v>
      </c>
      <c r="U694" t="s">
        <v>158</v>
      </c>
      <c r="V694" t="s">
        <v>44</v>
      </c>
      <c r="W694" s="10" t="b">
        <v>1</v>
      </c>
      <c r="X694" s="12">
        <v>43895.510383333327</v>
      </c>
    </row>
    <row r="695" spans="1:24" x14ac:dyDescent="0.2">
      <c r="A695">
        <v>10978</v>
      </c>
      <c r="B695" s="2" t="s">
        <v>319</v>
      </c>
      <c r="C695" s="2" t="s">
        <v>320</v>
      </c>
      <c r="D695" s="2" t="s">
        <v>321</v>
      </c>
      <c r="E695" t="s">
        <v>37</v>
      </c>
      <c r="F695">
        <f>SUM(J695* 1.08)</f>
        <v>1276.9811999999999</v>
      </c>
      <c r="G695">
        <v>11</v>
      </c>
      <c r="H695">
        <v>-39</v>
      </c>
      <c r="I695" s="7">
        <v>107.49</v>
      </c>
      <c r="J695" s="7">
        <f t="shared" si="12"/>
        <v>1182.3899999999999</v>
      </c>
      <c r="K695" s="7">
        <f>SUM(G695*1.15)</f>
        <v>12.649999999999999</v>
      </c>
      <c r="L695" s="11">
        <v>43555</v>
      </c>
      <c r="M695" s="3">
        <v>43560</v>
      </c>
      <c r="N695" s="3">
        <v>43576</v>
      </c>
      <c r="O695" t="s">
        <v>12</v>
      </c>
      <c r="P695" s="4">
        <v>32.82</v>
      </c>
      <c r="Q695" t="s">
        <v>320</v>
      </c>
      <c r="R695" t="s">
        <v>322</v>
      </c>
      <c r="S695" t="s">
        <v>323</v>
      </c>
      <c r="U695" t="s">
        <v>324</v>
      </c>
      <c r="V695" t="s">
        <v>325</v>
      </c>
      <c r="W695" s="10" t="b">
        <v>1</v>
      </c>
      <c r="X695" s="12">
        <v>43922.844289120374</v>
      </c>
    </row>
    <row r="696" spans="1:24" x14ac:dyDescent="0.2">
      <c r="A696">
        <v>10979</v>
      </c>
      <c r="B696" s="2" t="s">
        <v>135</v>
      </c>
      <c r="C696" s="2" t="s">
        <v>136</v>
      </c>
      <c r="D696" s="2" t="s">
        <v>137</v>
      </c>
      <c r="E696" t="s">
        <v>36</v>
      </c>
      <c r="F696">
        <f>SUM(J696* 1.05)</f>
        <v>1342.0365000000002</v>
      </c>
      <c r="G696">
        <v>7</v>
      </c>
      <c r="H696">
        <v>-7</v>
      </c>
      <c r="I696" s="7">
        <v>182.59</v>
      </c>
      <c r="J696" s="7">
        <f t="shared" si="12"/>
        <v>1278.1300000000001</v>
      </c>
      <c r="K696" s="7">
        <f>SUM(G696*1.15)</f>
        <v>8.0499999999999989</v>
      </c>
      <c r="L696" s="11">
        <v>43555</v>
      </c>
      <c r="M696" s="3">
        <v>43560</v>
      </c>
      <c r="N696" s="3">
        <v>43576</v>
      </c>
      <c r="O696" t="s">
        <v>12</v>
      </c>
      <c r="P696" s="4">
        <v>353.07</v>
      </c>
      <c r="Q696" t="s">
        <v>136</v>
      </c>
      <c r="R696" t="s">
        <v>138</v>
      </c>
      <c r="S696" t="s">
        <v>139</v>
      </c>
      <c r="U696" t="s">
        <v>140</v>
      </c>
      <c r="V696" t="s">
        <v>141</v>
      </c>
      <c r="W696" s="10" t="b">
        <v>1</v>
      </c>
      <c r="X696" s="12">
        <v>43909.843647222224</v>
      </c>
    </row>
    <row r="697" spans="1:24" x14ac:dyDescent="0.2">
      <c r="A697">
        <v>10980</v>
      </c>
      <c r="B697" s="2" t="s">
        <v>153</v>
      </c>
      <c r="C697" s="2" t="s">
        <v>154</v>
      </c>
      <c r="D697" s="2" t="s">
        <v>155</v>
      </c>
      <c r="E697" t="s">
        <v>11</v>
      </c>
      <c r="F697">
        <f>SUM(J697* 1.08)</f>
        <v>139.70880000000002</v>
      </c>
      <c r="G697">
        <v>8</v>
      </c>
      <c r="H697">
        <v>-1</v>
      </c>
      <c r="I697" s="7">
        <v>16.170000000000002</v>
      </c>
      <c r="J697" s="7">
        <f t="shared" si="12"/>
        <v>129.36000000000001</v>
      </c>
      <c r="K697" s="7">
        <f>SUM(G697*1.27)</f>
        <v>10.16</v>
      </c>
      <c r="L697" s="11">
        <v>43556</v>
      </c>
      <c r="M697" s="3">
        <v>43561</v>
      </c>
      <c r="N697" s="3">
        <v>43577</v>
      </c>
      <c r="O697" t="s">
        <v>6</v>
      </c>
      <c r="P697" s="4">
        <v>1.26</v>
      </c>
      <c r="Q697" t="s">
        <v>154</v>
      </c>
      <c r="R697" t="s">
        <v>156</v>
      </c>
      <c r="S697" t="s">
        <v>157</v>
      </c>
      <c r="U697" t="s">
        <v>158</v>
      </c>
      <c r="V697" t="s">
        <v>44</v>
      </c>
      <c r="W697" s="10" t="b">
        <v>0</v>
      </c>
      <c r="X697" s="12">
        <v>43888.178062268511</v>
      </c>
    </row>
    <row r="698" spans="1:24" x14ac:dyDescent="0.2">
      <c r="A698">
        <v>10981</v>
      </c>
      <c r="B698" s="2" t="s">
        <v>218</v>
      </c>
      <c r="C698" s="2" t="s">
        <v>219</v>
      </c>
      <c r="D698" s="2" t="s">
        <v>220</v>
      </c>
      <c r="E698" t="s">
        <v>13</v>
      </c>
      <c r="F698">
        <f>SUM(J698* 0.85)</f>
        <v>494.49599999999998</v>
      </c>
      <c r="G698">
        <v>12</v>
      </c>
      <c r="H698">
        <v>-22</v>
      </c>
      <c r="I698" s="7">
        <v>48.48</v>
      </c>
      <c r="J698" s="7">
        <f t="shared" si="12"/>
        <v>581.76</v>
      </c>
      <c r="K698" s="7">
        <f>SUM(G698*1.15)</f>
        <v>13.799999999999999</v>
      </c>
      <c r="L698" s="11">
        <v>43556</v>
      </c>
      <c r="M698" s="3">
        <v>43561</v>
      </c>
      <c r="N698" s="3">
        <v>43577</v>
      </c>
      <c r="O698" t="s">
        <v>12</v>
      </c>
      <c r="P698" s="4">
        <v>193.37</v>
      </c>
      <c r="Q698" t="s">
        <v>219</v>
      </c>
      <c r="R698" t="s">
        <v>221</v>
      </c>
      <c r="S698" t="s">
        <v>222</v>
      </c>
      <c r="T698" t="s">
        <v>223</v>
      </c>
      <c r="U698" t="s">
        <v>224</v>
      </c>
      <c r="V698" t="s">
        <v>113</v>
      </c>
      <c r="W698" s="10" t="b">
        <v>1</v>
      </c>
      <c r="X698" s="12">
        <v>44016.511152546293</v>
      </c>
    </row>
    <row r="699" spans="1:24" x14ac:dyDescent="0.2">
      <c r="A699">
        <v>10982</v>
      </c>
      <c r="B699" s="2" t="s">
        <v>73</v>
      </c>
      <c r="C699" s="2" t="s">
        <v>74</v>
      </c>
      <c r="D699" s="2" t="s">
        <v>75</v>
      </c>
      <c r="E699" t="s">
        <v>45</v>
      </c>
      <c r="F699">
        <f>SUM(J699* 1.08)</f>
        <v>914.58719999999994</v>
      </c>
      <c r="G699">
        <v>12</v>
      </c>
      <c r="H699">
        <v>4</v>
      </c>
      <c r="I699" s="7">
        <v>70.569999999999993</v>
      </c>
      <c r="J699" s="7">
        <f t="shared" si="12"/>
        <v>846.83999999999992</v>
      </c>
      <c r="K699" s="7">
        <f>SUM(G699*0.54)</f>
        <v>6.48</v>
      </c>
      <c r="L699" s="11">
        <v>43556</v>
      </c>
      <c r="M699" s="3">
        <v>43561</v>
      </c>
      <c r="N699" s="3">
        <v>43577</v>
      </c>
      <c r="O699" t="s">
        <v>6</v>
      </c>
      <c r="P699" s="4">
        <v>14.01</v>
      </c>
      <c r="Q699" t="s">
        <v>74</v>
      </c>
      <c r="R699" t="s">
        <v>76</v>
      </c>
      <c r="S699" t="s">
        <v>77</v>
      </c>
      <c r="T699" t="s">
        <v>78</v>
      </c>
      <c r="U699" t="s">
        <v>79</v>
      </c>
      <c r="V699" t="s">
        <v>80</v>
      </c>
      <c r="W699" s="10" t="b">
        <v>0</v>
      </c>
      <c r="X699" s="12">
        <v>43873.51011678241</v>
      </c>
    </row>
    <row r="700" spans="1:24" x14ac:dyDescent="0.2">
      <c r="A700">
        <v>10983</v>
      </c>
      <c r="B700" s="2" t="s">
        <v>430</v>
      </c>
      <c r="C700" s="2" t="s">
        <v>431</v>
      </c>
      <c r="D700" s="2" t="s">
        <v>432</v>
      </c>
      <c r="E700" t="s">
        <v>45</v>
      </c>
      <c r="F700">
        <f>SUM(J700* 1.05)</f>
        <v>1087.4325000000001</v>
      </c>
      <c r="G700">
        <v>11</v>
      </c>
      <c r="H700">
        <v>5</v>
      </c>
      <c r="I700" s="7">
        <v>94.15</v>
      </c>
      <c r="J700" s="7">
        <f t="shared" si="12"/>
        <v>1035.6500000000001</v>
      </c>
      <c r="K700" s="7">
        <f>SUM(G700*0.54)</f>
        <v>5.94</v>
      </c>
      <c r="L700" s="11">
        <v>43556</v>
      </c>
      <c r="M700" s="3">
        <v>43561</v>
      </c>
      <c r="N700" s="3">
        <v>43577</v>
      </c>
      <c r="O700" t="s">
        <v>12</v>
      </c>
      <c r="P700" s="4">
        <v>657.54</v>
      </c>
      <c r="Q700" t="s">
        <v>431</v>
      </c>
      <c r="R700" t="s">
        <v>433</v>
      </c>
      <c r="S700" t="s">
        <v>434</v>
      </c>
      <c r="T700" t="s">
        <v>435</v>
      </c>
      <c r="U700" t="s">
        <v>436</v>
      </c>
      <c r="V700" t="s">
        <v>209</v>
      </c>
      <c r="W700" s="10" t="b">
        <v>1</v>
      </c>
      <c r="X700" s="12">
        <v>43875.176345254629</v>
      </c>
    </row>
    <row r="701" spans="1:24" x14ac:dyDescent="0.2">
      <c r="A701">
        <v>10984</v>
      </c>
      <c r="B701" s="2" t="s">
        <v>430</v>
      </c>
      <c r="C701" s="2" t="s">
        <v>431</v>
      </c>
      <c r="D701" s="2" t="s">
        <v>432</v>
      </c>
      <c r="E701" t="s">
        <v>13</v>
      </c>
      <c r="F701">
        <f>SUM(J701* 1.05)</f>
        <v>1468.152</v>
      </c>
      <c r="G701">
        <v>12</v>
      </c>
      <c r="H701">
        <v>5</v>
      </c>
      <c r="I701" s="7">
        <v>116.52</v>
      </c>
      <c r="J701" s="7">
        <f t="shared" si="12"/>
        <v>1398.24</v>
      </c>
      <c r="K701" s="7">
        <f>SUM(G701*0.54)</f>
        <v>6.48</v>
      </c>
      <c r="L701" s="11">
        <v>43559</v>
      </c>
      <c r="M701" s="3">
        <v>43564</v>
      </c>
      <c r="N701" s="3">
        <v>43580</v>
      </c>
      <c r="O701" t="s">
        <v>14</v>
      </c>
      <c r="P701" s="4">
        <v>211.22</v>
      </c>
      <c r="Q701" t="s">
        <v>431</v>
      </c>
      <c r="R701" t="s">
        <v>433</v>
      </c>
      <c r="S701" t="s">
        <v>434</v>
      </c>
      <c r="T701" t="s">
        <v>435</v>
      </c>
      <c r="U701" t="s">
        <v>436</v>
      </c>
      <c r="V701" t="s">
        <v>209</v>
      </c>
      <c r="W701" s="10" t="b">
        <v>1</v>
      </c>
      <c r="X701" s="12">
        <v>43873.51012835648</v>
      </c>
    </row>
    <row r="702" spans="1:24" x14ac:dyDescent="0.2">
      <c r="A702">
        <v>10985</v>
      </c>
      <c r="B702" s="2" t="s">
        <v>237</v>
      </c>
      <c r="C702" s="2" t="s">
        <v>238</v>
      </c>
      <c r="D702" s="2" t="s">
        <v>239</v>
      </c>
      <c r="E702" t="s">
        <v>45</v>
      </c>
      <c r="F702">
        <f>SUM(J702* 1.08)</f>
        <v>1069.8155999999999</v>
      </c>
      <c r="G702">
        <v>7</v>
      </c>
      <c r="H702">
        <v>2</v>
      </c>
      <c r="I702" s="7">
        <v>141.51</v>
      </c>
      <c r="J702" s="7">
        <f t="shared" si="12"/>
        <v>990.56999999999994</v>
      </c>
      <c r="K702" s="7">
        <f>SUM(G702*1.27)</f>
        <v>8.89</v>
      </c>
      <c r="L702" s="11">
        <v>43559</v>
      </c>
      <c r="M702" s="3">
        <v>43564</v>
      </c>
      <c r="N702" s="3">
        <v>43580</v>
      </c>
      <c r="O702" t="s">
        <v>6</v>
      </c>
      <c r="P702" s="4">
        <v>91.51</v>
      </c>
      <c r="Q702" t="s">
        <v>238</v>
      </c>
      <c r="R702" t="s">
        <v>240</v>
      </c>
      <c r="S702" t="s">
        <v>241</v>
      </c>
      <c r="T702" t="s">
        <v>242</v>
      </c>
      <c r="V702" t="s">
        <v>243</v>
      </c>
      <c r="W702" s="10" t="b">
        <v>1</v>
      </c>
      <c r="X702" s="12">
        <v>43864.510651620367</v>
      </c>
    </row>
    <row r="703" spans="1:24" x14ac:dyDescent="0.2">
      <c r="A703">
        <v>10986</v>
      </c>
      <c r="B703" s="2" t="s">
        <v>342</v>
      </c>
      <c r="C703" s="2" t="s">
        <v>343</v>
      </c>
      <c r="D703" s="2" t="s">
        <v>344</v>
      </c>
      <c r="E703" t="s">
        <v>36</v>
      </c>
      <c r="F703">
        <f>SUM(J703* 0.85)</f>
        <v>537.64199999999994</v>
      </c>
      <c r="G703">
        <v>7</v>
      </c>
      <c r="H703">
        <v>36</v>
      </c>
      <c r="I703" s="7">
        <v>90.36</v>
      </c>
      <c r="J703" s="7">
        <f t="shared" si="12"/>
        <v>632.52</v>
      </c>
      <c r="K703" s="7">
        <f>SUM(G703*1.429)</f>
        <v>10.003</v>
      </c>
      <c r="L703" s="11">
        <v>43559</v>
      </c>
      <c r="M703" s="3">
        <v>43564</v>
      </c>
      <c r="N703" s="3">
        <v>43580</v>
      </c>
      <c r="O703" t="s">
        <v>12</v>
      </c>
      <c r="P703" s="4">
        <v>217.86</v>
      </c>
      <c r="Q703" t="s">
        <v>343</v>
      </c>
      <c r="R703" t="s">
        <v>567</v>
      </c>
      <c r="S703" t="s">
        <v>91</v>
      </c>
      <c r="U703" t="s">
        <v>92</v>
      </c>
      <c r="V703" t="s">
        <v>93</v>
      </c>
      <c r="W703" s="10" t="b">
        <v>1</v>
      </c>
      <c r="X703" s="12">
        <v>43865.511542824075</v>
      </c>
    </row>
    <row r="704" spans="1:24" x14ac:dyDescent="0.2">
      <c r="A704">
        <v>10987</v>
      </c>
      <c r="B704" s="2" t="s">
        <v>130</v>
      </c>
      <c r="C704" s="2" t="s">
        <v>131</v>
      </c>
      <c r="D704" s="2" t="s">
        <v>132</v>
      </c>
      <c r="E704" t="s">
        <v>36</v>
      </c>
      <c r="F704">
        <f>SUM(J704* 1.03)</f>
        <v>814.09139999999991</v>
      </c>
      <c r="G704">
        <v>6</v>
      </c>
      <c r="H704">
        <v>2</v>
      </c>
      <c r="I704" s="7">
        <v>131.72999999999999</v>
      </c>
      <c r="J704" s="7">
        <f t="shared" si="12"/>
        <v>790.37999999999988</v>
      </c>
      <c r="K704" s="7">
        <f>SUM(G704*1.27)</f>
        <v>7.62</v>
      </c>
      <c r="L704" s="11">
        <v>43560</v>
      </c>
      <c r="M704" s="3">
        <v>43565</v>
      </c>
      <c r="N704" s="3">
        <v>43581</v>
      </c>
      <c r="O704" t="s">
        <v>6</v>
      </c>
      <c r="P704" s="4">
        <v>185.48</v>
      </c>
      <c r="Q704" t="s">
        <v>131</v>
      </c>
      <c r="R704" t="s">
        <v>133</v>
      </c>
      <c r="S704" t="s">
        <v>85</v>
      </c>
      <c r="U704" t="s">
        <v>134</v>
      </c>
      <c r="V704" t="s">
        <v>35</v>
      </c>
      <c r="W704" s="10" t="b">
        <v>1</v>
      </c>
      <c r="X704" s="12">
        <v>43889.51041805555</v>
      </c>
    </row>
    <row r="705" spans="1:24" x14ac:dyDescent="0.2">
      <c r="A705">
        <v>10988</v>
      </c>
      <c r="B705" s="2" t="s">
        <v>394</v>
      </c>
      <c r="C705" s="2" t="s">
        <v>395</v>
      </c>
      <c r="D705" s="2" t="s">
        <v>396</v>
      </c>
      <c r="E705" t="s">
        <v>15</v>
      </c>
      <c r="F705">
        <f>SUM(J705* 1.05)</f>
        <v>1303.365</v>
      </c>
      <c r="G705">
        <v>10</v>
      </c>
      <c r="H705">
        <v>2</v>
      </c>
      <c r="I705" s="7">
        <v>124.13</v>
      </c>
      <c r="J705" s="7">
        <f t="shared" si="12"/>
        <v>1241.3</v>
      </c>
      <c r="K705" s="7">
        <f>SUM(G705*1.27)</f>
        <v>12.7</v>
      </c>
      <c r="L705" s="11">
        <v>43560</v>
      </c>
      <c r="M705" s="3">
        <v>43565</v>
      </c>
      <c r="N705" s="3">
        <v>43581</v>
      </c>
      <c r="O705" t="s">
        <v>12</v>
      </c>
      <c r="P705" s="4">
        <v>61.14</v>
      </c>
      <c r="Q705" t="s">
        <v>395</v>
      </c>
      <c r="R705" t="s">
        <v>397</v>
      </c>
      <c r="S705" t="s">
        <v>398</v>
      </c>
      <c r="T705" t="s">
        <v>399</v>
      </c>
      <c r="U705" t="s">
        <v>400</v>
      </c>
      <c r="V705" t="s">
        <v>209</v>
      </c>
      <c r="W705" s="10" t="b">
        <v>1</v>
      </c>
      <c r="X705" s="12">
        <v>43925.511799768516</v>
      </c>
    </row>
    <row r="706" spans="1:24" x14ac:dyDescent="0.2">
      <c r="A706">
        <v>10989</v>
      </c>
      <c r="B706" s="2" t="s">
        <v>374</v>
      </c>
      <c r="C706" s="2" t="s">
        <v>375</v>
      </c>
      <c r="D706" s="2" t="s">
        <v>376</v>
      </c>
      <c r="E706" t="s">
        <v>45</v>
      </c>
      <c r="F706">
        <f>SUM(J706* 1.25)</f>
        <v>817.69999999999993</v>
      </c>
      <c r="G706">
        <v>13</v>
      </c>
      <c r="H706">
        <v>-7</v>
      </c>
      <c r="I706" s="7">
        <v>50.32</v>
      </c>
      <c r="J706" s="7">
        <f t="shared" ref="J706:J769" si="13">SUM(G706*I706)</f>
        <v>654.16</v>
      </c>
      <c r="K706" s="7">
        <f>SUM(G706*1.15)</f>
        <v>14.95</v>
      </c>
      <c r="L706" s="11">
        <v>43560</v>
      </c>
      <c r="M706" s="3">
        <v>43565</v>
      </c>
      <c r="N706" s="3">
        <v>43581</v>
      </c>
      <c r="O706" t="s">
        <v>6</v>
      </c>
      <c r="P706" s="4">
        <v>34.76</v>
      </c>
      <c r="Q706" t="s">
        <v>375</v>
      </c>
      <c r="R706" t="s">
        <v>377</v>
      </c>
      <c r="S706" t="s">
        <v>222</v>
      </c>
      <c r="T706" t="s">
        <v>223</v>
      </c>
      <c r="U706" t="s">
        <v>378</v>
      </c>
      <c r="V706" t="s">
        <v>113</v>
      </c>
      <c r="W706" s="10" t="b">
        <v>1</v>
      </c>
      <c r="X706" s="12">
        <v>43866.845537731489</v>
      </c>
    </row>
    <row r="707" spans="1:24" x14ac:dyDescent="0.2">
      <c r="A707">
        <v>10990</v>
      </c>
      <c r="B707" s="2" t="s">
        <v>135</v>
      </c>
      <c r="C707" s="2" t="s">
        <v>136</v>
      </c>
      <c r="D707" s="2" t="s">
        <v>137</v>
      </c>
      <c r="E707" t="s">
        <v>45</v>
      </c>
      <c r="F707">
        <f>SUM(J707* 1.05)</f>
        <v>295.93199999999996</v>
      </c>
      <c r="G707">
        <v>8</v>
      </c>
      <c r="H707">
        <v>9</v>
      </c>
      <c r="I707" s="7">
        <v>35.229999999999997</v>
      </c>
      <c r="J707" s="7">
        <f t="shared" si="13"/>
        <v>281.83999999999997</v>
      </c>
      <c r="K707" s="7">
        <f>SUM(G707*1.429)</f>
        <v>11.432</v>
      </c>
      <c r="L707" s="11">
        <v>43561</v>
      </c>
      <c r="M707" s="3">
        <v>43566</v>
      </c>
      <c r="N707" s="3">
        <v>43582</v>
      </c>
      <c r="O707" t="s">
        <v>14</v>
      </c>
      <c r="P707" s="4">
        <v>117.61</v>
      </c>
      <c r="Q707" t="s">
        <v>136</v>
      </c>
      <c r="R707" t="s">
        <v>138</v>
      </c>
      <c r="S707" t="s">
        <v>139</v>
      </c>
      <c r="U707" t="s">
        <v>140</v>
      </c>
      <c r="V707" t="s">
        <v>141</v>
      </c>
      <c r="W707" s="10" t="b">
        <v>1</v>
      </c>
      <c r="X707" s="12">
        <v>43813.511511342593</v>
      </c>
    </row>
    <row r="708" spans="1:24" x14ac:dyDescent="0.2">
      <c r="A708">
        <v>10991</v>
      </c>
      <c r="B708" s="2" t="s">
        <v>384</v>
      </c>
      <c r="C708" s="2" t="s">
        <v>385</v>
      </c>
      <c r="D708" s="2" t="s">
        <v>386</v>
      </c>
      <c r="E708" t="s">
        <v>13</v>
      </c>
      <c r="F708">
        <f>SUM(J708* 1.25)</f>
        <v>453.97500000000002</v>
      </c>
      <c r="G708">
        <v>6</v>
      </c>
      <c r="H708">
        <v>-7</v>
      </c>
      <c r="I708" s="7">
        <v>60.53</v>
      </c>
      <c r="J708" s="7">
        <f t="shared" si="13"/>
        <v>363.18</v>
      </c>
      <c r="K708" s="7">
        <f>SUM(G708*1.15)</f>
        <v>6.8999999999999995</v>
      </c>
      <c r="L708" s="11">
        <v>43561</v>
      </c>
      <c r="M708" s="3">
        <v>43566</v>
      </c>
      <c r="N708" s="3">
        <v>43582</v>
      </c>
      <c r="O708" t="s">
        <v>6</v>
      </c>
      <c r="P708" s="4">
        <v>38.51</v>
      </c>
      <c r="Q708" t="s">
        <v>385</v>
      </c>
      <c r="R708" t="s">
        <v>387</v>
      </c>
      <c r="S708" t="s">
        <v>388</v>
      </c>
      <c r="U708" t="s">
        <v>389</v>
      </c>
      <c r="V708" t="s">
        <v>10</v>
      </c>
      <c r="W708" s="10" t="b">
        <v>1</v>
      </c>
      <c r="X708" s="12">
        <v>43931.509989467595</v>
      </c>
    </row>
    <row r="709" spans="1:24" ht="17" x14ac:dyDescent="0.2">
      <c r="A709">
        <v>10992</v>
      </c>
      <c r="B709" s="2" t="s">
        <v>468</v>
      </c>
      <c r="C709" s="2" t="s">
        <v>469</v>
      </c>
      <c r="D709" s="2" t="s">
        <v>470</v>
      </c>
      <c r="E709" t="s">
        <v>13</v>
      </c>
      <c r="F709">
        <f>SUM(J709* 1.05)</f>
        <v>443.18400000000003</v>
      </c>
      <c r="G709">
        <v>8</v>
      </c>
      <c r="H709">
        <v>0</v>
      </c>
      <c r="I709" s="7">
        <v>52.76</v>
      </c>
      <c r="J709" s="7">
        <f t="shared" si="13"/>
        <v>422.08</v>
      </c>
      <c r="K709" s="7">
        <f>SUM(G709*1.27)</f>
        <v>10.16</v>
      </c>
      <c r="L709" s="11">
        <v>43561</v>
      </c>
      <c r="M709" s="3">
        <v>43566</v>
      </c>
      <c r="N709" s="3">
        <v>43582</v>
      </c>
      <c r="O709" t="s">
        <v>14</v>
      </c>
      <c r="P709" s="4">
        <v>4.2699999999999996</v>
      </c>
      <c r="Q709" t="s">
        <v>469</v>
      </c>
      <c r="R709" s="5" t="s">
        <v>565</v>
      </c>
      <c r="S709" t="s">
        <v>311</v>
      </c>
      <c r="T709" t="s">
        <v>207</v>
      </c>
      <c r="U709" t="s">
        <v>471</v>
      </c>
      <c r="V709" t="s">
        <v>209</v>
      </c>
      <c r="W709" s="10" t="b">
        <v>0</v>
      </c>
      <c r="X709" s="12">
        <v>43769.844740509259</v>
      </c>
    </row>
    <row r="710" spans="1:24" x14ac:dyDescent="0.2">
      <c r="A710">
        <v>10993</v>
      </c>
      <c r="B710" s="2" t="s">
        <v>153</v>
      </c>
      <c r="C710" s="2" t="s">
        <v>154</v>
      </c>
      <c r="D710" s="2" t="s">
        <v>155</v>
      </c>
      <c r="E710" t="s">
        <v>19</v>
      </c>
      <c r="F710">
        <f>SUM(J710* 1.03)</f>
        <v>67.423800000000014</v>
      </c>
      <c r="G710">
        <v>6</v>
      </c>
      <c r="H710">
        <v>-1</v>
      </c>
      <c r="I710" s="7">
        <v>10.91</v>
      </c>
      <c r="J710" s="7">
        <f t="shared" si="13"/>
        <v>65.460000000000008</v>
      </c>
      <c r="K710" s="7">
        <f>SUM(G710*1.27)</f>
        <v>7.62</v>
      </c>
      <c r="L710" s="11">
        <v>43561</v>
      </c>
      <c r="M710" s="3">
        <v>43566</v>
      </c>
      <c r="N710" s="3">
        <v>43582</v>
      </c>
      <c r="O710" t="s">
        <v>14</v>
      </c>
      <c r="P710" s="4">
        <v>8.81</v>
      </c>
      <c r="Q710" t="s">
        <v>154</v>
      </c>
      <c r="R710" t="s">
        <v>156</v>
      </c>
      <c r="S710" t="s">
        <v>157</v>
      </c>
      <c r="U710" t="s">
        <v>158</v>
      </c>
      <c r="V710" t="s">
        <v>44</v>
      </c>
      <c r="W710" s="10" t="b">
        <v>0</v>
      </c>
      <c r="X710" s="12">
        <v>43894.510383333327</v>
      </c>
    </row>
    <row r="711" spans="1:24" x14ac:dyDescent="0.2">
      <c r="A711">
        <v>10994</v>
      </c>
      <c r="B711" s="2" t="s">
        <v>500</v>
      </c>
      <c r="C711" s="2" t="s">
        <v>501</v>
      </c>
      <c r="D711" s="2" t="s">
        <v>502</v>
      </c>
      <c r="E711" t="s">
        <v>45</v>
      </c>
      <c r="F711">
        <f>SUM(J711* 1.05)</f>
        <v>1286.9640000000002</v>
      </c>
      <c r="G711">
        <v>8</v>
      </c>
      <c r="H711">
        <v>9</v>
      </c>
      <c r="I711" s="7">
        <v>153.21</v>
      </c>
      <c r="J711" s="7">
        <f t="shared" si="13"/>
        <v>1225.68</v>
      </c>
      <c r="K711" s="7">
        <f>SUM(G711*1.429)</f>
        <v>11.432</v>
      </c>
      <c r="L711" s="11">
        <v>43562</v>
      </c>
      <c r="M711" s="3">
        <v>43567</v>
      </c>
      <c r="N711" s="3">
        <v>43583</v>
      </c>
      <c r="O711" t="s">
        <v>14</v>
      </c>
      <c r="P711" s="4">
        <v>65.53</v>
      </c>
      <c r="Q711" t="s">
        <v>501</v>
      </c>
      <c r="R711" t="s">
        <v>503</v>
      </c>
      <c r="S711" t="s">
        <v>504</v>
      </c>
      <c r="U711" t="s">
        <v>505</v>
      </c>
      <c r="V711" t="s">
        <v>448</v>
      </c>
      <c r="W711" s="10" t="b">
        <v>1</v>
      </c>
      <c r="X711" s="12">
        <v>43905.511511342593</v>
      </c>
    </row>
    <row r="712" spans="1:24" x14ac:dyDescent="0.2">
      <c r="A712">
        <v>10995</v>
      </c>
      <c r="B712" s="2" t="s">
        <v>358</v>
      </c>
      <c r="C712" s="2" t="s">
        <v>359</v>
      </c>
      <c r="D712" s="2" t="s">
        <v>360</v>
      </c>
      <c r="E712" t="s">
        <v>13</v>
      </c>
      <c r="F712">
        <f>SUM(J712* 1.03)</f>
        <v>1525.2240000000002</v>
      </c>
      <c r="G712">
        <v>10</v>
      </c>
      <c r="H712">
        <v>-5</v>
      </c>
      <c r="I712" s="7">
        <v>148.08000000000001</v>
      </c>
      <c r="J712" s="7">
        <f t="shared" si="13"/>
        <v>1480.8000000000002</v>
      </c>
      <c r="K712" s="7">
        <f>SUM(G712*1.15)</f>
        <v>11.5</v>
      </c>
      <c r="L712" s="11">
        <v>43562</v>
      </c>
      <c r="M712" s="3">
        <v>43567</v>
      </c>
      <c r="N712" s="3">
        <v>43583</v>
      </c>
      <c r="O712" t="s">
        <v>14</v>
      </c>
      <c r="P712" s="4">
        <v>46</v>
      </c>
      <c r="Q712" t="s">
        <v>359</v>
      </c>
      <c r="R712" t="s">
        <v>361</v>
      </c>
      <c r="S712" t="s">
        <v>21</v>
      </c>
      <c r="U712" t="s">
        <v>362</v>
      </c>
      <c r="V712" t="s">
        <v>23</v>
      </c>
      <c r="W712" s="10" t="b">
        <v>1</v>
      </c>
      <c r="X712" s="12">
        <v>43915.84468263889</v>
      </c>
    </row>
    <row r="713" spans="1:24" x14ac:dyDescent="0.2">
      <c r="A713">
        <v>10996</v>
      </c>
      <c r="B713" s="2" t="s">
        <v>384</v>
      </c>
      <c r="C713" s="2" t="s">
        <v>385</v>
      </c>
      <c r="D713" s="2" t="s">
        <v>386</v>
      </c>
      <c r="E713" t="s">
        <v>11</v>
      </c>
      <c r="F713">
        <f>SUM(J713* 1.03)</f>
        <v>992.60069999999996</v>
      </c>
      <c r="G713">
        <v>13</v>
      </c>
      <c r="H713">
        <v>-21</v>
      </c>
      <c r="I713" s="7">
        <v>74.13</v>
      </c>
      <c r="J713" s="7">
        <f t="shared" si="13"/>
        <v>963.68999999999994</v>
      </c>
      <c r="K713" s="7">
        <f>SUM(G713*1.15)</f>
        <v>14.95</v>
      </c>
      <c r="L713" s="11">
        <v>43562</v>
      </c>
      <c r="M713" s="3">
        <v>43567</v>
      </c>
      <c r="N713" s="3">
        <v>43583</v>
      </c>
      <c r="O713" t="s">
        <v>12</v>
      </c>
      <c r="P713" s="4">
        <v>1.1200000000000001</v>
      </c>
      <c r="Q713" t="s">
        <v>385</v>
      </c>
      <c r="R713" t="s">
        <v>387</v>
      </c>
      <c r="S713" t="s">
        <v>388</v>
      </c>
      <c r="U713" t="s">
        <v>389</v>
      </c>
      <c r="V713" t="s">
        <v>10</v>
      </c>
      <c r="W713" s="10" t="b">
        <v>0</v>
      </c>
      <c r="X713" s="12">
        <v>43871.512042361115</v>
      </c>
    </row>
    <row r="714" spans="1:24" x14ac:dyDescent="0.2">
      <c r="A714">
        <v>10997</v>
      </c>
      <c r="B714" s="2" t="s">
        <v>293</v>
      </c>
      <c r="C714" s="2" t="s">
        <v>294</v>
      </c>
      <c r="D714" s="2" t="s">
        <v>295</v>
      </c>
      <c r="E714" t="s">
        <v>36</v>
      </c>
      <c r="F714">
        <f>SUM(J714* 0.85)</f>
        <v>594.70249999999999</v>
      </c>
      <c r="G714">
        <v>7</v>
      </c>
      <c r="H714">
        <v>12</v>
      </c>
      <c r="I714" s="7">
        <v>99.95</v>
      </c>
      <c r="J714" s="7">
        <f t="shared" si="13"/>
        <v>699.65</v>
      </c>
      <c r="K714" s="7">
        <f>SUM(G714*1.429)</f>
        <v>10.003</v>
      </c>
      <c r="L714" s="11">
        <v>43563</v>
      </c>
      <c r="M714" s="3">
        <v>43568</v>
      </c>
      <c r="N714" s="3">
        <v>43584</v>
      </c>
      <c r="O714" t="s">
        <v>12</v>
      </c>
      <c r="P714" s="4">
        <v>73.91</v>
      </c>
      <c r="Q714" t="s">
        <v>294</v>
      </c>
      <c r="R714" t="s">
        <v>296</v>
      </c>
      <c r="S714" t="s">
        <v>297</v>
      </c>
      <c r="T714" t="s">
        <v>298</v>
      </c>
      <c r="U714" t="s">
        <v>299</v>
      </c>
      <c r="V714" t="s">
        <v>217</v>
      </c>
      <c r="W714" s="10" t="b">
        <v>1</v>
      </c>
      <c r="X714" s="12">
        <v>43880.844598379634</v>
      </c>
    </row>
    <row r="715" spans="1:24" x14ac:dyDescent="0.2">
      <c r="A715">
        <v>10998</v>
      </c>
      <c r="B715" s="2" t="s">
        <v>549</v>
      </c>
      <c r="C715" s="2" t="s">
        <v>550</v>
      </c>
      <c r="D715" s="2" t="s">
        <v>551</v>
      </c>
      <c r="E715" t="s">
        <v>36</v>
      </c>
      <c r="F715">
        <f>SUM(J715* 1.25)</f>
        <v>295.65000000000003</v>
      </c>
      <c r="G715">
        <v>9</v>
      </c>
      <c r="H715">
        <v>23</v>
      </c>
      <c r="I715" s="7">
        <v>26.28</v>
      </c>
      <c r="J715" s="7">
        <f t="shared" si="13"/>
        <v>236.52</v>
      </c>
      <c r="K715" s="7">
        <f>SUM(G715*1.429)</f>
        <v>12.861000000000001</v>
      </c>
      <c r="L715" s="11">
        <v>43563</v>
      </c>
      <c r="M715" s="3">
        <v>43568</v>
      </c>
      <c r="N715" s="3">
        <v>43584</v>
      </c>
      <c r="O715" t="s">
        <v>12</v>
      </c>
      <c r="P715" s="4">
        <v>20.309999999999999</v>
      </c>
      <c r="Q715" t="s">
        <v>552</v>
      </c>
      <c r="R715" t="s">
        <v>553</v>
      </c>
      <c r="S715" t="s">
        <v>554</v>
      </c>
      <c r="U715" t="s">
        <v>555</v>
      </c>
      <c r="V715" t="s">
        <v>556</v>
      </c>
      <c r="W715" s="10" t="b">
        <v>0</v>
      </c>
      <c r="X715" s="12">
        <v>43904.51204282407</v>
      </c>
    </row>
    <row r="716" spans="1:24" x14ac:dyDescent="0.2">
      <c r="A716">
        <v>10999</v>
      </c>
      <c r="B716" s="2" t="s">
        <v>356</v>
      </c>
      <c r="C716" s="2" t="s">
        <v>348</v>
      </c>
      <c r="D716" s="2" t="s">
        <v>357</v>
      </c>
      <c r="E716" t="s">
        <v>5</v>
      </c>
      <c r="F716">
        <f>SUM(J716* 1.45)</f>
        <v>45.936</v>
      </c>
      <c r="G716">
        <v>8</v>
      </c>
      <c r="H716">
        <v>30</v>
      </c>
      <c r="I716" s="7">
        <v>3.96</v>
      </c>
      <c r="J716" s="7">
        <f t="shared" si="13"/>
        <v>31.68</v>
      </c>
      <c r="K716" s="7">
        <f>SUM(G716*1.429)</f>
        <v>11.432</v>
      </c>
      <c r="L716" s="11">
        <v>43563</v>
      </c>
      <c r="M716" s="3">
        <v>43568</v>
      </c>
      <c r="N716" s="3">
        <v>43584</v>
      </c>
      <c r="O716" t="s">
        <v>12</v>
      </c>
      <c r="P716" s="4">
        <v>96.35</v>
      </c>
      <c r="Q716" t="s">
        <v>348</v>
      </c>
      <c r="R716" t="s">
        <v>349</v>
      </c>
      <c r="S716" t="s">
        <v>350</v>
      </c>
      <c r="U716" t="s">
        <v>351</v>
      </c>
      <c r="V716" t="s">
        <v>10</v>
      </c>
      <c r="W716" s="10" t="b">
        <v>1</v>
      </c>
      <c r="X716" s="12">
        <v>43890.511754398147</v>
      </c>
    </row>
    <row r="717" spans="1:24" x14ac:dyDescent="0.2">
      <c r="A717">
        <v>11000</v>
      </c>
      <c r="B717" s="2" t="s">
        <v>394</v>
      </c>
      <c r="C717" s="2" t="s">
        <v>395</v>
      </c>
      <c r="D717" s="2" t="s">
        <v>396</v>
      </c>
      <c r="E717" t="s">
        <v>45</v>
      </c>
      <c r="F717">
        <f>SUM(J717* 1.05)</f>
        <v>96.012</v>
      </c>
      <c r="G717">
        <v>8</v>
      </c>
      <c r="H717">
        <v>3</v>
      </c>
      <c r="I717" s="7">
        <v>11.43</v>
      </c>
      <c r="J717" s="7">
        <f t="shared" si="13"/>
        <v>91.44</v>
      </c>
      <c r="K717" s="7">
        <f>SUM(G717*0.54)</f>
        <v>4.32</v>
      </c>
      <c r="L717" s="11">
        <v>43566</v>
      </c>
      <c r="M717" s="3">
        <v>43571</v>
      </c>
      <c r="N717" s="3">
        <v>43587</v>
      </c>
      <c r="O717" t="s">
        <v>14</v>
      </c>
      <c r="P717" s="4">
        <v>55.12</v>
      </c>
      <c r="Q717" t="s">
        <v>395</v>
      </c>
      <c r="R717" t="s">
        <v>397</v>
      </c>
      <c r="S717" t="s">
        <v>398</v>
      </c>
      <c r="T717" t="s">
        <v>399</v>
      </c>
      <c r="U717" t="s">
        <v>400</v>
      </c>
      <c r="V717" t="s">
        <v>209</v>
      </c>
      <c r="W717" s="10" t="b">
        <v>1</v>
      </c>
      <c r="X717" s="12">
        <v>43879.175474768519</v>
      </c>
    </row>
    <row r="718" spans="1:24" x14ac:dyDescent="0.2">
      <c r="A718">
        <v>11001</v>
      </c>
      <c r="B718" s="2" t="s">
        <v>153</v>
      </c>
      <c r="C718" s="2" t="s">
        <v>154</v>
      </c>
      <c r="D718" s="2" t="s">
        <v>155</v>
      </c>
      <c r="E718" t="s">
        <v>45</v>
      </c>
      <c r="F718">
        <f>SUM(J718* 1.03)</f>
        <v>240.35050000000001</v>
      </c>
      <c r="G718">
        <v>13</v>
      </c>
      <c r="H718">
        <v>-1</v>
      </c>
      <c r="I718" s="7">
        <v>17.95</v>
      </c>
      <c r="J718" s="7">
        <f t="shared" si="13"/>
        <v>233.35</v>
      </c>
      <c r="K718" s="7">
        <f>SUM(G718*1.27)</f>
        <v>16.510000000000002</v>
      </c>
      <c r="L718" s="11">
        <v>43566</v>
      </c>
      <c r="M718" s="3">
        <v>43571</v>
      </c>
      <c r="N718" s="3">
        <v>43587</v>
      </c>
      <c r="O718" t="s">
        <v>12</v>
      </c>
      <c r="P718" s="4">
        <v>197.3</v>
      </c>
      <c r="Q718" t="s">
        <v>154</v>
      </c>
      <c r="R718" t="s">
        <v>156</v>
      </c>
      <c r="S718" t="s">
        <v>157</v>
      </c>
      <c r="U718" t="s">
        <v>158</v>
      </c>
      <c r="V718" t="s">
        <v>44</v>
      </c>
      <c r="W718" s="10" t="b">
        <v>1</v>
      </c>
      <c r="X718" s="12">
        <v>43893.512484027771</v>
      </c>
    </row>
    <row r="719" spans="1:24" x14ac:dyDescent="0.2">
      <c r="A719">
        <v>11002</v>
      </c>
      <c r="B719" s="2" t="s">
        <v>430</v>
      </c>
      <c r="C719" s="2" t="s">
        <v>431</v>
      </c>
      <c r="D719" s="2" t="s">
        <v>432</v>
      </c>
      <c r="E719" t="s">
        <v>11</v>
      </c>
      <c r="F719">
        <f>SUM(J719* 1.05)</f>
        <v>473.44500000000005</v>
      </c>
      <c r="G719">
        <v>5</v>
      </c>
      <c r="H719">
        <v>5</v>
      </c>
      <c r="I719" s="7">
        <v>90.18</v>
      </c>
      <c r="J719" s="7">
        <f t="shared" si="13"/>
        <v>450.90000000000003</v>
      </c>
      <c r="K719" s="7">
        <f>SUM(G719*0.54)</f>
        <v>2.7</v>
      </c>
      <c r="L719" s="11">
        <v>43566</v>
      </c>
      <c r="M719" s="3">
        <v>43571</v>
      </c>
      <c r="N719" s="3">
        <v>43587</v>
      </c>
      <c r="O719" t="s">
        <v>6</v>
      </c>
      <c r="P719" s="4">
        <v>141.16</v>
      </c>
      <c r="Q719" t="s">
        <v>431</v>
      </c>
      <c r="R719" t="s">
        <v>433</v>
      </c>
      <c r="S719" t="s">
        <v>434</v>
      </c>
      <c r="T719" t="s">
        <v>435</v>
      </c>
      <c r="U719" t="s">
        <v>436</v>
      </c>
      <c r="V719" t="s">
        <v>209</v>
      </c>
      <c r="W719" s="10" t="b">
        <v>1</v>
      </c>
      <c r="X719" s="12">
        <v>43885.173711226846</v>
      </c>
    </row>
    <row r="720" spans="1:24" x14ac:dyDescent="0.2">
      <c r="A720">
        <v>11003</v>
      </c>
      <c r="B720" s="2" t="s">
        <v>472</v>
      </c>
      <c r="C720" s="2" t="s">
        <v>473</v>
      </c>
      <c r="D720" s="2" t="s">
        <v>474</v>
      </c>
      <c r="E720" t="s">
        <v>15</v>
      </c>
      <c r="F720">
        <f>SUM(J720* 1.03)</f>
        <v>1608.1184000000001</v>
      </c>
      <c r="G720">
        <v>14</v>
      </c>
      <c r="H720">
        <v>2</v>
      </c>
      <c r="I720" s="7">
        <v>111.52</v>
      </c>
      <c r="J720" s="7">
        <f t="shared" si="13"/>
        <v>1561.28</v>
      </c>
      <c r="K720" s="7">
        <f>SUM(G720*1.27)</f>
        <v>17.78</v>
      </c>
      <c r="L720" s="11">
        <v>43566</v>
      </c>
      <c r="M720" s="3">
        <v>43571</v>
      </c>
      <c r="N720" s="3">
        <v>43587</v>
      </c>
      <c r="O720" t="s">
        <v>14</v>
      </c>
      <c r="P720" s="4">
        <v>14.91</v>
      </c>
      <c r="Q720" t="s">
        <v>473</v>
      </c>
      <c r="R720" t="s">
        <v>475</v>
      </c>
      <c r="S720" t="s">
        <v>476</v>
      </c>
      <c r="T720" t="s">
        <v>477</v>
      </c>
      <c r="U720" t="s">
        <v>478</v>
      </c>
      <c r="V720" t="s">
        <v>209</v>
      </c>
      <c r="W720" s="10" t="b">
        <v>0</v>
      </c>
      <c r="X720" s="12">
        <v>43805.846090046296</v>
      </c>
    </row>
    <row r="721" spans="1:24" x14ac:dyDescent="0.2">
      <c r="A721">
        <v>11004</v>
      </c>
      <c r="B721" s="2" t="s">
        <v>319</v>
      </c>
      <c r="C721" s="2" t="s">
        <v>320</v>
      </c>
      <c r="D721" s="2" t="s">
        <v>321</v>
      </c>
      <c r="E721" t="s">
        <v>15</v>
      </c>
      <c r="F721">
        <f>SUM(J721* 1.03)</f>
        <v>1434.0381</v>
      </c>
      <c r="G721">
        <v>11</v>
      </c>
      <c r="H721">
        <v>-38</v>
      </c>
      <c r="I721" s="7">
        <v>126.57</v>
      </c>
      <c r="J721" s="7">
        <f t="shared" si="13"/>
        <v>1392.27</v>
      </c>
      <c r="K721" s="7">
        <f>SUM(G721*1.15)</f>
        <v>12.649999999999999</v>
      </c>
      <c r="L721" s="11">
        <v>43567</v>
      </c>
      <c r="M721" s="3">
        <v>43572</v>
      </c>
      <c r="N721" s="3">
        <v>43588</v>
      </c>
      <c r="O721" t="s">
        <v>6</v>
      </c>
      <c r="P721" s="4">
        <v>44.84</v>
      </c>
      <c r="Q721" t="s">
        <v>320</v>
      </c>
      <c r="R721" t="s">
        <v>322</v>
      </c>
      <c r="S721" t="s">
        <v>323</v>
      </c>
      <c r="U721" t="s">
        <v>324</v>
      </c>
      <c r="V721" t="s">
        <v>325</v>
      </c>
      <c r="W721" s="10" t="b">
        <v>1</v>
      </c>
      <c r="X721" s="12">
        <v>43955.844300694444</v>
      </c>
    </row>
    <row r="722" spans="1:24" x14ac:dyDescent="0.2">
      <c r="A722">
        <v>11005</v>
      </c>
      <c r="B722" s="2" t="s">
        <v>543</v>
      </c>
      <c r="C722" s="2" t="s">
        <v>544</v>
      </c>
      <c r="D722" s="2" t="s">
        <v>545</v>
      </c>
      <c r="E722" t="s">
        <v>45</v>
      </c>
      <c r="F722">
        <f>SUM(J722* 0.875)</f>
        <v>1406.405</v>
      </c>
      <c r="G722">
        <v>13</v>
      </c>
      <c r="H722">
        <v>25</v>
      </c>
      <c r="I722" s="7">
        <v>123.64</v>
      </c>
      <c r="J722" s="7">
        <f t="shared" si="13"/>
        <v>1607.32</v>
      </c>
      <c r="K722" s="7">
        <f>SUM(G722*1.429)</f>
        <v>18.577000000000002</v>
      </c>
      <c r="L722" s="11">
        <v>43567</v>
      </c>
      <c r="M722" s="3">
        <v>43572</v>
      </c>
      <c r="N722" s="3">
        <v>43588</v>
      </c>
      <c r="O722" t="s">
        <v>6</v>
      </c>
      <c r="P722" s="4">
        <v>0.75</v>
      </c>
      <c r="Q722" t="s">
        <v>544</v>
      </c>
      <c r="R722" t="s">
        <v>546</v>
      </c>
      <c r="S722" t="s">
        <v>547</v>
      </c>
      <c r="U722" t="s">
        <v>548</v>
      </c>
      <c r="V722" t="s">
        <v>530</v>
      </c>
      <c r="W722" s="10" t="b">
        <v>0</v>
      </c>
      <c r="X722" s="12">
        <v>43902.847089236115</v>
      </c>
    </row>
    <row r="723" spans="1:24" x14ac:dyDescent="0.2">
      <c r="A723">
        <v>11006</v>
      </c>
      <c r="B723" s="2" t="s">
        <v>202</v>
      </c>
      <c r="C723" s="2" t="s">
        <v>203</v>
      </c>
      <c r="D723" s="2" t="s">
        <v>204</v>
      </c>
      <c r="E723" t="s">
        <v>15</v>
      </c>
      <c r="F723">
        <f>SUM(J723* 1.03)</f>
        <v>806.00590000000011</v>
      </c>
      <c r="G723">
        <v>7</v>
      </c>
      <c r="H723">
        <v>3</v>
      </c>
      <c r="I723" s="7">
        <v>111.79</v>
      </c>
      <c r="J723" s="7">
        <f t="shared" si="13"/>
        <v>782.53000000000009</v>
      </c>
      <c r="K723" s="7">
        <f>SUM(G723*0.54)</f>
        <v>3.7800000000000002</v>
      </c>
      <c r="L723" s="11">
        <v>43567</v>
      </c>
      <c r="M723" s="3">
        <v>43572</v>
      </c>
      <c r="N723" s="3">
        <v>43588</v>
      </c>
      <c r="O723" t="s">
        <v>12</v>
      </c>
      <c r="P723" s="4">
        <v>25.19</v>
      </c>
      <c r="Q723" t="s">
        <v>203</v>
      </c>
      <c r="R723" t="s">
        <v>205</v>
      </c>
      <c r="S723" t="s">
        <v>206</v>
      </c>
      <c r="T723" t="s">
        <v>207</v>
      </c>
      <c r="U723" t="s">
        <v>208</v>
      </c>
      <c r="V723" t="s">
        <v>209</v>
      </c>
      <c r="W723" s="10" t="b">
        <v>1</v>
      </c>
      <c r="X723" s="12">
        <v>43885.550127314818</v>
      </c>
    </row>
    <row r="724" spans="1:24" x14ac:dyDescent="0.2">
      <c r="A724">
        <v>11007</v>
      </c>
      <c r="B724" s="2" t="s">
        <v>369</v>
      </c>
      <c r="C724" s="2" t="s">
        <v>370</v>
      </c>
      <c r="D724" s="2" t="s">
        <v>371</v>
      </c>
      <c r="E724" t="s">
        <v>36</v>
      </c>
      <c r="F724">
        <f>SUM(J724* 0.85)</f>
        <v>142.34100000000001</v>
      </c>
      <c r="G724">
        <v>6</v>
      </c>
      <c r="H724">
        <v>-15</v>
      </c>
      <c r="I724" s="7">
        <v>27.91</v>
      </c>
      <c r="J724" s="7">
        <f t="shared" si="13"/>
        <v>167.46</v>
      </c>
      <c r="K724" s="7">
        <f>SUM(G724*1.15)</f>
        <v>6.8999999999999995</v>
      </c>
      <c r="L724" s="11">
        <v>43568</v>
      </c>
      <c r="M724" s="3">
        <v>43573</v>
      </c>
      <c r="N724" s="3">
        <v>43589</v>
      </c>
      <c r="O724" t="s">
        <v>12</v>
      </c>
      <c r="P724" s="4">
        <v>202.24</v>
      </c>
      <c r="Q724" t="s">
        <v>370</v>
      </c>
      <c r="R724" t="s">
        <v>372</v>
      </c>
      <c r="S724" t="s">
        <v>180</v>
      </c>
      <c r="U724" t="s">
        <v>373</v>
      </c>
      <c r="V724" t="s">
        <v>182</v>
      </c>
      <c r="W724" s="10" t="b">
        <v>1</v>
      </c>
      <c r="X724" s="12">
        <v>43901.509896875003</v>
      </c>
    </row>
    <row r="725" spans="1:24" x14ac:dyDescent="0.2">
      <c r="A725">
        <v>11009</v>
      </c>
      <c r="B725" s="2" t="s">
        <v>190</v>
      </c>
      <c r="C725" s="2" t="s">
        <v>191</v>
      </c>
      <c r="D725" s="2" t="s">
        <v>192</v>
      </c>
      <c r="E725" t="s">
        <v>45</v>
      </c>
      <c r="F725">
        <f>SUM(J725* 0.95)</f>
        <v>1264.5450000000001</v>
      </c>
      <c r="G725">
        <v>10</v>
      </c>
      <c r="H725">
        <v>-4</v>
      </c>
      <c r="I725" s="7">
        <v>133.11000000000001</v>
      </c>
      <c r="J725" s="7">
        <f t="shared" si="13"/>
        <v>1331.1000000000001</v>
      </c>
      <c r="K725" s="7">
        <f>SUM(G725*1.15)</f>
        <v>11.5</v>
      </c>
      <c r="L725" s="11">
        <v>43568</v>
      </c>
      <c r="M725" s="3">
        <v>43573</v>
      </c>
      <c r="N725" s="3">
        <v>43589</v>
      </c>
      <c r="O725" t="s">
        <v>6</v>
      </c>
      <c r="P725" s="4">
        <v>59.11</v>
      </c>
      <c r="Q725" t="s">
        <v>191</v>
      </c>
      <c r="R725" t="s">
        <v>193</v>
      </c>
      <c r="S725" t="s">
        <v>194</v>
      </c>
      <c r="U725" t="s">
        <v>195</v>
      </c>
      <c r="V725" t="s">
        <v>66</v>
      </c>
      <c r="W725" s="10" t="b">
        <v>1</v>
      </c>
      <c r="X725" s="12">
        <v>43940.178027546295</v>
      </c>
    </row>
    <row r="726" spans="1:24" x14ac:dyDescent="0.2">
      <c r="A726">
        <v>11010</v>
      </c>
      <c r="B726" s="2" t="s">
        <v>401</v>
      </c>
      <c r="C726" s="2" t="s">
        <v>402</v>
      </c>
      <c r="D726" s="2" t="s">
        <v>403</v>
      </c>
      <c r="E726" t="s">
        <v>45</v>
      </c>
      <c r="F726">
        <f>SUM(J726* 0.95)</f>
        <v>677.76800000000003</v>
      </c>
      <c r="G726">
        <v>7</v>
      </c>
      <c r="H726">
        <v>-10</v>
      </c>
      <c r="I726" s="7">
        <v>101.92</v>
      </c>
      <c r="J726" s="7">
        <f t="shared" si="13"/>
        <v>713.44</v>
      </c>
      <c r="K726" s="7">
        <f>SUM(G726*1.15)</f>
        <v>8.0499999999999989</v>
      </c>
      <c r="L726" s="11">
        <v>43569</v>
      </c>
      <c r="M726" s="3">
        <v>43574</v>
      </c>
      <c r="N726" s="3">
        <v>43590</v>
      </c>
      <c r="O726" t="s">
        <v>12</v>
      </c>
      <c r="P726" s="4">
        <v>28.71</v>
      </c>
      <c r="Q726" t="s">
        <v>402</v>
      </c>
      <c r="R726" t="s">
        <v>404</v>
      </c>
      <c r="S726" t="s">
        <v>405</v>
      </c>
      <c r="U726" t="s">
        <v>406</v>
      </c>
      <c r="V726" t="s">
        <v>175</v>
      </c>
      <c r="W726" s="10" t="b">
        <v>0</v>
      </c>
      <c r="X726" s="12">
        <v>43915.843612500001</v>
      </c>
    </row>
    <row r="727" spans="1:24" x14ac:dyDescent="0.2">
      <c r="A727">
        <v>11011</v>
      </c>
      <c r="B727" s="2" t="s">
        <v>2</v>
      </c>
      <c r="C727" s="2" t="s">
        <v>3</v>
      </c>
      <c r="D727" s="2" t="s">
        <v>4</v>
      </c>
      <c r="E727" t="s">
        <v>15</v>
      </c>
      <c r="F727">
        <f>SUM(J727* 0.85)</f>
        <v>131.78399999999999</v>
      </c>
      <c r="G727">
        <v>12</v>
      </c>
      <c r="H727">
        <v>16</v>
      </c>
      <c r="I727" s="7">
        <v>12.92</v>
      </c>
      <c r="J727" s="7">
        <f t="shared" si="13"/>
        <v>155.04</v>
      </c>
      <c r="K727" s="7">
        <f>SUM(G727*1.429)</f>
        <v>17.148</v>
      </c>
      <c r="L727" s="11">
        <v>43569</v>
      </c>
      <c r="M727" s="3">
        <v>43574</v>
      </c>
      <c r="N727" s="3">
        <v>43590</v>
      </c>
      <c r="O727" t="s">
        <v>6</v>
      </c>
      <c r="P727" s="4">
        <v>1.21</v>
      </c>
      <c r="Q727" t="s">
        <v>3</v>
      </c>
      <c r="R727" t="s">
        <v>7</v>
      </c>
      <c r="S727" t="s">
        <v>8</v>
      </c>
      <c r="U727" t="s">
        <v>9</v>
      </c>
      <c r="V727" t="s">
        <v>10</v>
      </c>
      <c r="W727" s="10" t="b">
        <v>0</v>
      </c>
      <c r="X727" s="12">
        <v>43867.512680787033</v>
      </c>
    </row>
    <row r="728" spans="1:24" x14ac:dyDescent="0.2">
      <c r="A728">
        <v>11012</v>
      </c>
      <c r="B728" s="2" t="s">
        <v>159</v>
      </c>
      <c r="C728" s="2" t="s">
        <v>160</v>
      </c>
      <c r="D728" s="2" t="s">
        <v>161</v>
      </c>
      <c r="E728" t="s">
        <v>13</v>
      </c>
      <c r="F728">
        <f>SUM(J728* 1.05)</f>
        <v>662.86500000000012</v>
      </c>
      <c r="G728">
        <v>5</v>
      </c>
      <c r="H728">
        <v>-4</v>
      </c>
      <c r="I728" s="7">
        <v>126.26</v>
      </c>
      <c r="J728" s="7">
        <f t="shared" si="13"/>
        <v>631.30000000000007</v>
      </c>
      <c r="K728" s="7">
        <f>SUM(G728*1.15)</f>
        <v>5.75</v>
      </c>
      <c r="L728" s="11">
        <v>43569</v>
      </c>
      <c r="M728" s="3">
        <v>43574</v>
      </c>
      <c r="N728" s="3">
        <v>43590</v>
      </c>
      <c r="O728" t="s">
        <v>14</v>
      </c>
      <c r="P728" s="4">
        <v>242.95</v>
      </c>
      <c r="Q728" t="s">
        <v>160</v>
      </c>
      <c r="R728" t="s">
        <v>162</v>
      </c>
      <c r="S728" t="s">
        <v>163</v>
      </c>
      <c r="U728" t="s">
        <v>164</v>
      </c>
      <c r="V728" t="s">
        <v>10</v>
      </c>
      <c r="W728" s="10" t="b">
        <v>1</v>
      </c>
      <c r="X728" s="12">
        <v>43922.509574421303</v>
      </c>
    </row>
    <row r="729" spans="1:24" x14ac:dyDescent="0.2">
      <c r="A729">
        <v>11013</v>
      </c>
      <c r="B729" s="2" t="s">
        <v>418</v>
      </c>
      <c r="C729" s="2" t="s">
        <v>419</v>
      </c>
      <c r="D729" s="2" t="s">
        <v>420</v>
      </c>
      <c r="E729" t="s">
        <v>45</v>
      </c>
      <c r="F729">
        <f>SUM(J729* 0.95)</f>
        <v>2365.8894999999998</v>
      </c>
      <c r="G729">
        <v>13</v>
      </c>
      <c r="H729">
        <v>-7</v>
      </c>
      <c r="I729" s="7">
        <v>191.57</v>
      </c>
      <c r="J729" s="7">
        <f t="shared" si="13"/>
        <v>2490.41</v>
      </c>
      <c r="K729" s="7">
        <f>SUM(G729*1.15)</f>
        <v>14.95</v>
      </c>
      <c r="L729" s="11">
        <v>43569</v>
      </c>
      <c r="M729" s="3">
        <v>43574</v>
      </c>
      <c r="N729" s="3">
        <v>43590</v>
      </c>
      <c r="O729" t="s">
        <v>6</v>
      </c>
      <c r="P729" s="4">
        <v>32.99</v>
      </c>
      <c r="Q729" t="s">
        <v>419</v>
      </c>
      <c r="R729" t="s">
        <v>421</v>
      </c>
      <c r="S729" t="s">
        <v>64</v>
      </c>
      <c r="U729" t="s">
        <v>422</v>
      </c>
      <c r="V729" t="s">
        <v>66</v>
      </c>
      <c r="W729" s="10" t="b">
        <v>1</v>
      </c>
      <c r="X729" s="12">
        <v>43919.512204398154</v>
      </c>
    </row>
    <row r="730" spans="1:24" x14ac:dyDescent="0.2">
      <c r="A730">
        <v>11014</v>
      </c>
      <c r="B730" s="2" t="s">
        <v>300</v>
      </c>
      <c r="C730" s="2" t="s">
        <v>301</v>
      </c>
      <c r="D730" s="2" t="s">
        <v>302</v>
      </c>
      <c r="E730" t="s">
        <v>45</v>
      </c>
      <c r="F730">
        <f>SUM(J730* 1.03)</f>
        <v>707.02289999999994</v>
      </c>
      <c r="G730">
        <v>9</v>
      </c>
      <c r="H730">
        <v>-3</v>
      </c>
      <c r="I730" s="7">
        <v>76.27</v>
      </c>
      <c r="J730" s="7">
        <f t="shared" si="13"/>
        <v>686.43</v>
      </c>
      <c r="K730" s="7">
        <f>SUM(G730*1.27)</f>
        <v>11.43</v>
      </c>
      <c r="L730" s="11">
        <v>43570</v>
      </c>
      <c r="M730" s="3">
        <v>43575</v>
      </c>
      <c r="N730" s="3">
        <v>43591</v>
      </c>
      <c r="O730" t="s">
        <v>14</v>
      </c>
      <c r="P730" s="4">
        <v>23.6</v>
      </c>
      <c r="Q730" t="s">
        <v>301</v>
      </c>
      <c r="R730" t="s">
        <v>303</v>
      </c>
      <c r="S730" t="s">
        <v>304</v>
      </c>
      <c r="T730" t="s">
        <v>305</v>
      </c>
      <c r="U730" t="s">
        <v>306</v>
      </c>
      <c r="V730" t="s">
        <v>217</v>
      </c>
      <c r="W730" s="10" t="b">
        <v>0</v>
      </c>
      <c r="X730" s="12">
        <v>43901.5113724537</v>
      </c>
    </row>
    <row r="731" spans="1:24" x14ac:dyDescent="0.2">
      <c r="A731">
        <v>11015</v>
      </c>
      <c r="B731" s="2" t="s">
        <v>428</v>
      </c>
      <c r="C731" s="2" t="s">
        <v>423</v>
      </c>
      <c r="D731" s="2" t="s">
        <v>429</v>
      </c>
      <c r="E731" t="s">
        <v>45</v>
      </c>
      <c r="F731">
        <f>SUM(J731* 0.85)</f>
        <v>757.77499999999998</v>
      </c>
      <c r="G731">
        <v>10</v>
      </c>
      <c r="H731">
        <v>-7</v>
      </c>
      <c r="I731" s="7">
        <v>89.15</v>
      </c>
      <c r="J731" s="7">
        <f t="shared" si="13"/>
        <v>891.5</v>
      </c>
      <c r="K731" s="7">
        <f>SUM(G731*1.15)</f>
        <v>11.5</v>
      </c>
      <c r="L731" s="11">
        <v>43570</v>
      </c>
      <c r="M731" s="3">
        <v>43575</v>
      </c>
      <c r="N731" s="3">
        <v>43591</v>
      </c>
      <c r="O731" t="s">
        <v>12</v>
      </c>
      <c r="P731" s="4">
        <v>4.62</v>
      </c>
      <c r="Q731" t="s">
        <v>423</v>
      </c>
      <c r="R731" t="s">
        <v>424</v>
      </c>
      <c r="S731" t="s">
        <v>425</v>
      </c>
      <c r="U731" t="s">
        <v>426</v>
      </c>
      <c r="V731" t="s">
        <v>427</v>
      </c>
      <c r="W731" s="10" t="b">
        <v>0</v>
      </c>
      <c r="X731" s="12">
        <v>43860.511326157408</v>
      </c>
    </row>
    <row r="732" spans="1:24" x14ac:dyDescent="0.2">
      <c r="A732">
        <v>11016</v>
      </c>
      <c r="B732" s="2" t="s">
        <v>29</v>
      </c>
      <c r="C732" s="2" t="s">
        <v>30</v>
      </c>
      <c r="D732" s="2" t="s">
        <v>31</v>
      </c>
      <c r="E732" t="s">
        <v>37</v>
      </c>
      <c r="F732">
        <f>SUM(J732* 1.03)</f>
        <v>335.84180000000003</v>
      </c>
      <c r="G732">
        <v>7</v>
      </c>
      <c r="H732">
        <v>-4</v>
      </c>
      <c r="I732" s="7">
        <v>46.58</v>
      </c>
      <c r="J732" s="7">
        <f t="shared" si="13"/>
        <v>326.06</v>
      </c>
      <c r="K732" s="7">
        <f>SUM(G732*1.15)</f>
        <v>8.0499999999999989</v>
      </c>
      <c r="L732" s="11">
        <v>43570</v>
      </c>
      <c r="M732" s="3">
        <v>43575</v>
      </c>
      <c r="N732" s="3">
        <v>43591</v>
      </c>
      <c r="O732" t="s">
        <v>12</v>
      </c>
      <c r="P732" s="4">
        <v>33.799999999999997</v>
      </c>
      <c r="Q732" t="s">
        <v>30</v>
      </c>
      <c r="R732" t="s">
        <v>557</v>
      </c>
      <c r="S732" t="s">
        <v>32</v>
      </c>
      <c r="T732" t="s">
        <v>33</v>
      </c>
      <c r="U732" t="s">
        <v>34</v>
      </c>
      <c r="V732" t="s">
        <v>35</v>
      </c>
      <c r="W732" s="10" t="b">
        <v>1</v>
      </c>
      <c r="X732" s="12">
        <v>43902.843681944447</v>
      </c>
    </row>
    <row r="733" spans="1:24" x14ac:dyDescent="0.2">
      <c r="A733">
        <v>11017</v>
      </c>
      <c r="B733" s="2" t="s">
        <v>135</v>
      </c>
      <c r="C733" s="2" t="s">
        <v>136</v>
      </c>
      <c r="D733" s="2" t="s">
        <v>137</v>
      </c>
      <c r="E733" t="s">
        <v>37</v>
      </c>
      <c r="F733">
        <f>SUM(J733* 1.05)</f>
        <v>1545.9675</v>
      </c>
      <c r="G733">
        <v>11</v>
      </c>
      <c r="H733">
        <v>-8</v>
      </c>
      <c r="I733" s="7">
        <v>133.85</v>
      </c>
      <c r="J733" s="7">
        <f t="shared" si="13"/>
        <v>1472.35</v>
      </c>
      <c r="K733" s="7">
        <f>SUM(G733*1.15)</f>
        <v>12.649999999999999</v>
      </c>
      <c r="L733" s="11">
        <v>43573</v>
      </c>
      <c r="M733" s="3">
        <v>43578</v>
      </c>
      <c r="N733" s="3">
        <v>43594</v>
      </c>
      <c r="O733" t="s">
        <v>12</v>
      </c>
      <c r="P733" s="4">
        <v>754.26</v>
      </c>
      <c r="Q733" t="s">
        <v>136</v>
      </c>
      <c r="R733" t="s">
        <v>138</v>
      </c>
      <c r="S733" t="s">
        <v>139</v>
      </c>
      <c r="U733" t="s">
        <v>140</v>
      </c>
      <c r="V733" t="s">
        <v>141</v>
      </c>
      <c r="W733" s="10" t="b">
        <v>1</v>
      </c>
      <c r="X733" s="12">
        <v>44007.177981249995</v>
      </c>
    </row>
    <row r="734" spans="1:24" x14ac:dyDescent="0.2">
      <c r="A734">
        <v>11018</v>
      </c>
      <c r="B734" s="2" t="s">
        <v>307</v>
      </c>
      <c r="C734" s="2" t="s">
        <v>308</v>
      </c>
      <c r="D734" s="2" t="s">
        <v>309</v>
      </c>
      <c r="E734" t="s">
        <v>11</v>
      </c>
      <c r="F734">
        <f>SUM(J734* 1.05)</f>
        <v>1471.3544999999999</v>
      </c>
      <c r="G734">
        <v>11</v>
      </c>
      <c r="H734">
        <v>1</v>
      </c>
      <c r="I734" s="7">
        <v>127.39</v>
      </c>
      <c r="J734" s="7">
        <f t="shared" si="13"/>
        <v>1401.29</v>
      </c>
      <c r="K734" s="7">
        <f>SUM(G734*1.27)</f>
        <v>13.97</v>
      </c>
      <c r="L734" s="11">
        <v>43573</v>
      </c>
      <c r="M734" s="3">
        <v>43578</v>
      </c>
      <c r="N734" s="3">
        <v>43594</v>
      </c>
      <c r="O734" t="s">
        <v>12</v>
      </c>
      <c r="P734" s="4">
        <v>11.65</v>
      </c>
      <c r="Q734" t="s">
        <v>308</v>
      </c>
      <c r="R734" t="s">
        <v>310</v>
      </c>
      <c r="S734" t="s">
        <v>311</v>
      </c>
      <c r="T734" t="s">
        <v>207</v>
      </c>
      <c r="U734" t="s">
        <v>312</v>
      </c>
      <c r="V734" t="s">
        <v>209</v>
      </c>
      <c r="W734" s="10" t="b">
        <v>0</v>
      </c>
      <c r="X734" s="12">
        <v>43900.845392361116</v>
      </c>
    </row>
    <row r="735" spans="1:24" x14ac:dyDescent="0.2">
      <c r="A735">
        <v>11020</v>
      </c>
      <c r="B735" s="2" t="s">
        <v>356</v>
      </c>
      <c r="C735" s="2" t="s">
        <v>348</v>
      </c>
      <c r="D735" s="2" t="s">
        <v>357</v>
      </c>
      <c r="E735" t="s">
        <v>45</v>
      </c>
      <c r="F735">
        <f>SUM(J735* 1.03)</f>
        <v>1168.3496000000002</v>
      </c>
      <c r="G735">
        <v>11</v>
      </c>
      <c r="H735">
        <v>28</v>
      </c>
      <c r="I735" s="7">
        <v>103.12</v>
      </c>
      <c r="J735" s="7">
        <f t="shared" si="13"/>
        <v>1134.3200000000002</v>
      </c>
      <c r="K735" s="7">
        <f>SUM(G735*1.429)</f>
        <v>15.719000000000001</v>
      </c>
      <c r="L735" s="11">
        <v>43574</v>
      </c>
      <c r="M735" s="3">
        <v>43579</v>
      </c>
      <c r="N735" s="3">
        <v>43595</v>
      </c>
      <c r="O735" t="s">
        <v>12</v>
      </c>
      <c r="P735" s="4">
        <v>43.3</v>
      </c>
      <c r="Q735" t="s">
        <v>348</v>
      </c>
      <c r="R735" t="s">
        <v>349</v>
      </c>
      <c r="S735" t="s">
        <v>350</v>
      </c>
      <c r="U735" t="s">
        <v>351</v>
      </c>
      <c r="V735" t="s">
        <v>10</v>
      </c>
      <c r="W735" s="10" t="b">
        <v>1</v>
      </c>
      <c r="X735" s="12">
        <v>43884.846153009261</v>
      </c>
    </row>
    <row r="736" spans="1:24" x14ac:dyDescent="0.2">
      <c r="A736">
        <v>11021</v>
      </c>
      <c r="B736" s="2" t="s">
        <v>384</v>
      </c>
      <c r="C736" s="2" t="s">
        <v>385</v>
      </c>
      <c r="D736" s="2" t="s">
        <v>386</v>
      </c>
      <c r="E736" t="s">
        <v>15</v>
      </c>
      <c r="F736">
        <f>SUM(J736* 1.25)</f>
        <v>687.03750000000002</v>
      </c>
      <c r="G736">
        <v>9</v>
      </c>
      <c r="H736">
        <v>-15</v>
      </c>
      <c r="I736" s="7">
        <v>61.07</v>
      </c>
      <c r="J736" s="7">
        <f t="shared" si="13"/>
        <v>549.63</v>
      </c>
      <c r="K736" s="7">
        <f>SUM(G736*1.15)</f>
        <v>10.35</v>
      </c>
      <c r="L736" s="11">
        <v>43574</v>
      </c>
      <c r="M736" s="3">
        <v>43579</v>
      </c>
      <c r="N736" s="3">
        <v>43595</v>
      </c>
      <c r="O736" t="s">
        <v>6</v>
      </c>
      <c r="P736" s="4">
        <v>297.18</v>
      </c>
      <c r="Q736" t="s">
        <v>385</v>
      </c>
      <c r="R736" t="s">
        <v>387</v>
      </c>
      <c r="S736" t="s">
        <v>388</v>
      </c>
      <c r="U736" t="s">
        <v>389</v>
      </c>
      <c r="V736" t="s">
        <v>10</v>
      </c>
      <c r="W736" s="10" t="b">
        <v>1</v>
      </c>
      <c r="X736" s="12">
        <v>43908.511233564815</v>
      </c>
    </row>
    <row r="737" spans="1:24" x14ac:dyDescent="0.2">
      <c r="A737">
        <v>11023</v>
      </c>
      <c r="B737" s="2" t="s">
        <v>81</v>
      </c>
      <c r="C737" s="2" t="s">
        <v>82</v>
      </c>
      <c r="D737" s="2" t="s">
        <v>83</v>
      </c>
      <c r="E737" t="s">
        <v>13</v>
      </c>
      <c r="F737">
        <f>SUM(J737* 1.03)</f>
        <v>1502.4713000000002</v>
      </c>
      <c r="G737">
        <v>11</v>
      </c>
      <c r="H737">
        <v>-17</v>
      </c>
      <c r="I737" s="7">
        <v>132.61000000000001</v>
      </c>
      <c r="J737" s="7">
        <f t="shared" si="13"/>
        <v>1458.71</v>
      </c>
      <c r="K737" s="7">
        <f>SUM(G737*1.15)</f>
        <v>12.649999999999999</v>
      </c>
      <c r="L737" s="11">
        <v>43574</v>
      </c>
      <c r="M737" s="3">
        <v>43579</v>
      </c>
      <c r="N737" s="3">
        <v>43595</v>
      </c>
      <c r="O737" t="s">
        <v>12</v>
      </c>
      <c r="P737" s="4">
        <v>123.83</v>
      </c>
      <c r="Q737" t="s">
        <v>82</v>
      </c>
      <c r="R737" t="s">
        <v>84</v>
      </c>
      <c r="S737" t="s">
        <v>85</v>
      </c>
      <c r="U737" t="s">
        <v>86</v>
      </c>
      <c r="V737" t="s">
        <v>35</v>
      </c>
      <c r="W737" s="10" t="b">
        <v>1</v>
      </c>
      <c r="X737" s="12">
        <v>43952.177877083326</v>
      </c>
    </row>
    <row r="738" spans="1:24" x14ac:dyDescent="0.2">
      <c r="A738">
        <v>11024</v>
      </c>
      <c r="B738" s="2" t="s">
        <v>130</v>
      </c>
      <c r="C738" s="2" t="s">
        <v>131</v>
      </c>
      <c r="D738" s="2" t="s">
        <v>132</v>
      </c>
      <c r="E738" t="s">
        <v>11</v>
      </c>
      <c r="F738">
        <f>SUM(J738* 1.03)</f>
        <v>856.13600000000008</v>
      </c>
      <c r="G738">
        <v>8</v>
      </c>
      <c r="H738">
        <v>2</v>
      </c>
      <c r="I738" s="7">
        <v>103.9</v>
      </c>
      <c r="J738" s="7">
        <f t="shared" si="13"/>
        <v>831.2</v>
      </c>
      <c r="K738" s="7">
        <f>SUM(G738*1.27)</f>
        <v>10.16</v>
      </c>
      <c r="L738" s="11">
        <v>43575</v>
      </c>
      <c r="M738" s="3">
        <v>43580</v>
      </c>
      <c r="N738" s="3">
        <v>43596</v>
      </c>
      <c r="O738" t="s">
        <v>6</v>
      </c>
      <c r="P738" s="4">
        <v>74.36</v>
      </c>
      <c r="Q738" t="s">
        <v>131</v>
      </c>
      <c r="R738" t="s">
        <v>133</v>
      </c>
      <c r="S738" t="s">
        <v>85</v>
      </c>
      <c r="U738" t="s">
        <v>134</v>
      </c>
      <c r="V738" t="s">
        <v>35</v>
      </c>
      <c r="W738" s="10" t="b">
        <v>1</v>
      </c>
      <c r="X738" s="12">
        <v>43866.844763657406</v>
      </c>
    </row>
    <row r="739" spans="1:24" x14ac:dyDescent="0.2">
      <c r="A739">
        <v>11025</v>
      </c>
      <c r="B739" s="2" t="s">
        <v>524</v>
      </c>
      <c r="C739" s="2" t="s">
        <v>525</v>
      </c>
      <c r="D739" s="2" t="s">
        <v>526</v>
      </c>
      <c r="E739" t="s">
        <v>5</v>
      </c>
      <c r="F739">
        <f>SUM(J739* 1.05)</f>
        <v>991.11599999999999</v>
      </c>
      <c r="G739">
        <v>9</v>
      </c>
      <c r="H739">
        <v>44</v>
      </c>
      <c r="I739" s="7">
        <v>104.88</v>
      </c>
      <c r="J739" s="7">
        <f t="shared" si="13"/>
        <v>943.92</v>
      </c>
      <c r="K739" s="7">
        <f>SUM(G739*1.429)</f>
        <v>12.861000000000001</v>
      </c>
      <c r="L739" s="11">
        <v>43575</v>
      </c>
      <c r="M739" s="3">
        <v>43580</v>
      </c>
      <c r="N739" s="3">
        <v>43596</v>
      </c>
      <c r="O739" t="s">
        <v>14</v>
      </c>
      <c r="P739" s="4">
        <v>29.17</v>
      </c>
      <c r="Q739" t="s">
        <v>525</v>
      </c>
      <c r="R739" t="s">
        <v>527</v>
      </c>
      <c r="S739" t="s">
        <v>528</v>
      </c>
      <c r="U739" t="s">
        <v>529</v>
      </c>
      <c r="V739" t="s">
        <v>530</v>
      </c>
      <c r="W739" s="10" t="b">
        <v>0</v>
      </c>
      <c r="X739" s="12">
        <v>43904.512285879631</v>
      </c>
    </row>
    <row r="740" spans="1:24" x14ac:dyDescent="0.2">
      <c r="A740">
        <v>11026</v>
      </c>
      <c r="B740" s="2" t="s">
        <v>169</v>
      </c>
      <c r="C740" s="2" t="s">
        <v>170</v>
      </c>
      <c r="D740" s="2" t="s">
        <v>171</v>
      </c>
      <c r="E740" t="s">
        <v>11</v>
      </c>
      <c r="F740">
        <f>SUM(J740* 0.95)</f>
        <v>1576.8004999999998</v>
      </c>
      <c r="G740">
        <v>11</v>
      </c>
      <c r="H740">
        <v>-31</v>
      </c>
      <c r="I740" s="7">
        <v>150.88999999999999</v>
      </c>
      <c r="J740" s="7">
        <f t="shared" si="13"/>
        <v>1659.79</v>
      </c>
      <c r="K740" s="7">
        <f>SUM(G740*1.15)</f>
        <v>12.649999999999999</v>
      </c>
      <c r="L740" s="11">
        <v>43575</v>
      </c>
      <c r="M740" s="3">
        <v>43580</v>
      </c>
      <c r="N740" s="3">
        <v>43596</v>
      </c>
      <c r="O740" t="s">
        <v>6</v>
      </c>
      <c r="P740" s="4">
        <v>47.09</v>
      </c>
      <c r="Q740" t="s">
        <v>170</v>
      </c>
      <c r="R740" t="s">
        <v>172</v>
      </c>
      <c r="S740" t="s">
        <v>173</v>
      </c>
      <c r="U740" t="s">
        <v>174</v>
      </c>
      <c r="V740" t="s">
        <v>175</v>
      </c>
      <c r="W740" s="10" t="b">
        <v>1</v>
      </c>
      <c r="X740" s="12">
        <v>43875.15827546292</v>
      </c>
    </row>
    <row r="741" spans="1:24" x14ac:dyDescent="0.2">
      <c r="A741">
        <v>11027</v>
      </c>
      <c r="B741" s="2" t="s">
        <v>73</v>
      </c>
      <c r="C741" s="2" t="s">
        <v>74</v>
      </c>
      <c r="D741" s="2" t="s">
        <v>75</v>
      </c>
      <c r="E741" t="s">
        <v>13</v>
      </c>
      <c r="F741">
        <f>SUM(J741* 1.03)</f>
        <v>447.74099999999999</v>
      </c>
      <c r="G741">
        <v>9</v>
      </c>
      <c r="H741">
        <v>4</v>
      </c>
      <c r="I741" s="7">
        <v>48.3</v>
      </c>
      <c r="J741" s="7">
        <f t="shared" si="13"/>
        <v>434.7</v>
      </c>
      <c r="K741" s="7">
        <f>SUM(G741*0.54)</f>
        <v>4.8600000000000003</v>
      </c>
      <c r="L741" s="11">
        <v>43576</v>
      </c>
      <c r="M741" s="3">
        <v>43581</v>
      </c>
      <c r="N741" s="3">
        <v>43597</v>
      </c>
      <c r="O741" t="s">
        <v>6</v>
      </c>
      <c r="P741" s="4">
        <v>52.52</v>
      </c>
      <c r="Q741" t="s">
        <v>74</v>
      </c>
      <c r="R741" t="s">
        <v>76</v>
      </c>
      <c r="S741" t="s">
        <v>77</v>
      </c>
      <c r="T741" t="s">
        <v>78</v>
      </c>
      <c r="U741" t="s">
        <v>79</v>
      </c>
      <c r="V741" t="s">
        <v>80</v>
      </c>
      <c r="W741" s="10" t="b">
        <v>1</v>
      </c>
      <c r="X741" s="12">
        <v>43885.509304398154</v>
      </c>
    </row>
    <row r="742" spans="1:24" x14ac:dyDescent="0.2">
      <c r="A742">
        <v>11028</v>
      </c>
      <c r="B742" s="2" t="s">
        <v>250</v>
      </c>
      <c r="C742" s="2" t="s">
        <v>251</v>
      </c>
      <c r="D742" s="2" t="s">
        <v>252</v>
      </c>
      <c r="E742" t="s">
        <v>45</v>
      </c>
      <c r="F742">
        <f>SUM(J742* 0.85)</f>
        <v>719.94150000000002</v>
      </c>
      <c r="G742">
        <v>9</v>
      </c>
      <c r="H742">
        <v>41</v>
      </c>
      <c r="I742" s="7">
        <v>94.11</v>
      </c>
      <c r="J742" s="7">
        <f t="shared" si="13"/>
        <v>846.99</v>
      </c>
      <c r="K742" s="7">
        <f>SUM(G742*1.429)</f>
        <v>12.861000000000001</v>
      </c>
      <c r="L742" s="11">
        <v>43576</v>
      </c>
      <c r="M742" s="3">
        <v>43581</v>
      </c>
      <c r="N742" s="3">
        <v>43597</v>
      </c>
      <c r="O742" t="s">
        <v>6</v>
      </c>
      <c r="P742" s="4">
        <v>29.59</v>
      </c>
      <c r="Q742" t="s">
        <v>251</v>
      </c>
      <c r="R742" t="s">
        <v>253</v>
      </c>
      <c r="S742" t="s">
        <v>254</v>
      </c>
      <c r="U742" t="s">
        <v>255</v>
      </c>
      <c r="V742" t="s">
        <v>10</v>
      </c>
      <c r="W742" s="10" t="b">
        <v>0</v>
      </c>
      <c r="X742" s="12">
        <v>43885.178917824072</v>
      </c>
    </row>
    <row r="743" spans="1:24" x14ac:dyDescent="0.2">
      <c r="A743">
        <v>11029</v>
      </c>
      <c r="B743" s="2" t="s">
        <v>99</v>
      </c>
      <c r="C743" s="2" t="s">
        <v>100</v>
      </c>
      <c r="D743" s="2" t="s">
        <v>101</v>
      </c>
      <c r="E743" t="s">
        <v>11</v>
      </c>
      <c r="F743">
        <f>SUM(J743* 0.95)</f>
        <v>1636.1279999999997</v>
      </c>
      <c r="G743">
        <v>13</v>
      </c>
      <c r="H743">
        <v>-17</v>
      </c>
      <c r="I743" s="7">
        <v>132.47999999999999</v>
      </c>
      <c r="J743" s="7">
        <f t="shared" si="13"/>
        <v>1722.2399999999998</v>
      </c>
      <c r="K743" s="7">
        <f>SUM(G743*1.15)</f>
        <v>14.95</v>
      </c>
      <c r="L743" s="11">
        <v>43576</v>
      </c>
      <c r="M743" s="3">
        <v>43581</v>
      </c>
      <c r="N743" s="3">
        <v>43597</v>
      </c>
      <c r="O743" t="s">
        <v>6</v>
      </c>
      <c r="P743" s="4">
        <v>47.84</v>
      </c>
      <c r="Q743" t="s">
        <v>100</v>
      </c>
      <c r="R743" t="s">
        <v>102</v>
      </c>
      <c r="S743" t="s">
        <v>103</v>
      </c>
      <c r="U743" t="s">
        <v>104</v>
      </c>
      <c r="V743" t="s">
        <v>105</v>
      </c>
      <c r="W743" s="10" t="b">
        <v>1</v>
      </c>
      <c r="X743" s="12">
        <v>43949.845421990743</v>
      </c>
    </row>
    <row r="744" spans="1:24" x14ac:dyDescent="0.2">
      <c r="A744">
        <v>11030</v>
      </c>
      <c r="B744" s="2" t="s">
        <v>430</v>
      </c>
      <c r="C744" s="2" t="s">
        <v>431</v>
      </c>
      <c r="D744" s="2" t="s">
        <v>432</v>
      </c>
      <c r="E744" t="s">
        <v>19</v>
      </c>
      <c r="F744">
        <f>SUM(J744* 1.05)</f>
        <v>1849.029</v>
      </c>
      <c r="G744">
        <v>13</v>
      </c>
      <c r="H744">
        <v>5</v>
      </c>
      <c r="I744" s="7">
        <v>135.46</v>
      </c>
      <c r="J744" s="7">
        <f t="shared" si="13"/>
        <v>1760.98</v>
      </c>
      <c r="K744" s="7">
        <f>SUM(G744*0.54)</f>
        <v>7.0200000000000005</v>
      </c>
      <c r="L744" s="11">
        <v>43577</v>
      </c>
      <c r="M744" s="3">
        <v>43582</v>
      </c>
      <c r="N744" s="3">
        <v>43598</v>
      </c>
      <c r="O744" t="s">
        <v>12</v>
      </c>
      <c r="P744" s="4">
        <v>830.75</v>
      </c>
      <c r="Q744" t="s">
        <v>431</v>
      </c>
      <c r="R744" t="s">
        <v>433</v>
      </c>
      <c r="S744" t="s">
        <v>434</v>
      </c>
      <c r="T744" t="s">
        <v>435</v>
      </c>
      <c r="U744" t="s">
        <v>436</v>
      </c>
      <c r="V744" t="s">
        <v>209</v>
      </c>
      <c r="W744" s="10" t="b">
        <v>1</v>
      </c>
      <c r="X744" s="12">
        <v>43871.843461689816</v>
      </c>
    </row>
    <row r="745" spans="1:24" x14ac:dyDescent="0.2">
      <c r="A745">
        <v>11031</v>
      </c>
      <c r="B745" s="2" t="s">
        <v>430</v>
      </c>
      <c r="C745" s="2" t="s">
        <v>431</v>
      </c>
      <c r="D745" s="2" t="s">
        <v>432</v>
      </c>
      <c r="E745" t="s">
        <v>5</v>
      </c>
      <c r="F745">
        <f>SUM(J745* 1.05)</f>
        <v>398.58</v>
      </c>
      <c r="G745">
        <v>13</v>
      </c>
      <c r="H745">
        <v>5</v>
      </c>
      <c r="I745" s="7">
        <v>29.2</v>
      </c>
      <c r="J745" s="7">
        <f t="shared" si="13"/>
        <v>379.59999999999997</v>
      </c>
      <c r="K745" s="7">
        <f>SUM(G745*0.54)</f>
        <v>7.0200000000000005</v>
      </c>
      <c r="L745" s="11">
        <v>43577</v>
      </c>
      <c r="M745" s="3">
        <v>43582</v>
      </c>
      <c r="N745" s="3">
        <v>43598</v>
      </c>
      <c r="O745" t="s">
        <v>12</v>
      </c>
      <c r="P745" s="4">
        <v>227.22</v>
      </c>
      <c r="Q745" t="s">
        <v>431</v>
      </c>
      <c r="R745" t="s">
        <v>433</v>
      </c>
      <c r="S745" t="s">
        <v>434</v>
      </c>
      <c r="T745" t="s">
        <v>435</v>
      </c>
      <c r="U745" t="s">
        <v>436</v>
      </c>
      <c r="V745" t="s">
        <v>209</v>
      </c>
      <c r="W745" s="10" t="b">
        <v>1</v>
      </c>
      <c r="X745" s="12">
        <v>43870.843461689816</v>
      </c>
    </row>
    <row r="746" spans="1:24" x14ac:dyDescent="0.2">
      <c r="A746">
        <v>11032</v>
      </c>
      <c r="B746" s="2" t="s">
        <v>537</v>
      </c>
      <c r="C746" s="2" t="s">
        <v>538</v>
      </c>
      <c r="D746" s="2" t="s">
        <v>539</v>
      </c>
      <c r="E746" t="s">
        <v>45</v>
      </c>
      <c r="F746">
        <f>SUM(J746* 1.03)</f>
        <v>1382.6617000000001</v>
      </c>
      <c r="G746">
        <v>7</v>
      </c>
      <c r="H746">
        <v>6</v>
      </c>
      <c r="I746" s="7">
        <v>191.77</v>
      </c>
      <c r="J746" s="7">
        <f t="shared" si="13"/>
        <v>1342.39</v>
      </c>
      <c r="K746" s="7">
        <f>SUM(G746*1.381)</f>
        <v>9.6669999999999998</v>
      </c>
      <c r="L746" s="11">
        <v>43577</v>
      </c>
      <c r="M746" s="3">
        <v>43582</v>
      </c>
      <c r="N746" s="3">
        <v>43598</v>
      </c>
      <c r="O746" t="s">
        <v>14</v>
      </c>
      <c r="P746" s="4">
        <v>606.19000000000005</v>
      </c>
      <c r="Q746" t="s">
        <v>538</v>
      </c>
      <c r="R746" t="s">
        <v>540</v>
      </c>
      <c r="S746" t="s">
        <v>541</v>
      </c>
      <c r="T746" t="s">
        <v>279</v>
      </c>
      <c r="U746" t="s">
        <v>542</v>
      </c>
      <c r="V746" t="s">
        <v>209</v>
      </c>
      <c r="W746" s="10" t="b">
        <v>1</v>
      </c>
      <c r="X746" s="12">
        <v>43938.844528935188</v>
      </c>
    </row>
    <row r="747" spans="1:24" x14ac:dyDescent="0.2">
      <c r="A747">
        <v>11033</v>
      </c>
      <c r="B747" s="2" t="s">
        <v>412</v>
      </c>
      <c r="C747" s="2" t="s">
        <v>413</v>
      </c>
      <c r="D747" s="2" t="s">
        <v>414</v>
      </c>
      <c r="E747" t="s">
        <v>19</v>
      </c>
      <c r="F747">
        <f>SUM(J747* 0.85)</f>
        <v>41.395000000000003</v>
      </c>
      <c r="G747">
        <v>10</v>
      </c>
      <c r="H747">
        <v>-3</v>
      </c>
      <c r="I747" s="7">
        <v>4.87</v>
      </c>
      <c r="J747" s="7">
        <f t="shared" si="13"/>
        <v>48.7</v>
      </c>
      <c r="K747" s="7">
        <f>SUM(G747*1.27)</f>
        <v>12.7</v>
      </c>
      <c r="L747" s="11">
        <v>43577</v>
      </c>
      <c r="M747" s="3">
        <v>43582</v>
      </c>
      <c r="N747" s="3">
        <v>43598</v>
      </c>
      <c r="O747" t="s">
        <v>14</v>
      </c>
      <c r="P747" s="4">
        <v>84.74</v>
      </c>
      <c r="Q747" t="s">
        <v>413</v>
      </c>
      <c r="R747" t="s">
        <v>415</v>
      </c>
      <c r="S747" t="s">
        <v>416</v>
      </c>
      <c r="U747" t="s">
        <v>417</v>
      </c>
      <c r="V747" t="s">
        <v>105</v>
      </c>
      <c r="W747" s="10" t="b">
        <v>1</v>
      </c>
      <c r="X747" s="12">
        <v>43913.511741898146</v>
      </c>
    </row>
    <row r="748" spans="1:24" x14ac:dyDescent="0.2">
      <c r="A748">
        <v>11034</v>
      </c>
      <c r="B748" s="2" t="s">
        <v>345</v>
      </c>
      <c r="C748" s="2" t="s">
        <v>346</v>
      </c>
      <c r="D748" s="2" t="s">
        <v>347</v>
      </c>
      <c r="E748" t="s">
        <v>36</v>
      </c>
      <c r="F748">
        <f>SUM(J748* 1.03)</f>
        <v>117.9556</v>
      </c>
      <c r="G748">
        <v>7</v>
      </c>
      <c r="H748">
        <v>3</v>
      </c>
      <c r="I748" s="7">
        <v>16.36</v>
      </c>
      <c r="J748" s="7">
        <f t="shared" si="13"/>
        <v>114.52</v>
      </c>
      <c r="K748" s="7">
        <f>SUM(G748*0.54)</f>
        <v>3.7800000000000002</v>
      </c>
      <c r="L748" s="11">
        <v>43580</v>
      </c>
      <c r="M748" s="3">
        <v>43585</v>
      </c>
      <c r="N748" s="3">
        <v>43601</v>
      </c>
      <c r="O748" t="s">
        <v>6</v>
      </c>
      <c r="P748" s="4">
        <v>40.32</v>
      </c>
      <c r="Q748" t="s">
        <v>346</v>
      </c>
      <c r="R748" t="s">
        <v>352</v>
      </c>
      <c r="S748" t="s">
        <v>353</v>
      </c>
      <c r="T748" t="s">
        <v>354</v>
      </c>
      <c r="U748" t="s">
        <v>355</v>
      </c>
      <c r="V748" t="s">
        <v>209</v>
      </c>
      <c r="W748" s="10" t="b">
        <v>1</v>
      </c>
      <c r="X748" s="12">
        <v>43886.550127314818</v>
      </c>
    </row>
    <row r="749" spans="1:24" x14ac:dyDescent="0.2">
      <c r="A749">
        <v>11035</v>
      </c>
      <c r="B749" s="2" t="s">
        <v>462</v>
      </c>
      <c r="C749" s="2" t="s">
        <v>463</v>
      </c>
      <c r="D749" s="2" t="s">
        <v>464</v>
      </c>
      <c r="E749" t="s">
        <v>45</v>
      </c>
      <c r="F749">
        <f>SUM(J749* 1.03)</f>
        <v>137.77279999999999</v>
      </c>
      <c r="G749">
        <v>8</v>
      </c>
      <c r="H749">
        <v>-4</v>
      </c>
      <c r="I749" s="7">
        <v>16.72</v>
      </c>
      <c r="J749" s="7">
        <f t="shared" si="13"/>
        <v>133.76</v>
      </c>
      <c r="K749" s="7">
        <f>SUM(G749*1.15)</f>
        <v>9.1999999999999993</v>
      </c>
      <c r="L749" s="11">
        <v>43580</v>
      </c>
      <c r="M749" s="3">
        <v>43585</v>
      </c>
      <c r="N749" s="3">
        <v>43601</v>
      </c>
      <c r="O749" t="s">
        <v>12</v>
      </c>
      <c r="P749" s="4">
        <v>0.17</v>
      </c>
      <c r="Q749" t="s">
        <v>463</v>
      </c>
      <c r="R749" t="s">
        <v>465</v>
      </c>
      <c r="S749" t="s">
        <v>466</v>
      </c>
      <c r="U749" t="s">
        <v>467</v>
      </c>
      <c r="V749" t="s">
        <v>325</v>
      </c>
      <c r="W749" s="10" t="b">
        <v>0</v>
      </c>
      <c r="X749" s="12">
        <v>43903.321493055562</v>
      </c>
    </row>
    <row r="750" spans="1:24" x14ac:dyDescent="0.2">
      <c r="A750">
        <v>11036</v>
      </c>
      <c r="B750" s="2" t="s">
        <v>118</v>
      </c>
      <c r="C750" s="2" t="s">
        <v>119</v>
      </c>
      <c r="D750" s="2" t="s">
        <v>120</v>
      </c>
      <c r="E750" t="s">
        <v>36</v>
      </c>
      <c r="F750">
        <f>SUM(J750* 1.15)</f>
        <v>1215.1590000000001</v>
      </c>
      <c r="G750">
        <v>6</v>
      </c>
      <c r="H750">
        <v>-2</v>
      </c>
      <c r="I750" s="7">
        <v>176.11</v>
      </c>
      <c r="J750" s="7">
        <f t="shared" si="13"/>
        <v>1056.6600000000001</v>
      </c>
      <c r="K750" s="7">
        <f>SUM(G750*1.27)</f>
        <v>7.62</v>
      </c>
      <c r="L750" s="11">
        <v>43580</v>
      </c>
      <c r="M750" s="3">
        <v>43585</v>
      </c>
      <c r="N750" s="3">
        <v>43601</v>
      </c>
      <c r="O750" t="s">
        <v>14</v>
      </c>
      <c r="P750" s="4">
        <v>149.47</v>
      </c>
      <c r="Q750" t="s">
        <v>119</v>
      </c>
      <c r="R750" t="s">
        <v>121</v>
      </c>
      <c r="S750" t="s">
        <v>122</v>
      </c>
      <c r="U750" t="s">
        <v>123</v>
      </c>
      <c r="V750" t="s">
        <v>10</v>
      </c>
      <c r="W750" s="10" t="b">
        <v>1</v>
      </c>
      <c r="X750" s="12">
        <v>43897.510371759257</v>
      </c>
    </row>
    <row r="751" spans="1:24" x14ac:dyDescent="0.2">
      <c r="A751">
        <v>11037</v>
      </c>
      <c r="B751" s="2" t="s">
        <v>190</v>
      </c>
      <c r="C751" s="2" t="s">
        <v>191</v>
      </c>
      <c r="D751" s="2" t="s">
        <v>192</v>
      </c>
      <c r="E751" t="s">
        <v>19</v>
      </c>
      <c r="F751">
        <f>SUM(J751* 0.95)</f>
        <v>836.96899999999994</v>
      </c>
      <c r="G751">
        <v>7</v>
      </c>
      <c r="H751">
        <v>-5</v>
      </c>
      <c r="I751" s="7">
        <v>125.86</v>
      </c>
      <c r="J751" s="7">
        <f t="shared" si="13"/>
        <v>881.02</v>
      </c>
      <c r="K751" s="7">
        <f>SUM(G751*1.15)</f>
        <v>8.0499999999999989</v>
      </c>
      <c r="L751" s="11">
        <v>43581</v>
      </c>
      <c r="M751" s="3">
        <v>43586</v>
      </c>
      <c r="N751" s="3">
        <v>43602</v>
      </c>
      <c r="O751" t="s">
        <v>6</v>
      </c>
      <c r="P751" s="4">
        <v>3.2</v>
      </c>
      <c r="Q751" t="s">
        <v>191</v>
      </c>
      <c r="R751" t="s">
        <v>193</v>
      </c>
      <c r="S751" t="s">
        <v>194</v>
      </c>
      <c r="U751" t="s">
        <v>195</v>
      </c>
      <c r="V751" t="s">
        <v>66</v>
      </c>
      <c r="W751" s="10" t="b">
        <v>0</v>
      </c>
      <c r="X751" s="12">
        <v>43904.177003703699</v>
      </c>
    </row>
    <row r="752" spans="1:24" x14ac:dyDescent="0.2">
      <c r="A752">
        <v>11038</v>
      </c>
      <c r="B752" s="2" t="s">
        <v>462</v>
      </c>
      <c r="C752" s="2" t="s">
        <v>463</v>
      </c>
      <c r="D752" s="2" t="s">
        <v>464</v>
      </c>
      <c r="E752" t="s">
        <v>13</v>
      </c>
      <c r="F752">
        <f>SUM(J752* 1.03)</f>
        <v>461.76960000000003</v>
      </c>
      <c r="G752">
        <v>8</v>
      </c>
      <c r="H752">
        <v>-4</v>
      </c>
      <c r="I752" s="7">
        <v>56.04</v>
      </c>
      <c r="J752" s="7">
        <f t="shared" si="13"/>
        <v>448.32</v>
      </c>
      <c r="K752" s="7">
        <f>SUM(G752*1.15)</f>
        <v>9.1999999999999993</v>
      </c>
      <c r="L752" s="11">
        <v>43581</v>
      </c>
      <c r="M752" s="3">
        <v>43586</v>
      </c>
      <c r="N752" s="3">
        <v>43602</v>
      </c>
      <c r="O752" t="s">
        <v>12</v>
      </c>
      <c r="P752" s="4">
        <v>29.59</v>
      </c>
      <c r="Q752" t="s">
        <v>463</v>
      </c>
      <c r="R752" t="s">
        <v>465</v>
      </c>
      <c r="S752" t="s">
        <v>466</v>
      </c>
      <c r="U752" t="s">
        <v>467</v>
      </c>
      <c r="V752" t="s">
        <v>325</v>
      </c>
      <c r="W752" s="10" t="b">
        <v>0</v>
      </c>
      <c r="X752" s="12">
        <v>43925.511079861113</v>
      </c>
    </row>
    <row r="753" spans="1:24" x14ac:dyDescent="0.2">
      <c r="A753">
        <v>11041</v>
      </c>
      <c r="B753" s="2" t="s">
        <v>99</v>
      </c>
      <c r="C753" s="2" t="s">
        <v>100</v>
      </c>
      <c r="D753" s="2" t="s">
        <v>101</v>
      </c>
      <c r="E753" t="s">
        <v>15</v>
      </c>
      <c r="F753">
        <f>SUM(J753* 0.875)</f>
        <v>1288.7</v>
      </c>
      <c r="G753">
        <v>8</v>
      </c>
      <c r="H753">
        <v>-12</v>
      </c>
      <c r="I753" s="7">
        <v>184.1</v>
      </c>
      <c r="J753" s="7">
        <f t="shared" si="13"/>
        <v>1472.8</v>
      </c>
      <c r="K753" s="7">
        <f>SUM(G753*1.15)</f>
        <v>9.1999999999999993</v>
      </c>
      <c r="L753" s="11">
        <v>43582</v>
      </c>
      <c r="M753" s="3">
        <v>43587</v>
      </c>
      <c r="N753" s="3">
        <v>43603</v>
      </c>
      <c r="O753" t="s">
        <v>12</v>
      </c>
      <c r="P753" s="4">
        <v>48.22</v>
      </c>
      <c r="Q753" t="s">
        <v>100</v>
      </c>
      <c r="R753" t="s">
        <v>102</v>
      </c>
      <c r="S753" t="s">
        <v>103</v>
      </c>
      <c r="U753" t="s">
        <v>104</v>
      </c>
      <c r="V753" t="s">
        <v>105</v>
      </c>
      <c r="W753" s="10" t="b">
        <v>1</v>
      </c>
      <c r="X753" s="12">
        <v>43930.844320601849</v>
      </c>
    </row>
    <row r="754" spans="1:24" x14ac:dyDescent="0.2">
      <c r="A754">
        <v>11042</v>
      </c>
      <c r="B754" s="2" t="s">
        <v>106</v>
      </c>
      <c r="C754" s="2" t="s">
        <v>107</v>
      </c>
      <c r="D754" s="2" t="s">
        <v>108</v>
      </c>
      <c r="E754" t="s">
        <v>36</v>
      </c>
      <c r="F754">
        <f>SUM(J754* 1.15)</f>
        <v>1173.9314999999999</v>
      </c>
      <c r="G754">
        <v>7</v>
      </c>
      <c r="H754">
        <v>-3</v>
      </c>
      <c r="I754" s="7">
        <v>145.83000000000001</v>
      </c>
      <c r="J754" s="7">
        <f t="shared" si="13"/>
        <v>1020.8100000000001</v>
      </c>
      <c r="K754" s="7">
        <f>SUM(G754*1.27)</f>
        <v>8.89</v>
      </c>
      <c r="L754" s="11">
        <v>43582</v>
      </c>
      <c r="M754" s="3">
        <v>43587</v>
      </c>
      <c r="N754" s="3">
        <v>43603</v>
      </c>
      <c r="O754" t="s">
        <v>6</v>
      </c>
      <c r="P754" s="4">
        <v>29.99</v>
      </c>
      <c r="Q754" t="s">
        <v>107</v>
      </c>
      <c r="R754" t="s">
        <v>109</v>
      </c>
      <c r="S754" t="s">
        <v>110</v>
      </c>
      <c r="T754" t="s">
        <v>111</v>
      </c>
      <c r="U754" t="s">
        <v>112</v>
      </c>
      <c r="V754" t="s">
        <v>113</v>
      </c>
      <c r="W754" s="10" t="b">
        <v>0</v>
      </c>
      <c r="X754" s="12">
        <v>43862.510593749997</v>
      </c>
    </row>
    <row r="755" spans="1:24" x14ac:dyDescent="0.2">
      <c r="A755">
        <v>11043</v>
      </c>
      <c r="B755" s="2" t="s">
        <v>449</v>
      </c>
      <c r="C755" s="2" t="s">
        <v>450</v>
      </c>
      <c r="D755" s="2" t="s">
        <v>451</v>
      </c>
      <c r="E755" t="s">
        <v>46</v>
      </c>
      <c r="F755">
        <f>SUM(J755* 1.05)</f>
        <v>274.84800000000001</v>
      </c>
      <c r="G755">
        <v>8</v>
      </c>
      <c r="H755">
        <v>4</v>
      </c>
      <c r="I755" s="7">
        <v>32.72</v>
      </c>
      <c r="J755" s="7">
        <f t="shared" si="13"/>
        <v>261.76</v>
      </c>
      <c r="K755" s="7">
        <f>SUM(G755*0.54)</f>
        <v>4.32</v>
      </c>
      <c r="L755" s="11">
        <v>43582</v>
      </c>
      <c r="M755" s="3">
        <v>43587</v>
      </c>
      <c r="N755" s="3">
        <v>43603</v>
      </c>
      <c r="O755" t="s">
        <v>12</v>
      </c>
      <c r="P755" s="4">
        <v>8.8000000000000007</v>
      </c>
      <c r="Q755" t="s">
        <v>450</v>
      </c>
      <c r="R755" t="s">
        <v>452</v>
      </c>
      <c r="S755" t="s">
        <v>453</v>
      </c>
      <c r="U755" t="s">
        <v>454</v>
      </c>
      <c r="V755" t="s">
        <v>59</v>
      </c>
      <c r="W755" s="10" t="b">
        <v>1</v>
      </c>
      <c r="X755" s="12">
        <v>43887.842153009267</v>
      </c>
    </row>
    <row r="756" spans="1:24" x14ac:dyDescent="0.2">
      <c r="A756">
        <v>11044</v>
      </c>
      <c r="B756" s="2" t="s">
        <v>549</v>
      </c>
      <c r="C756" s="2" t="s">
        <v>550</v>
      </c>
      <c r="D756" s="2" t="s">
        <v>551</v>
      </c>
      <c r="E756" t="s">
        <v>11</v>
      </c>
      <c r="F756">
        <f>SUM(J756* 1.03)</f>
        <v>1151.5812000000001</v>
      </c>
      <c r="G756">
        <v>12</v>
      </c>
      <c r="H756">
        <v>29</v>
      </c>
      <c r="I756" s="7">
        <v>93.17</v>
      </c>
      <c r="J756" s="7">
        <f t="shared" si="13"/>
        <v>1118.04</v>
      </c>
      <c r="K756" s="7">
        <f>SUM(G756*1.429)</f>
        <v>17.148</v>
      </c>
      <c r="L756" s="11">
        <v>43583</v>
      </c>
      <c r="M756" s="3">
        <v>43588</v>
      </c>
      <c r="N756" s="3">
        <v>43604</v>
      </c>
      <c r="O756" t="s">
        <v>6</v>
      </c>
      <c r="P756" s="4">
        <v>8.7200000000000006</v>
      </c>
      <c r="Q756" t="s">
        <v>552</v>
      </c>
      <c r="R756" t="s">
        <v>553</v>
      </c>
      <c r="S756" t="s">
        <v>554</v>
      </c>
      <c r="U756" t="s">
        <v>555</v>
      </c>
      <c r="V756" t="s">
        <v>556</v>
      </c>
      <c r="W756" s="10" t="b">
        <v>0</v>
      </c>
      <c r="X756" s="12">
        <v>43902.84616458333</v>
      </c>
    </row>
    <row r="757" spans="1:24" x14ac:dyDescent="0.2">
      <c r="A757">
        <v>11046</v>
      </c>
      <c r="B757" s="2" t="s">
        <v>518</v>
      </c>
      <c r="C757" s="2" t="s">
        <v>519</v>
      </c>
      <c r="D757" s="2" t="s">
        <v>520</v>
      </c>
      <c r="E757" t="s">
        <v>36</v>
      </c>
      <c r="F757">
        <f>SUM(J757* 1.05)</f>
        <v>227.4195</v>
      </c>
      <c r="G757">
        <v>11</v>
      </c>
      <c r="H757">
        <v>0</v>
      </c>
      <c r="I757" s="7">
        <v>19.690000000000001</v>
      </c>
      <c r="J757" s="7">
        <f t="shared" si="13"/>
        <v>216.59</v>
      </c>
      <c r="K757" s="7">
        <f>SUM(G757*1.27)</f>
        <v>13.97</v>
      </c>
      <c r="L757" s="11">
        <v>43583</v>
      </c>
      <c r="M757" s="3">
        <v>43588</v>
      </c>
      <c r="N757" s="3">
        <v>43604</v>
      </c>
      <c r="O757" t="s">
        <v>12</v>
      </c>
      <c r="P757" s="4">
        <v>71.64</v>
      </c>
      <c r="Q757" t="s">
        <v>519</v>
      </c>
      <c r="R757" t="s">
        <v>521</v>
      </c>
      <c r="S757" t="s">
        <v>522</v>
      </c>
      <c r="U757" t="s">
        <v>523</v>
      </c>
      <c r="V757" t="s">
        <v>10</v>
      </c>
      <c r="W757" s="10" t="b">
        <v>1</v>
      </c>
      <c r="X757" s="12">
        <v>43896.178714120368</v>
      </c>
    </row>
    <row r="758" spans="1:24" x14ac:dyDescent="0.2">
      <c r="A758">
        <v>11047</v>
      </c>
      <c r="B758" s="2" t="s">
        <v>130</v>
      </c>
      <c r="C758" s="2" t="s">
        <v>131</v>
      </c>
      <c r="D758" s="2" t="s">
        <v>132</v>
      </c>
      <c r="E758" t="s">
        <v>19</v>
      </c>
      <c r="F758">
        <f>SUM(J758* 1.03)</f>
        <v>1959.3072000000002</v>
      </c>
      <c r="G758">
        <v>12</v>
      </c>
      <c r="H758">
        <v>2</v>
      </c>
      <c r="I758" s="7">
        <v>158.52000000000001</v>
      </c>
      <c r="J758" s="7">
        <f t="shared" si="13"/>
        <v>1902.2400000000002</v>
      </c>
      <c r="K758" s="7">
        <f>SUM(G758*1.27)</f>
        <v>15.24</v>
      </c>
      <c r="L758" s="11">
        <v>43584</v>
      </c>
      <c r="M758" s="3">
        <v>43589</v>
      </c>
      <c r="N758" s="3">
        <v>43605</v>
      </c>
      <c r="O758" t="s">
        <v>14</v>
      </c>
      <c r="P758" s="4">
        <v>46.62</v>
      </c>
      <c r="Q758" t="s">
        <v>131</v>
      </c>
      <c r="R758" t="s">
        <v>133</v>
      </c>
      <c r="S758" t="s">
        <v>85</v>
      </c>
      <c r="U758" t="s">
        <v>134</v>
      </c>
      <c r="V758" t="s">
        <v>35</v>
      </c>
      <c r="W758" s="10" t="b">
        <v>1</v>
      </c>
      <c r="X758" s="12">
        <v>43904.512518749994</v>
      </c>
    </row>
    <row r="759" spans="1:24" x14ac:dyDescent="0.2">
      <c r="A759">
        <v>11048</v>
      </c>
      <c r="B759" s="2" t="s">
        <v>73</v>
      </c>
      <c r="C759" s="2" t="s">
        <v>74</v>
      </c>
      <c r="D759" s="2" t="s">
        <v>75</v>
      </c>
      <c r="E759" t="s">
        <v>19</v>
      </c>
      <c r="F759">
        <f>SUM(J759* 1.03)</f>
        <v>2099.9537</v>
      </c>
      <c r="G759">
        <v>13</v>
      </c>
      <c r="H759">
        <v>4</v>
      </c>
      <c r="I759" s="7">
        <v>156.83000000000001</v>
      </c>
      <c r="J759" s="7">
        <f t="shared" si="13"/>
        <v>2038.7900000000002</v>
      </c>
      <c r="K759" s="7">
        <f>SUM(G759*0.54)</f>
        <v>7.0200000000000005</v>
      </c>
      <c r="L759" s="11">
        <v>43584</v>
      </c>
      <c r="M759" s="3">
        <v>43589</v>
      </c>
      <c r="N759" s="3">
        <v>43605</v>
      </c>
      <c r="O759" t="s">
        <v>14</v>
      </c>
      <c r="P759" s="4">
        <v>24.12</v>
      </c>
      <c r="Q759" t="s">
        <v>74</v>
      </c>
      <c r="R759" t="s">
        <v>76</v>
      </c>
      <c r="S759" t="s">
        <v>77</v>
      </c>
      <c r="T759" t="s">
        <v>78</v>
      </c>
      <c r="U759" t="s">
        <v>79</v>
      </c>
      <c r="V759" t="s">
        <v>80</v>
      </c>
      <c r="W759" s="10" t="b">
        <v>0</v>
      </c>
      <c r="X759" s="12">
        <v>43876.176783449075</v>
      </c>
    </row>
    <row r="760" spans="1:24" x14ac:dyDescent="0.2">
      <c r="A760">
        <v>11052</v>
      </c>
      <c r="B760" s="2" t="s">
        <v>218</v>
      </c>
      <c r="C760" s="2" t="s">
        <v>219</v>
      </c>
      <c r="D760" s="2" t="s">
        <v>220</v>
      </c>
      <c r="E760" t="s">
        <v>15</v>
      </c>
      <c r="F760">
        <f>SUM(J760* 0.85)</f>
        <v>785.9525000000001</v>
      </c>
      <c r="G760">
        <v>5</v>
      </c>
      <c r="H760">
        <v>-20</v>
      </c>
      <c r="I760" s="7">
        <v>184.93</v>
      </c>
      <c r="J760" s="7">
        <f t="shared" si="13"/>
        <v>924.65000000000009</v>
      </c>
      <c r="K760" s="7">
        <f>SUM(G760*1.15)</f>
        <v>5.75</v>
      </c>
      <c r="L760" s="11">
        <v>43587</v>
      </c>
      <c r="M760" s="3">
        <v>43592</v>
      </c>
      <c r="N760" s="3">
        <v>43608</v>
      </c>
      <c r="O760" t="s">
        <v>6</v>
      </c>
      <c r="P760" s="4">
        <v>67.260000000000005</v>
      </c>
      <c r="Q760" t="s">
        <v>219</v>
      </c>
      <c r="R760" t="s">
        <v>221</v>
      </c>
      <c r="S760" t="s">
        <v>222</v>
      </c>
      <c r="T760" t="s">
        <v>223</v>
      </c>
      <c r="U760" t="s">
        <v>224</v>
      </c>
      <c r="V760" t="s">
        <v>113</v>
      </c>
      <c r="W760" s="10" t="b">
        <v>1</v>
      </c>
      <c r="X760" s="12">
        <v>43948.509389236111</v>
      </c>
    </row>
    <row r="761" spans="1:24" x14ac:dyDescent="0.2">
      <c r="A761">
        <v>11053</v>
      </c>
      <c r="B761" s="2" t="s">
        <v>363</v>
      </c>
      <c r="C761" s="2" t="s">
        <v>364</v>
      </c>
      <c r="D761" s="2" t="s">
        <v>365</v>
      </c>
      <c r="E761" t="s">
        <v>45</v>
      </c>
      <c r="F761">
        <f>SUM(J761* 1.03)</f>
        <v>1402.1802</v>
      </c>
      <c r="G761">
        <v>9</v>
      </c>
      <c r="H761">
        <v>-2</v>
      </c>
      <c r="I761" s="7">
        <v>151.26</v>
      </c>
      <c r="J761" s="7">
        <f t="shared" si="13"/>
        <v>1361.34</v>
      </c>
      <c r="K761" s="7">
        <f>SUM(G761*1.27)</f>
        <v>11.43</v>
      </c>
      <c r="L761" s="11">
        <v>43587</v>
      </c>
      <c r="M761" s="3">
        <v>43592</v>
      </c>
      <c r="N761" s="3">
        <v>43608</v>
      </c>
      <c r="O761" t="s">
        <v>12</v>
      </c>
      <c r="P761" s="4">
        <v>53.05</v>
      </c>
      <c r="Q761" t="s">
        <v>364</v>
      </c>
      <c r="R761" t="s">
        <v>366</v>
      </c>
      <c r="S761" t="s">
        <v>367</v>
      </c>
      <c r="U761" t="s">
        <v>368</v>
      </c>
      <c r="V761" t="s">
        <v>141</v>
      </c>
      <c r="W761" s="10" t="b">
        <v>1</v>
      </c>
      <c r="X761" s="12">
        <v>43895.511384027777</v>
      </c>
    </row>
    <row r="762" spans="1:24" x14ac:dyDescent="0.2">
      <c r="A762">
        <v>11056</v>
      </c>
      <c r="B762" s="2" t="s">
        <v>130</v>
      </c>
      <c r="C762" s="2" t="s">
        <v>131</v>
      </c>
      <c r="D762" s="2" t="s">
        <v>132</v>
      </c>
      <c r="E762" t="s">
        <v>36</v>
      </c>
      <c r="F762">
        <f>SUM(J762* 1.03)</f>
        <v>0.93730000000000013</v>
      </c>
      <c r="G762">
        <v>13</v>
      </c>
      <c r="H762">
        <v>2</v>
      </c>
      <c r="I762" s="7">
        <v>7.0000000000000007E-2</v>
      </c>
      <c r="J762" s="7">
        <f t="shared" si="13"/>
        <v>0.91000000000000014</v>
      </c>
      <c r="K762" s="7">
        <f>SUM(G762*1.27)</f>
        <v>16.510000000000002</v>
      </c>
      <c r="L762" s="11">
        <v>43588</v>
      </c>
      <c r="M762" s="3">
        <v>43593</v>
      </c>
      <c r="N762" s="3">
        <v>43609</v>
      </c>
      <c r="O762" t="s">
        <v>12</v>
      </c>
      <c r="P762" s="4">
        <v>278.95999999999998</v>
      </c>
      <c r="Q762" t="s">
        <v>131</v>
      </c>
      <c r="R762" t="s">
        <v>133</v>
      </c>
      <c r="S762" t="s">
        <v>85</v>
      </c>
      <c r="U762" t="s">
        <v>134</v>
      </c>
      <c r="V762" t="s">
        <v>35</v>
      </c>
      <c r="W762" s="10" t="b">
        <v>1</v>
      </c>
      <c r="X762" s="12">
        <v>43897.84585208333</v>
      </c>
    </row>
    <row r="763" spans="1:24" x14ac:dyDescent="0.2">
      <c r="A763">
        <v>11057</v>
      </c>
      <c r="B763" s="2" t="s">
        <v>338</v>
      </c>
      <c r="C763" s="2" t="s">
        <v>339</v>
      </c>
      <c r="D763" s="2" t="s">
        <v>340</v>
      </c>
      <c r="E763" t="s">
        <v>15</v>
      </c>
      <c r="F763">
        <f>SUM(J763* 0.75)</f>
        <v>438.97499999999997</v>
      </c>
      <c r="G763">
        <v>6</v>
      </c>
      <c r="H763">
        <v>8</v>
      </c>
      <c r="I763" s="7">
        <v>97.55</v>
      </c>
      <c r="J763" s="7">
        <f t="shared" si="13"/>
        <v>585.29999999999995</v>
      </c>
      <c r="K763" s="7">
        <f>SUM(G763*1.381)</f>
        <v>8.2859999999999996</v>
      </c>
      <c r="L763" s="11">
        <v>43589</v>
      </c>
      <c r="M763" s="3">
        <v>43594</v>
      </c>
      <c r="N763" s="3">
        <v>43610</v>
      </c>
      <c r="O763" t="s">
        <v>14</v>
      </c>
      <c r="P763" s="4">
        <v>4.13</v>
      </c>
      <c r="Q763" t="s">
        <v>339</v>
      </c>
      <c r="R763" t="s">
        <v>568</v>
      </c>
      <c r="S763" t="s">
        <v>85</v>
      </c>
      <c r="U763" t="s">
        <v>341</v>
      </c>
      <c r="V763" t="s">
        <v>35</v>
      </c>
      <c r="W763" s="10" t="b">
        <v>0</v>
      </c>
      <c r="X763" s="12">
        <v>43902.943356481483</v>
      </c>
    </row>
    <row r="764" spans="1:24" x14ac:dyDescent="0.2">
      <c r="A764">
        <v>11060</v>
      </c>
      <c r="B764" s="2" t="s">
        <v>169</v>
      </c>
      <c r="C764" s="2" t="s">
        <v>170</v>
      </c>
      <c r="D764" s="2" t="s">
        <v>171</v>
      </c>
      <c r="E764" t="s">
        <v>45</v>
      </c>
      <c r="F764">
        <f>SUM(J764* 0.85)</f>
        <v>831.19799999999987</v>
      </c>
      <c r="G764">
        <v>12</v>
      </c>
      <c r="H764">
        <v>-22</v>
      </c>
      <c r="I764" s="7">
        <v>81.489999999999995</v>
      </c>
      <c r="J764" s="7">
        <f t="shared" si="13"/>
        <v>977.87999999999988</v>
      </c>
      <c r="K764" s="7">
        <f>SUM(G764*1.15)</f>
        <v>13.799999999999999</v>
      </c>
      <c r="L764" s="11">
        <v>43590</v>
      </c>
      <c r="M764" s="3">
        <v>43595</v>
      </c>
      <c r="N764" s="3">
        <v>43611</v>
      </c>
      <c r="O764" t="s">
        <v>12</v>
      </c>
      <c r="P764" s="4">
        <v>10.98</v>
      </c>
      <c r="Q764" t="s">
        <v>170</v>
      </c>
      <c r="R764" t="s">
        <v>172</v>
      </c>
      <c r="S764" t="s">
        <v>173</v>
      </c>
      <c r="U764" t="s">
        <v>174</v>
      </c>
      <c r="V764" t="s">
        <v>175</v>
      </c>
      <c r="W764" s="10" t="b">
        <v>0</v>
      </c>
      <c r="X764" s="12">
        <v>44028.511152546293</v>
      </c>
    </row>
    <row r="765" spans="1:24" x14ac:dyDescent="0.2">
      <c r="A765">
        <v>11062</v>
      </c>
      <c r="B765" s="2" t="s">
        <v>135</v>
      </c>
      <c r="C765" s="2" t="s">
        <v>136</v>
      </c>
      <c r="D765" s="2" t="s">
        <v>137</v>
      </c>
      <c r="E765" t="s">
        <v>11</v>
      </c>
      <c r="F765">
        <f>SUM(J765* 1.05)</f>
        <v>573.61500000000012</v>
      </c>
      <c r="G765">
        <v>10</v>
      </c>
      <c r="H765">
        <v>3</v>
      </c>
      <c r="I765" s="7">
        <v>54.63</v>
      </c>
      <c r="J765" s="7">
        <f t="shared" si="13"/>
        <v>546.30000000000007</v>
      </c>
      <c r="K765" s="7">
        <f>SUM(G765*0.54)</f>
        <v>5.4</v>
      </c>
      <c r="L765" s="11">
        <v>43838</v>
      </c>
      <c r="M765" s="3">
        <v>43843</v>
      </c>
      <c r="N765" s="3">
        <v>43859</v>
      </c>
      <c r="O765" t="s">
        <v>14</v>
      </c>
      <c r="P765" s="4">
        <v>73.790000000000006</v>
      </c>
      <c r="Q765" t="s">
        <v>136</v>
      </c>
      <c r="R765" t="s">
        <v>138</v>
      </c>
      <c r="S765" t="s">
        <v>139</v>
      </c>
      <c r="U765" t="s">
        <v>140</v>
      </c>
      <c r="V765" t="s">
        <v>141</v>
      </c>
      <c r="W765" s="10" t="b">
        <v>1</v>
      </c>
      <c r="X765" s="12">
        <v>43884.513689583335</v>
      </c>
    </row>
    <row r="766" spans="1:24" x14ac:dyDescent="0.2">
      <c r="A766">
        <v>11064</v>
      </c>
      <c r="B766" s="2" t="s">
        <v>313</v>
      </c>
      <c r="C766" s="2" t="s">
        <v>314</v>
      </c>
      <c r="D766" s="2" t="s">
        <v>315</v>
      </c>
      <c r="E766" t="s">
        <v>45</v>
      </c>
      <c r="F766">
        <f>SUM(J766* 0.85)</f>
        <v>32.2575</v>
      </c>
      <c r="G766">
        <v>11</v>
      </c>
      <c r="H766">
        <v>-16</v>
      </c>
      <c r="I766" s="7">
        <v>3.45</v>
      </c>
      <c r="J766" s="7">
        <f t="shared" si="13"/>
        <v>37.950000000000003</v>
      </c>
      <c r="K766" s="7">
        <f>SUM(G766*1.15)</f>
        <v>12.649999999999999</v>
      </c>
      <c r="L766" s="11">
        <v>43838</v>
      </c>
      <c r="M766" s="3">
        <v>43843</v>
      </c>
      <c r="N766" s="3">
        <v>43859</v>
      </c>
      <c r="O766" t="s">
        <v>6</v>
      </c>
      <c r="P766" s="4">
        <v>155.97</v>
      </c>
      <c r="Q766" t="s">
        <v>314</v>
      </c>
      <c r="R766" t="s">
        <v>316</v>
      </c>
      <c r="S766" t="s">
        <v>317</v>
      </c>
      <c r="U766" t="s">
        <v>318</v>
      </c>
      <c r="V766" t="s">
        <v>175</v>
      </c>
      <c r="W766" s="10" t="b">
        <v>1</v>
      </c>
      <c r="X766" s="12">
        <v>43875.116782407429</v>
      </c>
    </row>
    <row r="767" spans="1:24" x14ac:dyDescent="0.2">
      <c r="A767">
        <v>11066</v>
      </c>
      <c r="B767" s="2" t="s">
        <v>300</v>
      </c>
      <c r="C767" s="2" t="s">
        <v>301</v>
      </c>
      <c r="D767" s="2" t="s">
        <v>302</v>
      </c>
      <c r="E767" t="s">
        <v>13</v>
      </c>
      <c r="F767">
        <f>SUM(J767* 1.45)</f>
        <v>538.53</v>
      </c>
      <c r="G767">
        <v>12</v>
      </c>
      <c r="H767">
        <v>-3</v>
      </c>
      <c r="I767" s="7">
        <v>30.95</v>
      </c>
      <c r="J767" s="7">
        <f t="shared" si="13"/>
        <v>371.4</v>
      </c>
      <c r="K767" s="7">
        <f>SUM(G767*1.27)</f>
        <v>15.24</v>
      </c>
      <c r="L767" s="11">
        <v>43841</v>
      </c>
      <c r="M767" s="3">
        <v>43846</v>
      </c>
      <c r="N767" s="3">
        <v>43862</v>
      </c>
      <c r="O767" t="s">
        <v>6</v>
      </c>
      <c r="P767" s="4">
        <v>34.82</v>
      </c>
      <c r="Q767" t="s">
        <v>301</v>
      </c>
      <c r="R767" t="s">
        <v>303</v>
      </c>
      <c r="S767" t="s">
        <v>304</v>
      </c>
      <c r="T767" t="s">
        <v>305</v>
      </c>
      <c r="U767" t="s">
        <v>306</v>
      </c>
      <c r="V767" t="s">
        <v>217</v>
      </c>
      <c r="W767" s="10" t="b">
        <v>1</v>
      </c>
      <c r="X767" s="12">
        <v>43888.512250694446</v>
      </c>
    </row>
    <row r="768" spans="1:24" x14ac:dyDescent="0.2">
      <c r="A768">
        <v>11068</v>
      </c>
      <c r="B768" s="2" t="s">
        <v>379</v>
      </c>
      <c r="C768" s="2" t="s">
        <v>380</v>
      </c>
      <c r="D768" s="2" t="s">
        <v>381</v>
      </c>
      <c r="E768" t="s">
        <v>19</v>
      </c>
      <c r="F768">
        <f>SUM(J768* 0.85)</f>
        <v>55.233000000000004</v>
      </c>
      <c r="G768">
        <v>6</v>
      </c>
      <c r="H768">
        <v>-2</v>
      </c>
      <c r="I768" s="7">
        <v>10.83</v>
      </c>
      <c r="J768" s="7">
        <f t="shared" si="13"/>
        <v>64.98</v>
      </c>
      <c r="K768" s="7">
        <f>SUM(G768*1.27)</f>
        <v>7.62</v>
      </c>
      <c r="L768" s="11">
        <v>43842</v>
      </c>
      <c r="M768" s="3">
        <v>43847</v>
      </c>
      <c r="N768" s="3">
        <v>43863</v>
      </c>
      <c r="O768" t="s">
        <v>6</v>
      </c>
      <c r="P768" s="4">
        <v>108.04</v>
      </c>
      <c r="Q768" t="s">
        <v>380</v>
      </c>
      <c r="R768" t="s">
        <v>382</v>
      </c>
      <c r="S768" t="s">
        <v>110</v>
      </c>
      <c r="T768" t="s">
        <v>111</v>
      </c>
      <c r="U768" t="s">
        <v>383</v>
      </c>
      <c r="V768" t="s">
        <v>113</v>
      </c>
      <c r="W768" s="10" t="b">
        <v>1</v>
      </c>
      <c r="X768" s="12">
        <v>43897.510371759257</v>
      </c>
    </row>
    <row r="769" spans="1:24" x14ac:dyDescent="0.2">
      <c r="A769">
        <v>11070</v>
      </c>
      <c r="B769" s="2" t="s">
        <v>356</v>
      </c>
      <c r="C769" s="2" t="s">
        <v>348</v>
      </c>
      <c r="D769" s="2" t="s">
        <v>357</v>
      </c>
      <c r="E769" t="s">
        <v>45</v>
      </c>
      <c r="F769">
        <f>SUM(J769* 1.15)</f>
        <v>1007.7449999999999</v>
      </c>
      <c r="G769">
        <v>10</v>
      </c>
      <c r="H769">
        <v>22</v>
      </c>
      <c r="I769" s="7">
        <v>87.63</v>
      </c>
      <c r="J769" s="7">
        <f t="shared" si="13"/>
        <v>876.3</v>
      </c>
      <c r="K769" s="7">
        <f>SUM(G769*1.429)</f>
        <v>14.290000000000001</v>
      </c>
      <c r="L769" s="11">
        <v>43842</v>
      </c>
      <c r="M769" s="3">
        <v>43847</v>
      </c>
      <c r="N769" s="3">
        <v>43863</v>
      </c>
      <c r="O769" t="s">
        <v>12</v>
      </c>
      <c r="P769" s="4">
        <v>91.48</v>
      </c>
      <c r="Q769" t="s">
        <v>348</v>
      </c>
      <c r="R769" t="s">
        <v>349</v>
      </c>
      <c r="S769" t="s">
        <v>350</v>
      </c>
      <c r="U769" t="s">
        <v>351</v>
      </c>
      <c r="V769" t="s">
        <v>10</v>
      </c>
      <c r="W769" s="10" t="b">
        <v>1</v>
      </c>
      <c r="X769" s="12">
        <v>44000.845873379636</v>
      </c>
    </row>
    <row r="770" spans="1:24" x14ac:dyDescent="0.2">
      <c r="A770">
        <v>11072</v>
      </c>
      <c r="B770" s="2" t="s">
        <v>147</v>
      </c>
      <c r="C770" s="2" t="s">
        <v>148</v>
      </c>
      <c r="D770" s="2" t="s">
        <v>149</v>
      </c>
      <c r="E770" t="s">
        <v>36</v>
      </c>
      <c r="F770">
        <f>SUM(J770* 1.15)</f>
        <v>260.54399999999998</v>
      </c>
      <c r="G770">
        <v>8</v>
      </c>
      <c r="H770">
        <v>5</v>
      </c>
      <c r="I770" s="7">
        <v>28.32</v>
      </c>
      <c r="J770" s="7">
        <f t="shared" ref="J770:J833" si="14">SUM(G770*I770)</f>
        <v>226.56</v>
      </c>
      <c r="K770" s="7">
        <f>SUM(G770*0.54)</f>
        <v>4.32</v>
      </c>
      <c r="L770" s="11">
        <v>43843</v>
      </c>
      <c r="M770" s="3">
        <v>43848</v>
      </c>
      <c r="N770" s="3">
        <v>43864</v>
      </c>
      <c r="O770" t="s">
        <v>6</v>
      </c>
      <c r="P770" s="4">
        <v>11.26</v>
      </c>
      <c r="Q770" t="s">
        <v>148</v>
      </c>
      <c r="R770" t="s">
        <v>150</v>
      </c>
      <c r="S770" t="s">
        <v>151</v>
      </c>
      <c r="U770" t="s">
        <v>152</v>
      </c>
      <c r="V770" t="s">
        <v>59</v>
      </c>
      <c r="W770" s="10" t="b">
        <v>1</v>
      </c>
      <c r="X770" s="12">
        <v>43884.175497916665</v>
      </c>
    </row>
    <row r="771" spans="1:24" x14ac:dyDescent="0.2">
      <c r="A771">
        <v>11074</v>
      </c>
      <c r="B771" s="2" t="s">
        <v>342</v>
      </c>
      <c r="C771" s="2" t="s">
        <v>343</v>
      </c>
      <c r="D771" s="2" t="s">
        <v>344</v>
      </c>
      <c r="E771" t="s">
        <v>15</v>
      </c>
      <c r="F771">
        <f>SUM(J771* 0.85)</f>
        <v>255.935</v>
      </c>
      <c r="G771">
        <v>10</v>
      </c>
      <c r="H771">
        <v>35</v>
      </c>
      <c r="I771" s="7">
        <v>30.11</v>
      </c>
      <c r="J771" s="7">
        <f t="shared" si="14"/>
        <v>301.10000000000002</v>
      </c>
      <c r="K771" s="7">
        <f>SUM(G771*1.429)</f>
        <v>14.290000000000001</v>
      </c>
      <c r="L771" s="11">
        <v>43844</v>
      </c>
      <c r="M771" s="3">
        <v>43849</v>
      </c>
      <c r="N771" s="3">
        <v>43865</v>
      </c>
      <c r="O771" t="s">
        <v>6</v>
      </c>
      <c r="P771" s="4">
        <v>29.83</v>
      </c>
      <c r="Q771" t="s">
        <v>343</v>
      </c>
      <c r="R771" t="s">
        <v>567</v>
      </c>
      <c r="S771" t="s">
        <v>91</v>
      </c>
      <c r="U771" t="s">
        <v>92</v>
      </c>
      <c r="V771" t="s">
        <v>93</v>
      </c>
      <c r="W771" s="10" t="b">
        <v>0</v>
      </c>
      <c r="X771" s="12">
        <v>43923.846023842598</v>
      </c>
    </row>
    <row r="772" spans="1:24" x14ac:dyDescent="0.2">
      <c r="A772">
        <v>11076</v>
      </c>
      <c r="B772" s="2" t="s">
        <v>73</v>
      </c>
      <c r="C772" s="2" t="s">
        <v>74</v>
      </c>
      <c r="D772" s="2" t="s">
        <v>75</v>
      </c>
      <c r="E772" t="s">
        <v>15</v>
      </c>
      <c r="F772">
        <f>SUM(J772* 0.9)</f>
        <v>741.85199999999998</v>
      </c>
      <c r="G772">
        <v>12</v>
      </c>
      <c r="H772">
        <v>4</v>
      </c>
      <c r="I772" s="7">
        <v>68.69</v>
      </c>
      <c r="J772" s="7">
        <f t="shared" si="14"/>
        <v>824.28</v>
      </c>
      <c r="K772" s="7">
        <f>SUM(G772*0.54)</f>
        <v>6.48</v>
      </c>
      <c r="L772" s="11">
        <v>43845</v>
      </c>
      <c r="M772" s="3">
        <v>43850</v>
      </c>
      <c r="N772" s="3">
        <v>43866</v>
      </c>
      <c r="O772" t="s">
        <v>14</v>
      </c>
      <c r="P772" s="4">
        <v>2.4</v>
      </c>
      <c r="Q772" t="s">
        <v>74</v>
      </c>
      <c r="R772" t="s">
        <v>76</v>
      </c>
      <c r="S772" t="s">
        <v>77</v>
      </c>
      <c r="T772" t="s">
        <v>78</v>
      </c>
      <c r="U772" t="s">
        <v>79</v>
      </c>
      <c r="V772" t="s">
        <v>80</v>
      </c>
      <c r="W772" s="10" t="b">
        <v>0</v>
      </c>
      <c r="X772" s="12">
        <v>43880.51011678241</v>
      </c>
    </row>
    <row r="773" spans="1:24" x14ac:dyDescent="0.2">
      <c r="A773">
        <v>11078</v>
      </c>
      <c r="B773" s="2" t="s">
        <v>73</v>
      </c>
      <c r="C773" s="2" t="s">
        <v>74</v>
      </c>
      <c r="D773" s="2" t="s">
        <v>75</v>
      </c>
      <c r="E773" t="s">
        <v>37</v>
      </c>
      <c r="F773">
        <f>SUM(J773* 0.9)</f>
        <v>709.48800000000006</v>
      </c>
      <c r="G773">
        <v>13</v>
      </c>
      <c r="H773">
        <v>4</v>
      </c>
      <c r="I773" s="7">
        <v>60.64</v>
      </c>
      <c r="J773" s="7">
        <f t="shared" si="14"/>
        <v>788.32</v>
      </c>
      <c r="K773" s="7">
        <f>SUM(G773*0.54)</f>
        <v>7.0200000000000005</v>
      </c>
      <c r="L773" s="11">
        <v>43845</v>
      </c>
      <c r="M773" s="3">
        <v>43850</v>
      </c>
      <c r="N773" s="3">
        <v>43866</v>
      </c>
      <c r="O773" t="s">
        <v>14</v>
      </c>
      <c r="P773" s="4">
        <v>23.65</v>
      </c>
      <c r="Q773" t="s">
        <v>74</v>
      </c>
      <c r="R773" t="s">
        <v>76</v>
      </c>
      <c r="S773" t="s">
        <v>77</v>
      </c>
      <c r="T773" t="s">
        <v>78</v>
      </c>
      <c r="U773" t="s">
        <v>79</v>
      </c>
      <c r="V773" t="s">
        <v>80</v>
      </c>
      <c r="W773" s="10" t="b">
        <v>0</v>
      </c>
      <c r="X773" s="12">
        <v>43880.51011678241</v>
      </c>
    </row>
    <row r="774" spans="1:24" x14ac:dyDescent="0.2">
      <c r="A774">
        <v>11080</v>
      </c>
      <c r="B774" s="2" t="s">
        <v>524</v>
      </c>
      <c r="C774" s="2" t="s">
        <v>525</v>
      </c>
      <c r="D774" s="2" t="s">
        <v>526</v>
      </c>
      <c r="E774" t="s">
        <v>36</v>
      </c>
      <c r="F774">
        <f>SUM(J774* 1.05)</f>
        <v>264.03300000000002</v>
      </c>
      <c r="G774">
        <v>11</v>
      </c>
      <c r="H774">
        <v>-27</v>
      </c>
      <c r="I774" s="7">
        <v>22.86</v>
      </c>
      <c r="J774" s="7">
        <f t="shared" si="14"/>
        <v>251.45999999999998</v>
      </c>
      <c r="K774" s="7">
        <f>SUM(G774*1.15)</f>
        <v>12.649999999999999</v>
      </c>
      <c r="L774" s="11">
        <v>43848</v>
      </c>
      <c r="M774" s="3">
        <v>43853</v>
      </c>
      <c r="N774" s="3">
        <v>43869</v>
      </c>
      <c r="O774" t="s">
        <v>12</v>
      </c>
      <c r="P774" s="4">
        <v>3.77</v>
      </c>
      <c r="Q774" t="s">
        <v>525</v>
      </c>
      <c r="R774" t="s">
        <v>527</v>
      </c>
      <c r="S774" t="s">
        <v>528</v>
      </c>
      <c r="U774" t="s">
        <v>529</v>
      </c>
      <c r="V774" t="s">
        <v>530</v>
      </c>
      <c r="W774" s="10" t="b">
        <v>0</v>
      </c>
      <c r="X774" s="12">
        <v>43875.074988425913</v>
      </c>
    </row>
    <row r="775" spans="1:24" x14ac:dyDescent="0.2">
      <c r="A775">
        <v>11082</v>
      </c>
      <c r="B775" s="2" t="s">
        <v>262</v>
      </c>
      <c r="C775" s="2" t="s">
        <v>263</v>
      </c>
      <c r="D775" s="2" t="s">
        <v>264</v>
      </c>
      <c r="E775" t="s">
        <v>15</v>
      </c>
      <c r="F775">
        <f>SUM(J775* 0.85)</f>
        <v>614.97500000000002</v>
      </c>
      <c r="G775">
        <v>10</v>
      </c>
      <c r="H775">
        <v>6</v>
      </c>
      <c r="I775" s="7">
        <v>72.349999999999994</v>
      </c>
      <c r="J775" s="7">
        <f t="shared" si="14"/>
        <v>723.5</v>
      </c>
      <c r="K775" s="7">
        <f>SUM(G775*1.381)</f>
        <v>13.81</v>
      </c>
      <c r="L775" s="11">
        <v>43849</v>
      </c>
      <c r="M775" s="3">
        <v>43854</v>
      </c>
      <c r="N775" s="3">
        <v>43870</v>
      </c>
      <c r="O775" t="s">
        <v>12</v>
      </c>
      <c r="P775" s="4">
        <v>95.66</v>
      </c>
      <c r="Q775" t="s">
        <v>263</v>
      </c>
      <c r="R775" t="s">
        <v>265</v>
      </c>
      <c r="S775" t="s">
        <v>266</v>
      </c>
      <c r="U775" t="s">
        <v>267</v>
      </c>
      <c r="V775" t="s">
        <v>59</v>
      </c>
      <c r="W775" s="10" t="b">
        <v>1</v>
      </c>
      <c r="X775" s="12">
        <v>43904.51211689815</v>
      </c>
    </row>
    <row r="776" spans="1:24" x14ac:dyDescent="0.2">
      <c r="A776">
        <v>11084</v>
      </c>
      <c r="B776" s="2" t="s">
        <v>142</v>
      </c>
      <c r="C776" s="2" t="s">
        <v>143</v>
      </c>
      <c r="D776" s="2" t="s">
        <v>144</v>
      </c>
      <c r="E776" t="s">
        <v>45</v>
      </c>
      <c r="F776">
        <f>SUM(J776* 0.85)</f>
        <v>189.39699999999999</v>
      </c>
      <c r="G776">
        <v>13</v>
      </c>
      <c r="H776">
        <v>-35</v>
      </c>
      <c r="I776" s="7">
        <v>17.14</v>
      </c>
      <c r="J776" s="7">
        <f t="shared" si="14"/>
        <v>222.82</v>
      </c>
      <c r="K776" s="7">
        <f>SUM(G776*1.15)</f>
        <v>14.95</v>
      </c>
      <c r="L776" s="11">
        <v>43849</v>
      </c>
      <c r="M776" s="3">
        <v>43854</v>
      </c>
      <c r="N776" s="3">
        <v>43870</v>
      </c>
      <c r="O776" t="s">
        <v>14</v>
      </c>
      <c r="P776" s="4">
        <v>21.48</v>
      </c>
      <c r="Q776" t="s">
        <v>143</v>
      </c>
      <c r="R776" t="s">
        <v>145</v>
      </c>
      <c r="S776" t="s">
        <v>110</v>
      </c>
      <c r="T776" t="s">
        <v>111</v>
      </c>
      <c r="U776" t="s">
        <v>146</v>
      </c>
      <c r="V776" t="s">
        <v>113</v>
      </c>
      <c r="W776" s="10" t="b">
        <v>0</v>
      </c>
      <c r="X776" s="12">
        <v>43931.511880324077</v>
      </c>
    </row>
    <row r="777" spans="1:24" x14ac:dyDescent="0.2">
      <c r="A777">
        <v>11086</v>
      </c>
      <c r="B777" s="2" t="s">
        <v>232</v>
      </c>
      <c r="C777" s="2" t="s">
        <v>233</v>
      </c>
      <c r="D777" s="2" t="s">
        <v>234</v>
      </c>
      <c r="E777" t="s">
        <v>15</v>
      </c>
      <c r="F777">
        <f>SUM(J777* 0.9)</f>
        <v>474.60599999999994</v>
      </c>
      <c r="G777">
        <v>11</v>
      </c>
      <c r="H777">
        <v>-3</v>
      </c>
      <c r="I777" s="7">
        <v>47.94</v>
      </c>
      <c r="J777" s="7">
        <f t="shared" si="14"/>
        <v>527.33999999999992</v>
      </c>
      <c r="K777" s="7">
        <f>SUM(G777*1.27)</f>
        <v>13.97</v>
      </c>
      <c r="L777" s="11">
        <v>43850</v>
      </c>
      <c r="M777" s="3">
        <v>43855</v>
      </c>
      <c r="N777" s="3">
        <v>43871</v>
      </c>
      <c r="O777" t="s">
        <v>6</v>
      </c>
      <c r="P777" s="4">
        <v>0.2</v>
      </c>
      <c r="Q777" t="s">
        <v>233</v>
      </c>
      <c r="R777" t="s">
        <v>570</v>
      </c>
      <c r="S777" t="s">
        <v>235</v>
      </c>
      <c r="T777" t="s">
        <v>207</v>
      </c>
      <c r="U777" t="s">
        <v>236</v>
      </c>
      <c r="V777" t="s">
        <v>209</v>
      </c>
      <c r="W777" s="10" t="b">
        <v>0</v>
      </c>
      <c r="X777" s="12">
        <v>43904.51201273148</v>
      </c>
    </row>
    <row r="778" spans="1:24" x14ac:dyDescent="0.2">
      <c r="A778">
        <v>11088</v>
      </c>
      <c r="B778" s="2" t="s">
        <v>524</v>
      </c>
      <c r="C778" s="2" t="s">
        <v>525</v>
      </c>
      <c r="D778" s="2" t="s">
        <v>526</v>
      </c>
      <c r="E778" t="s">
        <v>36</v>
      </c>
      <c r="F778">
        <f>SUM(J778* 1.05)</f>
        <v>409.24799999999999</v>
      </c>
      <c r="G778">
        <v>12</v>
      </c>
      <c r="H778">
        <v>-31</v>
      </c>
      <c r="I778" s="7">
        <v>32.479999999999997</v>
      </c>
      <c r="J778" s="7">
        <f t="shared" si="14"/>
        <v>389.76</v>
      </c>
      <c r="K778" s="7">
        <f>SUM(G778*1.15)</f>
        <v>13.799999999999999</v>
      </c>
      <c r="L778" s="11">
        <v>43851</v>
      </c>
      <c r="M778" s="3">
        <v>43856</v>
      </c>
      <c r="N778" s="3">
        <v>43872</v>
      </c>
      <c r="O778" t="s">
        <v>14</v>
      </c>
      <c r="P778" s="4">
        <v>22.72</v>
      </c>
      <c r="Q778" t="s">
        <v>525</v>
      </c>
      <c r="R778" t="s">
        <v>527</v>
      </c>
      <c r="S778" t="s">
        <v>528</v>
      </c>
      <c r="U778" t="s">
        <v>529</v>
      </c>
      <c r="V778" t="s">
        <v>530</v>
      </c>
      <c r="W778" s="10" t="b">
        <v>0</v>
      </c>
      <c r="X778" s="12">
        <v>43854.511048379631</v>
      </c>
    </row>
    <row r="779" spans="1:24" x14ac:dyDescent="0.2">
      <c r="A779">
        <v>11090</v>
      </c>
      <c r="B779" s="2" t="s">
        <v>442</v>
      </c>
      <c r="C779" s="2" t="s">
        <v>443</v>
      </c>
      <c r="D779" s="2" t="s">
        <v>444</v>
      </c>
      <c r="E779" t="s">
        <v>11</v>
      </c>
      <c r="F779">
        <f>SUM(J779* 0.85)</f>
        <v>56.473999999999997</v>
      </c>
      <c r="G779">
        <v>11</v>
      </c>
      <c r="H779">
        <v>4</v>
      </c>
      <c r="I779" s="7">
        <v>6.04</v>
      </c>
      <c r="J779" s="7">
        <f t="shared" si="14"/>
        <v>66.44</v>
      </c>
      <c r="K779" s="7">
        <f>SUM(G779*0.54)</f>
        <v>5.94</v>
      </c>
      <c r="L779" s="11">
        <v>43851</v>
      </c>
      <c r="M779" s="3">
        <v>43856</v>
      </c>
      <c r="N779" s="3">
        <v>43872</v>
      </c>
      <c r="O779" t="s">
        <v>14</v>
      </c>
      <c r="P779" s="4">
        <v>70.290000000000006</v>
      </c>
      <c r="Q779" t="s">
        <v>443</v>
      </c>
      <c r="R779" t="s">
        <v>445</v>
      </c>
      <c r="S779" t="s">
        <v>446</v>
      </c>
      <c r="U779" t="s">
        <v>447</v>
      </c>
      <c r="V779" t="s">
        <v>448</v>
      </c>
      <c r="W779" s="10" t="b">
        <v>1</v>
      </c>
      <c r="X779" s="12">
        <v>43877.843000347231</v>
      </c>
    </row>
    <row r="780" spans="1:24" x14ac:dyDescent="0.2">
      <c r="A780">
        <v>11092</v>
      </c>
      <c r="B780" s="2" t="s">
        <v>384</v>
      </c>
      <c r="C780" s="2" t="s">
        <v>385</v>
      </c>
      <c r="D780" s="2" t="s">
        <v>386</v>
      </c>
      <c r="E780" t="s">
        <v>11</v>
      </c>
      <c r="F780">
        <f>SUM(J780* 1.25)</f>
        <v>423.9</v>
      </c>
      <c r="G780">
        <v>9</v>
      </c>
      <c r="H780">
        <v>-5</v>
      </c>
      <c r="I780" s="7">
        <v>37.68</v>
      </c>
      <c r="J780" s="7">
        <f t="shared" si="14"/>
        <v>339.12</v>
      </c>
      <c r="K780" s="7">
        <f>SUM(G780*1.15)</f>
        <v>10.35</v>
      </c>
      <c r="L780" s="11">
        <v>43852</v>
      </c>
      <c r="M780" s="3">
        <v>43857</v>
      </c>
      <c r="N780" s="3">
        <v>43873</v>
      </c>
      <c r="O780" t="s">
        <v>6</v>
      </c>
      <c r="P780" s="4">
        <v>17.55</v>
      </c>
      <c r="Q780" t="s">
        <v>385</v>
      </c>
      <c r="R780" t="s">
        <v>387</v>
      </c>
      <c r="S780" t="s">
        <v>388</v>
      </c>
      <c r="U780" t="s">
        <v>389</v>
      </c>
      <c r="V780" t="s">
        <v>10</v>
      </c>
      <c r="W780" s="10" t="b">
        <v>0</v>
      </c>
      <c r="X780" s="12">
        <v>43895.178015972218</v>
      </c>
    </row>
    <row r="781" spans="1:24" x14ac:dyDescent="0.2">
      <c r="A781">
        <v>11095</v>
      </c>
      <c r="B781" s="2" t="s">
        <v>412</v>
      </c>
      <c r="C781" s="2" t="s">
        <v>413</v>
      </c>
      <c r="D781" s="2" t="s">
        <v>414</v>
      </c>
      <c r="E781" t="s">
        <v>11</v>
      </c>
      <c r="F781">
        <f>SUM(J781* 0.85)</f>
        <v>236.64</v>
      </c>
      <c r="G781">
        <v>10</v>
      </c>
      <c r="H781">
        <v>-1</v>
      </c>
      <c r="I781" s="7">
        <v>27.84</v>
      </c>
      <c r="J781" s="7">
        <f t="shared" si="14"/>
        <v>278.39999999999998</v>
      </c>
      <c r="K781" s="7">
        <f>SUM(G781*1.27)</f>
        <v>12.7</v>
      </c>
      <c r="L781" s="11">
        <v>43855</v>
      </c>
      <c r="M781" s="3">
        <v>43860</v>
      </c>
      <c r="N781" s="3">
        <v>43876</v>
      </c>
      <c r="O781" t="s">
        <v>12</v>
      </c>
      <c r="P781" s="4">
        <v>137.35</v>
      </c>
      <c r="Q781" t="s">
        <v>413</v>
      </c>
      <c r="R781" t="s">
        <v>415</v>
      </c>
      <c r="S781" t="s">
        <v>416</v>
      </c>
      <c r="U781" t="s">
        <v>417</v>
      </c>
      <c r="V781" t="s">
        <v>105</v>
      </c>
      <c r="W781" s="10" t="b">
        <v>1</v>
      </c>
      <c r="X781" s="12">
        <v>43885.844728935183</v>
      </c>
    </row>
    <row r="782" spans="1:24" x14ac:dyDescent="0.2">
      <c r="A782">
        <v>11098</v>
      </c>
      <c r="B782" s="2" t="s">
        <v>531</v>
      </c>
      <c r="C782" s="2" t="s">
        <v>532</v>
      </c>
      <c r="D782" s="2" t="s">
        <v>533</v>
      </c>
      <c r="E782" t="s">
        <v>15</v>
      </c>
      <c r="F782">
        <f>SUM(J782* 0.85)</f>
        <v>293.55599999999998</v>
      </c>
      <c r="G782">
        <v>8</v>
      </c>
      <c r="H782">
        <v>-14</v>
      </c>
      <c r="I782" s="7">
        <v>43.17</v>
      </c>
      <c r="J782" s="7">
        <f t="shared" si="14"/>
        <v>345.36</v>
      </c>
      <c r="K782" s="7">
        <f>SUM(G782*1.15)</f>
        <v>9.1999999999999993</v>
      </c>
      <c r="L782" s="11">
        <v>43856</v>
      </c>
      <c r="M782" s="3">
        <v>43861</v>
      </c>
      <c r="N782" s="3">
        <v>43877</v>
      </c>
      <c r="O782" t="s">
        <v>6</v>
      </c>
      <c r="P782" s="4">
        <v>44.12</v>
      </c>
      <c r="Q782" t="s">
        <v>532</v>
      </c>
      <c r="R782" t="s">
        <v>534</v>
      </c>
      <c r="S782" t="s">
        <v>535</v>
      </c>
      <c r="T782" t="s">
        <v>111</v>
      </c>
      <c r="U782" t="s">
        <v>536</v>
      </c>
      <c r="V782" t="s">
        <v>113</v>
      </c>
      <c r="W782" s="10" t="b">
        <v>1</v>
      </c>
      <c r="X782" s="12">
        <v>43893.510964120367</v>
      </c>
    </row>
    <row r="783" spans="1:24" x14ac:dyDescent="0.2">
      <c r="A783">
        <v>11101</v>
      </c>
      <c r="B783" s="2" t="s">
        <v>374</v>
      </c>
      <c r="C783" s="2" t="s">
        <v>375</v>
      </c>
      <c r="D783" s="2" t="s">
        <v>376</v>
      </c>
      <c r="E783" t="s">
        <v>36</v>
      </c>
      <c r="F783">
        <f>SUM(J783* 1.15)</f>
        <v>976.41899999999998</v>
      </c>
      <c r="G783">
        <v>9</v>
      </c>
      <c r="H783">
        <v>-5</v>
      </c>
      <c r="I783" s="7">
        <v>94.34</v>
      </c>
      <c r="J783" s="7">
        <f t="shared" si="14"/>
        <v>849.06000000000006</v>
      </c>
      <c r="K783" s="7">
        <f>SUM(G783*1.15)</f>
        <v>10.35</v>
      </c>
      <c r="L783" s="11">
        <v>43856</v>
      </c>
      <c r="M783" s="3">
        <v>43861</v>
      </c>
      <c r="N783" s="3">
        <v>43877</v>
      </c>
      <c r="O783" t="s">
        <v>6</v>
      </c>
      <c r="P783" s="4">
        <v>99.23</v>
      </c>
      <c r="Q783" t="s">
        <v>375</v>
      </c>
      <c r="R783" t="s">
        <v>377</v>
      </c>
      <c r="S783" t="s">
        <v>222</v>
      </c>
      <c r="T783" t="s">
        <v>223</v>
      </c>
      <c r="U783" t="s">
        <v>378</v>
      </c>
      <c r="V783" t="s">
        <v>113</v>
      </c>
      <c r="W783" s="10" t="b">
        <v>1</v>
      </c>
      <c r="X783" s="12">
        <v>43900.511349305554</v>
      </c>
    </row>
    <row r="784" spans="1:24" x14ac:dyDescent="0.2">
      <c r="A784">
        <v>11104</v>
      </c>
      <c r="B784" s="2" t="s">
        <v>169</v>
      </c>
      <c r="C784" s="2" t="s">
        <v>170</v>
      </c>
      <c r="D784" s="2" t="s">
        <v>171</v>
      </c>
      <c r="E784" t="s">
        <v>45</v>
      </c>
      <c r="F784">
        <f>SUM(J784* 0.85)</f>
        <v>415.34399999999999</v>
      </c>
      <c r="G784">
        <v>12</v>
      </c>
      <c r="H784">
        <v>-34</v>
      </c>
      <c r="I784" s="7">
        <v>40.72</v>
      </c>
      <c r="J784" s="7">
        <f t="shared" si="14"/>
        <v>488.64</v>
      </c>
      <c r="K784" s="7">
        <f>SUM(G784*1.15)</f>
        <v>13.799999999999999</v>
      </c>
      <c r="L784" s="11">
        <v>43857</v>
      </c>
      <c r="M784" s="3">
        <v>43862</v>
      </c>
      <c r="N784" s="3">
        <v>43878</v>
      </c>
      <c r="O784" t="s">
        <v>6</v>
      </c>
      <c r="P784" s="4">
        <v>3.02</v>
      </c>
      <c r="Q784" t="s">
        <v>170</v>
      </c>
      <c r="R784" t="s">
        <v>172</v>
      </c>
      <c r="S784" t="s">
        <v>173</v>
      </c>
      <c r="U784" t="s">
        <v>174</v>
      </c>
      <c r="V784" t="s">
        <v>175</v>
      </c>
      <c r="W784" s="10" t="b">
        <v>0</v>
      </c>
      <c r="X784" s="12">
        <v>43826.511013657408</v>
      </c>
    </row>
    <row r="785" spans="1:24" x14ac:dyDescent="0.2">
      <c r="A785">
        <v>11107</v>
      </c>
      <c r="B785" s="2" t="s">
        <v>196</v>
      </c>
      <c r="C785" s="2" t="s">
        <v>197</v>
      </c>
      <c r="D785" s="2" t="s">
        <v>198</v>
      </c>
      <c r="E785" t="s">
        <v>5</v>
      </c>
      <c r="F785">
        <f>SUM(J785* 1.15)</f>
        <v>271.65299999999996</v>
      </c>
      <c r="G785">
        <v>6</v>
      </c>
      <c r="H785">
        <v>-2</v>
      </c>
      <c r="I785" s="7">
        <v>39.369999999999997</v>
      </c>
      <c r="J785" s="7">
        <f t="shared" si="14"/>
        <v>236.21999999999997</v>
      </c>
      <c r="K785" s="7">
        <f>SUM(G785*1.27)</f>
        <v>7.62</v>
      </c>
      <c r="L785" s="11">
        <v>43858</v>
      </c>
      <c r="M785" s="3">
        <v>43863</v>
      </c>
      <c r="N785" s="3">
        <v>43879</v>
      </c>
      <c r="O785" t="s">
        <v>14</v>
      </c>
      <c r="P785" s="4">
        <v>24.5</v>
      </c>
      <c r="Q785" t="s">
        <v>197</v>
      </c>
      <c r="R785" t="s">
        <v>199</v>
      </c>
      <c r="S785" t="s">
        <v>200</v>
      </c>
      <c r="T785" t="s">
        <v>111</v>
      </c>
      <c r="U785" t="s">
        <v>201</v>
      </c>
      <c r="V785" t="s">
        <v>113</v>
      </c>
      <c r="W785" s="10" t="b">
        <v>0</v>
      </c>
      <c r="X785" s="12">
        <v>43896.510371759257</v>
      </c>
    </row>
    <row r="786" spans="1:24" x14ac:dyDescent="0.2">
      <c r="A786">
        <v>11110</v>
      </c>
      <c r="B786" s="2" t="s">
        <v>326</v>
      </c>
      <c r="C786" s="2" t="s">
        <v>327</v>
      </c>
      <c r="D786" s="2" t="s">
        <v>328</v>
      </c>
      <c r="E786" t="s">
        <v>19</v>
      </c>
      <c r="F786">
        <f>SUM(J786* 0.9)</f>
        <v>140.31</v>
      </c>
      <c r="G786">
        <v>5</v>
      </c>
      <c r="H786">
        <v>2</v>
      </c>
      <c r="I786" s="7">
        <v>31.18</v>
      </c>
      <c r="J786" s="7">
        <f t="shared" si="14"/>
        <v>155.9</v>
      </c>
      <c r="K786" s="7">
        <f>SUM(G786*1.27)</f>
        <v>6.35</v>
      </c>
      <c r="L786" s="11">
        <v>43858</v>
      </c>
      <c r="M786" s="3">
        <v>43863</v>
      </c>
      <c r="N786" s="3">
        <v>43879</v>
      </c>
      <c r="O786" t="s">
        <v>12</v>
      </c>
      <c r="P786" s="4">
        <v>370.61</v>
      </c>
      <c r="Q786" t="s">
        <v>327</v>
      </c>
      <c r="R786" t="s">
        <v>329</v>
      </c>
      <c r="S786" t="s">
        <v>330</v>
      </c>
      <c r="T786" t="s">
        <v>591</v>
      </c>
      <c r="U786" t="s">
        <v>331</v>
      </c>
      <c r="V786" t="s">
        <v>80</v>
      </c>
      <c r="W786" s="10" t="b">
        <v>1</v>
      </c>
      <c r="X786" s="12">
        <v>43898.510093634257</v>
      </c>
    </row>
    <row r="787" spans="1:24" x14ac:dyDescent="0.2">
      <c r="A787">
        <v>11113</v>
      </c>
      <c r="B787" s="2" t="s">
        <v>262</v>
      </c>
      <c r="C787" s="2" t="s">
        <v>263</v>
      </c>
      <c r="D787" s="2" t="s">
        <v>264</v>
      </c>
      <c r="E787" t="s">
        <v>5</v>
      </c>
      <c r="F787">
        <f>SUM(J787* 0.85)</f>
        <v>601.79999999999995</v>
      </c>
      <c r="G787">
        <v>10</v>
      </c>
      <c r="H787">
        <v>6</v>
      </c>
      <c r="I787" s="7">
        <v>70.8</v>
      </c>
      <c r="J787" s="7">
        <f t="shared" si="14"/>
        <v>708</v>
      </c>
      <c r="K787" s="7">
        <f>SUM(G787*1.381)</f>
        <v>13.81</v>
      </c>
      <c r="L787" s="11">
        <v>43859</v>
      </c>
      <c r="M787" s="3">
        <v>43864</v>
      </c>
      <c r="N787" s="3">
        <v>43880</v>
      </c>
      <c r="O787" t="s">
        <v>12</v>
      </c>
      <c r="P787" s="4">
        <v>7.93</v>
      </c>
      <c r="Q787" t="s">
        <v>263</v>
      </c>
      <c r="R787" t="s">
        <v>265</v>
      </c>
      <c r="S787" t="s">
        <v>266</v>
      </c>
      <c r="U787" t="s">
        <v>267</v>
      </c>
      <c r="V787" t="s">
        <v>59</v>
      </c>
      <c r="W787" s="10" t="b">
        <v>0</v>
      </c>
      <c r="X787" s="12">
        <v>43904.51211689815</v>
      </c>
    </row>
    <row r="788" spans="1:24" x14ac:dyDescent="0.2">
      <c r="A788">
        <v>11116</v>
      </c>
      <c r="B788" s="2" t="s">
        <v>183</v>
      </c>
      <c r="C788" s="2" t="s">
        <v>184</v>
      </c>
      <c r="D788" s="2" t="s">
        <v>185</v>
      </c>
      <c r="E788" t="s">
        <v>11</v>
      </c>
      <c r="F788">
        <f>SUM(J788* 1.05)</f>
        <v>223.14600000000002</v>
      </c>
      <c r="G788">
        <v>12</v>
      </c>
      <c r="H788">
        <v>5</v>
      </c>
      <c r="I788" s="7">
        <v>17.71</v>
      </c>
      <c r="J788" s="7">
        <f t="shared" si="14"/>
        <v>212.52</v>
      </c>
      <c r="K788" s="7">
        <f>SUM(G788*0.54)</f>
        <v>6.48</v>
      </c>
      <c r="L788" s="11">
        <v>43862</v>
      </c>
      <c r="M788" s="3">
        <v>43867</v>
      </c>
      <c r="N788" s="3">
        <v>43883</v>
      </c>
      <c r="O788" t="s">
        <v>6</v>
      </c>
      <c r="P788" s="4">
        <v>18.690000000000001</v>
      </c>
      <c r="Q788" t="s">
        <v>186</v>
      </c>
      <c r="R788" t="s">
        <v>187</v>
      </c>
      <c r="S788" t="s">
        <v>188</v>
      </c>
      <c r="U788" t="s">
        <v>189</v>
      </c>
      <c r="V788" t="s">
        <v>66</v>
      </c>
      <c r="W788" s="10" t="b">
        <v>0</v>
      </c>
      <c r="X788" s="12">
        <v>43876.51012835648</v>
      </c>
    </row>
    <row r="789" spans="1:24" x14ac:dyDescent="0.2">
      <c r="A789">
        <v>11119</v>
      </c>
      <c r="B789" s="2" t="s">
        <v>363</v>
      </c>
      <c r="C789" s="2" t="s">
        <v>364</v>
      </c>
      <c r="D789" s="2" t="s">
        <v>365</v>
      </c>
      <c r="E789" t="s">
        <v>11</v>
      </c>
      <c r="F789">
        <f>SUM(J789* 1.45)</f>
        <v>158.68799999999999</v>
      </c>
      <c r="G789">
        <v>9</v>
      </c>
      <c r="H789">
        <v>-3</v>
      </c>
      <c r="I789" s="7">
        <v>12.16</v>
      </c>
      <c r="J789" s="7">
        <f t="shared" si="14"/>
        <v>109.44</v>
      </c>
      <c r="K789" s="7">
        <f>SUM(G789*1.27)</f>
        <v>11.43</v>
      </c>
      <c r="L789" s="11">
        <v>43862</v>
      </c>
      <c r="M789" s="3">
        <v>43867</v>
      </c>
      <c r="N789" s="3">
        <v>43883</v>
      </c>
      <c r="O789" t="s">
        <v>12</v>
      </c>
      <c r="P789" s="4">
        <v>31.29</v>
      </c>
      <c r="Q789" t="s">
        <v>364</v>
      </c>
      <c r="R789" t="s">
        <v>366</v>
      </c>
      <c r="S789" t="s">
        <v>367</v>
      </c>
      <c r="U789" t="s">
        <v>368</v>
      </c>
      <c r="V789" t="s">
        <v>141</v>
      </c>
      <c r="W789" s="10" t="b">
        <v>0</v>
      </c>
      <c r="X789" s="12">
        <v>43865.5113724537</v>
      </c>
    </row>
    <row r="790" spans="1:24" x14ac:dyDescent="0.2">
      <c r="A790">
        <v>11122</v>
      </c>
      <c r="B790" s="2" t="s">
        <v>401</v>
      </c>
      <c r="C790" s="2" t="s">
        <v>402</v>
      </c>
      <c r="D790" s="2" t="s">
        <v>403</v>
      </c>
      <c r="E790" t="s">
        <v>19</v>
      </c>
      <c r="F790">
        <f>SUM(J790* 0.95)</f>
        <v>475.16149999999993</v>
      </c>
      <c r="G790">
        <v>11</v>
      </c>
      <c r="H790">
        <v>-14</v>
      </c>
      <c r="I790" s="7">
        <v>45.47</v>
      </c>
      <c r="J790" s="7">
        <f t="shared" si="14"/>
        <v>500.16999999999996</v>
      </c>
      <c r="K790" s="7">
        <f>SUM(G790*1.15)</f>
        <v>12.649999999999999</v>
      </c>
      <c r="L790" s="11">
        <v>43863</v>
      </c>
      <c r="M790" s="3">
        <v>43868</v>
      </c>
      <c r="N790" s="3">
        <v>43884</v>
      </c>
      <c r="O790" t="s">
        <v>6</v>
      </c>
      <c r="P790" s="4">
        <v>11.09</v>
      </c>
      <c r="Q790" t="s">
        <v>402</v>
      </c>
      <c r="R790" t="s">
        <v>404</v>
      </c>
      <c r="S790" t="s">
        <v>405</v>
      </c>
      <c r="U790" t="s">
        <v>406</v>
      </c>
      <c r="V790" t="s">
        <v>175</v>
      </c>
      <c r="W790" s="10" t="b">
        <v>0</v>
      </c>
      <c r="X790" s="12">
        <v>43875.033472222174</v>
      </c>
    </row>
    <row r="791" spans="1:24" x14ac:dyDescent="0.2">
      <c r="A791">
        <v>11125</v>
      </c>
      <c r="B791" s="2" t="s">
        <v>237</v>
      </c>
      <c r="C791" s="2" t="s">
        <v>238</v>
      </c>
      <c r="D791" s="2" t="s">
        <v>239</v>
      </c>
      <c r="E791" t="s">
        <v>15</v>
      </c>
      <c r="F791">
        <f>SUM(J791* 0.9)</f>
        <v>402.73200000000003</v>
      </c>
      <c r="G791">
        <v>11</v>
      </c>
      <c r="H791">
        <v>1</v>
      </c>
      <c r="I791" s="7">
        <v>40.68</v>
      </c>
      <c r="J791" s="7">
        <f t="shared" si="14"/>
        <v>447.48</v>
      </c>
      <c r="K791" s="7">
        <f>SUM(G791*1.27)</f>
        <v>13.97</v>
      </c>
      <c r="L791" s="11">
        <v>43864</v>
      </c>
      <c r="M791" s="3">
        <v>43869</v>
      </c>
      <c r="N791" s="3">
        <v>43885</v>
      </c>
      <c r="O791" t="s">
        <v>12</v>
      </c>
      <c r="P791" s="4">
        <v>56.63</v>
      </c>
      <c r="Q791" t="s">
        <v>238</v>
      </c>
      <c r="R791" t="s">
        <v>240</v>
      </c>
      <c r="S791" t="s">
        <v>241</v>
      </c>
      <c r="T791" t="s">
        <v>242</v>
      </c>
      <c r="V791" t="s">
        <v>243</v>
      </c>
      <c r="W791" s="10" t="b">
        <v>1</v>
      </c>
      <c r="X791" s="12">
        <v>43904.51205902778</v>
      </c>
    </row>
    <row r="792" spans="1:24" x14ac:dyDescent="0.2">
      <c r="A792">
        <v>11128</v>
      </c>
      <c r="B792" s="2" t="s">
        <v>135</v>
      </c>
      <c r="C792" s="2" t="s">
        <v>136</v>
      </c>
      <c r="D792" s="2" t="s">
        <v>137</v>
      </c>
      <c r="E792" t="s">
        <v>11</v>
      </c>
      <c r="F792">
        <f>SUM(J792* 1.05)</f>
        <v>69.929999999999993</v>
      </c>
      <c r="G792">
        <v>10</v>
      </c>
      <c r="H792">
        <v>15</v>
      </c>
      <c r="I792" s="7">
        <v>6.66</v>
      </c>
      <c r="J792" s="7">
        <f t="shared" si="14"/>
        <v>66.599999999999994</v>
      </c>
      <c r="K792" s="7">
        <f>SUM(G792*1.429)</f>
        <v>14.290000000000001</v>
      </c>
      <c r="L792" s="11">
        <v>43865</v>
      </c>
      <c r="M792" s="3">
        <v>43870</v>
      </c>
      <c r="N792" s="3">
        <v>43886</v>
      </c>
      <c r="O792" t="s">
        <v>6</v>
      </c>
      <c r="P792" s="4">
        <v>458.78</v>
      </c>
      <c r="Q792" t="s">
        <v>136</v>
      </c>
      <c r="R792" t="s">
        <v>138</v>
      </c>
      <c r="S792" t="s">
        <v>139</v>
      </c>
      <c r="U792" t="s">
        <v>140</v>
      </c>
      <c r="V792" t="s">
        <v>141</v>
      </c>
      <c r="W792" s="10" t="b">
        <v>1</v>
      </c>
      <c r="X792" s="12">
        <v>43983.512459027777</v>
      </c>
    </row>
    <row r="793" spans="1:24" x14ac:dyDescent="0.2">
      <c r="A793">
        <v>11131</v>
      </c>
      <c r="B793" s="2" t="s">
        <v>73</v>
      </c>
      <c r="C793" s="2" t="s">
        <v>74</v>
      </c>
      <c r="D793" s="2" t="s">
        <v>75</v>
      </c>
      <c r="E793" t="s">
        <v>11</v>
      </c>
      <c r="F793">
        <f>SUM(J793* 0.9)</f>
        <v>2122.6590000000001</v>
      </c>
      <c r="G793">
        <v>21</v>
      </c>
      <c r="H793">
        <v>4</v>
      </c>
      <c r="I793" s="7">
        <v>112.31</v>
      </c>
      <c r="J793" s="7">
        <f t="shared" si="14"/>
        <v>2358.5100000000002</v>
      </c>
      <c r="K793" s="7">
        <f>SUM(G793*0.54)</f>
        <v>11.34</v>
      </c>
      <c r="L793" s="11">
        <v>43865</v>
      </c>
      <c r="M793" s="3">
        <v>43870</v>
      </c>
      <c r="N793" s="3">
        <v>43886</v>
      </c>
      <c r="O793" t="s">
        <v>12</v>
      </c>
      <c r="P793" s="4">
        <v>44.17</v>
      </c>
      <c r="Q793" t="s">
        <v>74</v>
      </c>
      <c r="R793" t="s">
        <v>76</v>
      </c>
      <c r="S793" t="s">
        <v>77</v>
      </c>
      <c r="T793" t="s">
        <v>78</v>
      </c>
      <c r="U793" t="s">
        <v>79</v>
      </c>
      <c r="V793" t="s">
        <v>80</v>
      </c>
      <c r="W793" s="10" t="b">
        <v>1</v>
      </c>
      <c r="X793" s="12">
        <v>43877.511453472223</v>
      </c>
    </row>
    <row r="794" spans="1:24" x14ac:dyDescent="0.2">
      <c r="A794">
        <v>11133</v>
      </c>
      <c r="B794" s="2" t="s">
        <v>455</v>
      </c>
      <c r="C794" s="2" t="s">
        <v>456</v>
      </c>
      <c r="D794" s="2" t="s">
        <v>457</v>
      </c>
      <c r="E794" t="s">
        <v>15</v>
      </c>
      <c r="F794">
        <f>SUM(J794* 1.05)</f>
        <v>922.11</v>
      </c>
      <c r="G794">
        <v>10</v>
      </c>
      <c r="H794">
        <v>9</v>
      </c>
      <c r="I794" s="7">
        <v>87.82</v>
      </c>
      <c r="J794" s="7">
        <f t="shared" si="14"/>
        <v>878.19999999999993</v>
      </c>
      <c r="K794" s="7">
        <f>SUM(G794*1.429)</f>
        <v>14.290000000000001</v>
      </c>
      <c r="L794" s="11">
        <v>43866</v>
      </c>
      <c r="M794" s="3">
        <v>43871</v>
      </c>
      <c r="N794" s="3">
        <v>43887</v>
      </c>
      <c r="O794" t="s">
        <v>12</v>
      </c>
      <c r="P794" s="4">
        <v>4.34</v>
      </c>
      <c r="Q794" t="s">
        <v>456</v>
      </c>
      <c r="R794" t="s">
        <v>458</v>
      </c>
      <c r="S794" t="s">
        <v>459</v>
      </c>
      <c r="T794" t="s">
        <v>460</v>
      </c>
      <c r="U794" t="s">
        <v>461</v>
      </c>
      <c r="V794" t="s">
        <v>209</v>
      </c>
      <c r="W794" s="10" t="b">
        <v>0</v>
      </c>
      <c r="X794" s="12">
        <v>43923.845722916674</v>
      </c>
    </row>
    <row r="795" spans="1:24" x14ac:dyDescent="0.2">
      <c r="A795">
        <v>11134</v>
      </c>
      <c r="B795" s="2" t="s">
        <v>369</v>
      </c>
      <c r="C795" s="2" t="s">
        <v>370</v>
      </c>
      <c r="D795" s="2" t="s">
        <v>371</v>
      </c>
      <c r="E795" t="s">
        <v>15</v>
      </c>
      <c r="F795">
        <f>SUM(J795* 0.85)</f>
        <v>208.25</v>
      </c>
      <c r="G795">
        <v>10</v>
      </c>
      <c r="H795">
        <v>-14</v>
      </c>
      <c r="I795" s="7">
        <v>24.5</v>
      </c>
      <c r="J795" s="7">
        <f t="shared" si="14"/>
        <v>245</v>
      </c>
      <c r="K795" s="7">
        <f>SUM(G795*1.15)</f>
        <v>11.5</v>
      </c>
      <c r="L795" s="11">
        <v>43869</v>
      </c>
      <c r="M795" s="3">
        <v>43874</v>
      </c>
      <c r="N795" s="3">
        <v>43890</v>
      </c>
      <c r="O795" t="s">
        <v>14</v>
      </c>
      <c r="P795" s="4">
        <v>73.83</v>
      </c>
      <c r="Q795" t="s">
        <v>370</v>
      </c>
      <c r="R795" t="s">
        <v>372</v>
      </c>
      <c r="S795" t="s">
        <v>180</v>
      </c>
      <c r="U795" t="s">
        <v>373</v>
      </c>
      <c r="V795" t="s">
        <v>182</v>
      </c>
      <c r="W795" s="10" t="b">
        <v>1</v>
      </c>
      <c r="X795" s="12">
        <v>43847.177911805549</v>
      </c>
    </row>
    <row r="796" spans="1:24" x14ac:dyDescent="0.2">
      <c r="A796">
        <v>11135</v>
      </c>
      <c r="B796" s="2" t="s">
        <v>153</v>
      </c>
      <c r="C796" s="2" t="s">
        <v>154</v>
      </c>
      <c r="D796" s="2" t="s">
        <v>155</v>
      </c>
      <c r="E796" t="s">
        <v>15</v>
      </c>
      <c r="F796">
        <f>SUM(J796* 0.9)</f>
        <v>335.745</v>
      </c>
      <c r="G796">
        <v>9</v>
      </c>
      <c r="H796">
        <v>-1</v>
      </c>
      <c r="I796" s="7">
        <v>41.45</v>
      </c>
      <c r="J796" s="7">
        <f t="shared" si="14"/>
        <v>373.05</v>
      </c>
      <c r="K796" s="7">
        <f>SUM(G796*1.27)</f>
        <v>11.43</v>
      </c>
      <c r="L796" s="11">
        <v>43869</v>
      </c>
      <c r="M796" s="3">
        <v>43874</v>
      </c>
      <c r="N796" s="3">
        <v>43890</v>
      </c>
      <c r="O796" t="s">
        <v>12</v>
      </c>
      <c r="P796" s="4">
        <v>17.920000000000002</v>
      </c>
      <c r="Q796" t="s">
        <v>154</v>
      </c>
      <c r="R796" t="s">
        <v>156</v>
      </c>
      <c r="S796" t="s">
        <v>157</v>
      </c>
      <c r="U796" t="s">
        <v>158</v>
      </c>
      <c r="V796" t="s">
        <v>44</v>
      </c>
      <c r="W796" s="10" t="b">
        <v>0</v>
      </c>
      <c r="X796" s="12">
        <v>43880.178062268511</v>
      </c>
    </row>
    <row r="797" spans="1:24" x14ac:dyDescent="0.2">
      <c r="A797">
        <v>11136</v>
      </c>
      <c r="B797" s="2" t="s">
        <v>114</v>
      </c>
      <c r="C797" s="2" t="s">
        <v>115</v>
      </c>
      <c r="D797" s="2" t="s">
        <v>116</v>
      </c>
      <c r="E797" t="s">
        <v>36</v>
      </c>
      <c r="F797">
        <f>SUM(J797* 0.9)</f>
        <v>815.4</v>
      </c>
      <c r="G797">
        <v>10</v>
      </c>
      <c r="H797">
        <v>-3</v>
      </c>
      <c r="I797" s="7">
        <v>90.6</v>
      </c>
      <c r="J797" s="7">
        <f t="shared" si="14"/>
        <v>906</v>
      </c>
      <c r="K797" s="7">
        <f>SUM(G797*1.27)</f>
        <v>12.7</v>
      </c>
      <c r="L797" s="11">
        <v>43870</v>
      </c>
      <c r="M797" s="3">
        <v>43875</v>
      </c>
      <c r="N797" s="3">
        <v>43891</v>
      </c>
      <c r="O797" t="s">
        <v>12</v>
      </c>
      <c r="P797" s="4">
        <v>9.2100000000000009</v>
      </c>
      <c r="Q797" t="s">
        <v>115</v>
      </c>
      <c r="R797" t="s">
        <v>569</v>
      </c>
      <c r="S797" t="s">
        <v>85</v>
      </c>
      <c r="U797" t="s">
        <v>117</v>
      </c>
      <c r="V797" t="s">
        <v>35</v>
      </c>
      <c r="W797" s="10" t="b">
        <v>0</v>
      </c>
      <c r="X797" s="12">
        <v>43918.178039120365</v>
      </c>
    </row>
    <row r="798" spans="1:24" x14ac:dyDescent="0.2">
      <c r="A798">
        <v>11137</v>
      </c>
      <c r="B798" s="2" t="s">
        <v>53</v>
      </c>
      <c r="C798" s="2" t="s">
        <v>54</v>
      </c>
      <c r="D798" s="2" t="s">
        <v>55</v>
      </c>
      <c r="E798" t="s">
        <v>15</v>
      </c>
      <c r="F798">
        <f>SUM(J798* 1.15)</f>
        <v>874.87399999999991</v>
      </c>
      <c r="G798">
        <v>14</v>
      </c>
      <c r="H798">
        <v>4</v>
      </c>
      <c r="I798" s="7">
        <v>54.34</v>
      </c>
      <c r="J798" s="7">
        <f t="shared" si="14"/>
        <v>760.76</v>
      </c>
      <c r="K798" s="7">
        <f>SUM(G798*0.54)</f>
        <v>7.5600000000000005</v>
      </c>
      <c r="L798" s="11">
        <v>43871</v>
      </c>
      <c r="M798" s="3">
        <v>43876</v>
      </c>
      <c r="N798" s="3">
        <v>43892</v>
      </c>
      <c r="O798" t="s">
        <v>12</v>
      </c>
      <c r="P798" s="4">
        <v>156.66</v>
      </c>
      <c r="Q798" t="s">
        <v>54</v>
      </c>
      <c r="R798" t="s">
        <v>56</v>
      </c>
      <c r="S798" t="s">
        <v>57</v>
      </c>
      <c r="U798" t="s">
        <v>58</v>
      </c>
      <c r="V798" t="s">
        <v>59</v>
      </c>
      <c r="W798" s="10" t="b">
        <v>1</v>
      </c>
      <c r="X798" s="12">
        <v>43874.843774537039</v>
      </c>
    </row>
    <row r="799" spans="1:24" x14ac:dyDescent="0.2">
      <c r="A799">
        <v>11138</v>
      </c>
      <c r="B799" s="2" t="s">
        <v>524</v>
      </c>
      <c r="C799" s="2" t="s">
        <v>525</v>
      </c>
      <c r="D799" s="2" t="s">
        <v>526</v>
      </c>
      <c r="E799" t="s">
        <v>36</v>
      </c>
      <c r="F799">
        <f>SUM(J799* 1.05)</f>
        <v>1060.1955</v>
      </c>
      <c r="G799">
        <v>13</v>
      </c>
      <c r="H799">
        <v>41</v>
      </c>
      <c r="I799" s="7">
        <v>77.67</v>
      </c>
      <c r="J799" s="7">
        <f t="shared" si="14"/>
        <v>1009.71</v>
      </c>
      <c r="K799" s="7">
        <f>SUM(G799*1.429)</f>
        <v>18.577000000000002</v>
      </c>
      <c r="L799" s="11">
        <v>43871</v>
      </c>
      <c r="M799" s="3">
        <v>43876</v>
      </c>
      <c r="N799" s="3">
        <v>43892</v>
      </c>
      <c r="O799" t="s">
        <v>6</v>
      </c>
      <c r="P799" s="4">
        <v>19.97</v>
      </c>
      <c r="Q799" t="s">
        <v>525</v>
      </c>
      <c r="R799" t="s">
        <v>527</v>
      </c>
      <c r="S799" t="s">
        <v>528</v>
      </c>
      <c r="U799" t="s">
        <v>529</v>
      </c>
      <c r="V799" t="s">
        <v>530</v>
      </c>
      <c r="W799" s="10" t="b">
        <v>0</v>
      </c>
      <c r="X799" s="12">
        <v>43893.513941087964</v>
      </c>
    </row>
    <row r="800" spans="1:24" x14ac:dyDescent="0.2">
      <c r="A800">
        <v>11140</v>
      </c>
      <c r="B800" s="2" t="s">
        <v>479</v>
      </c>
      <c r="C800" s="2" t="s">
        <v>480</v>
      </c>
      <c r="D800" s="2" t="s">
        <v>481</v>
      </c>
      <c r="E800" t="s">
        <v>15</v>
      </c>
      <c r="F800">
        <f>SUM(J800* 1.03)</f>
        <v>738.72630000000004</v>
      </c>
      <c r="G800">
        <v>13</v>
      </c>
      <c r="H800">
        <v>-12</v>
      </c>
      <c r="I800" s="7">
        <v>55.17</v>
      </c>
      <c r="J800" s="7">
        <f t="shared" si="14"/>
        <v>717.21</v>
      </c>
      <c r="K800" s="7">
        <f>SUM(G800*1.15)</f>
        <v>14.95</v>
      </c>
      <c r="L800" s="11">
        <v>43872</v>
      </c>
      <c r="M800" s="3">
        <v>43877</v>
      </c>
      <c r="N800" s="3">
        <v>43893</v>
      </c>
      <c r="O800" t="s">
        <v>12</v>
      </c>
      <c r="P800" s="4">
        <v>8.24</v>
      </c>
      <c r="Q800" t="s">
        <v>480</v>
      </c>
      <c r="R800" t="s">
        <v>482</v>
      </c>
      <c r="S800" t="s">
        <v>483</v>
      </c>
      <c r="U800" t="s">
        <v>484</v>
      </c>
      <c r="V800" t="s">
        <v>10</v>
      </c>
      <c r="W800" s="10" t="b">
        <v>0</v>
      </c>
      <c r="X800" s="12">
        <v>43940.178813194441</v>
      </c>
    </row>
    <row r="801" spans="1:24" x14ac:dyDescent="0.2">
      <c r="A801">
        <v>11142</v>
      </c>
      <c r="B801" s="2" t="s">
        <v>326</v>
      </c>
      <c r="C801" s="2" t="s">
        <v>327</v>
      </c>
      <c r="D801" s="2" t="s">
        <v>328</v>
      </c>
      <c r="E801" t="s">
        <v>5</v>
      </c>
      <c r="F801">
        <f>SUM(J801* 0.9)</f>
        <v>855.45</v>
      </c>
      <c r="G801">
        <v>10</v>
      </c>
      <c r="H801">
        <v>2</v>
      </c>
      <c r="I801" s="7">
        <v>95.05</v>
      </c>
      <c r="J801" s="7">
        <f t="shared" si="14"/>
        <v>950.5</v>
      </c>
      <c r="K801" s="7">
        <f>SUM(G801*1.27)</f>
        <v>12.7</v>
      </c>
      <c r="L801" s="11">
        <v>43873</v>
      </c>
      <c r="M801" s="3">
        <v>43878</v>
      </c>
      <c r="N801" s="3">
        <v>43894</v>
      </c>
      <c r="O801" t="s">
        <v>14</v>
      </c>
      <c r="P801" s="4">
        <v>4.07</v>
      </c>
      <c r="Q801" t="s">
        <v>327</v>
      </c>
      <c r="R801" t="s">
        <v>329</v>
      </c>
      <c r="S801" t="s">
        <v>330</v>
      </c>
      <c r="T801" t="s">
        <v>591</v>
      </c>
      <c r="U801" t="s">
        <v>331</v>
      </c>
      <c r="V801" t="s">
        <v>80</v>
      </c>
      <c r="W801" s="10" t="b">
        <v>0</v>
      </c>
      <c r="X801" s="12">
        <v>44014.51143032407</v>
      </c>
    </row>
    <row r="802" spans="1:24" x14ac:dyDescent="0.2">
      <c r="A802">
        <v>11143</v>
      </c>
      <c r="B802" s="2" t="s">
        <v>543</v>
      </c>
      <c r="C802" s="2" t="s">
        <v>544</v>
      </c>
      <c r="D802" s="2" t="s">
        <v>545</v>
      </c>
      <c r="E802" t="s">
        <v>46</v>
      </c>
      <c r="F802">
        <f>SUM(J802* 1.15)</f>
        <v>545.87049999999999</v>
      </c>
      <c r="G802">
        <v>7</v>
      </c>
      <c r="H802">
        <v>2</v>
      </c>
      <c r="I802" s="7">
        <v>67.81</v>
      </c>
      <c r="J802" s="7">
        <f t="shared" si="14"/>
        <v>474.67</v>
      </c>
      <c r="K802" s="7">
        <f>SUM(G802*0.54)</f>
        <v>3.7800000000000002</v>
      </c>
      <c r="L802" s="11">
        <v>42925</v>
      </c>
      <c r="M802" s="3">
        <v>42930</v>
      </c>
      <c r="N802" s="3">
        <v>42946</v>
      </c>
      <c r="O802" t="s">
        <v>14</v>
      </c>
      <c r="P802" s="4">
        <v>32.380000000000003</v>
      </c>
      <c r="Q802" t="s">
        <v>513</v>
      </c>
      <c r="R802" t="s">
        <v>515</v>
      </c>
      <c r="S802" t="s">
        <v>516</v>
      </c>
      <c r="U802" t="s">
        <v>517</v>
      </c>
      <c r="V802" t="s">
        <v>59</v>
      </c>
      <c r="W802" s="10" t="b">
        <v>1</v>
      </c>
      <c r="X802" s="12">
        <v>43881.970601851848</v>
      </c>
    </row>
    <row r="803" spans="1:24" x14ac:dyDescent="0.2">
      <c r="A803">
        <v>11144</v>
      </c>
      <c r="B803" s="2" t="s">
        <v>489</v>
      </c>
      <c r="C803" s="2" t="s">
        <v>490</v>
      </c>
      <c r="D803" s="2" t="s">
        <v>491</v>
      </c>
      <c r="E803" t="s">
        <v>5</v>
      </c>
      <c r="F803">
        <f>SUM(J803* 1.03)</f>
        <v>535.74419999999998</v>
      </c>
      <c r="G803">
        <v>6</v>
      </c>
      <c r="H803">
        <v>-10</v>
      </c>
      <c r="I803" s="7">
        <v>86.69</v>
      </c>
      <c r="J803" s="7">
        <f t="shared" si="14"/>
        <v>520.14</v>
      </c>
      <c r="K803" s="7">
        <f>SUM(G803*1.15)</f>
        <v>6.8999999999999995</v>
      </c>
      <c r="L803" s="11">
        <v>42926</v>
      </c>
      <c r="M803" s="3">
        <v>42931</v>
      </c>
      <c r="N803" s="3">
        <v>42947</v>
      </c>
      <c r="O803" t="s">
        <v>6</v>
      </c>
      <c r="P803" s="4">
        <v>11.61</v>
      </c>
      <c r="Q803" t="s">
        <v>480</v>
      </c>
      <c r="R803" t="s">
        <v>482</v>
      </c>
      <c r="S803" t="s">
        <v>483</v>
      </c>
      <c r="U803" t="s">
        <v>484</v>
      </c>
      <c r="V803" t="s">
        <v>10</v>
      </c>
      <c r="W803" s="10" t="b">
        <v>0</v>
      </c>
      <c r="X803" s="12">
        <v>43885.176621412036</v>
      </c>
    </row>
    <row r="804" spans="1:24" x14ac:dyDescent="0.2">
      <c r="A804">
        <v>11145</v>
      </c>
      <c r="B804" s="2" t="s">
        <v>218</v>
      </c>
      <c r="C804" s="2" t="s">
        <v>219</v>
      </c>
      <c r="D804" s="2" t="s">
        <v>220</v>
      </c>
      <c r="E804" t="s">
        <v>11</v>
      </c>
      <c r="F804">
        <f>SUM(J804* 0.85)</f>
        <v>44.625</v>
      </c>
      <c r="G804">
        <v>7</v>
      </c>
      <c r="H804">
        <v>-30</v>
      </c>
      <c r="I804" s="7">
        <v>7.5</v>
      </c>
      <c r="J804" s="7">
        <f t="shared" si="14"/>
        <v>52.5</v>
      </c>
      <c r="K804" s="7">
        <f>SUM(G804*1.15)</f>
        <v>8.0499999999999989</v>
      </c>
      <c r="L804" s="11">
        <v>42929</v>
      </c>
      <c r="M804" s="3">
        <v>42934</v>
      </c>
      <c r="N804" s="3">
        <v>42950</v>
      </c>
      <c r="O804" t="s">
        <v>12</v>
      </c>
      <c r="P804" s="4">
        <v>65.83</v>
      </c>
      <c r="Q804" t="s">
        <v>219</v>
      </c>
      <c r="R804" t="s">
        <v>221</v>
      </c>
      <c r="S804" t="s">
        <v>222</v>
      </c>
      <c r="T804" t="s">
        <v>223</v>
      </c>
      <c r="U804" t="s">
        <v>224</v>
      </c>
      <c r="V804" t="s">
        <v>113</v>
      </c>
      <c r="W804" s="10" t="b">
        <v>1</v>
      </c>
      <c r="X804" s="12">
        <v>43902.942916666667</v>
      </c>
    </row>
    <row r="805" spans="1:24" x14ac:dyDescent="0.2">
      <c r="A805">
        <v>11146</v>
      </c>
      <c r="B805" s="2" t="s">
        <v>506</v>
      </c>
      <c r="C805" s="2" t="s">
        <v>507</v>
      </c>
      <c r="D805" s="2" t="s">
        <v>508</v>
      </c>
      <c r="E805" t="s">
        <v>15</v>
      </c>
      <c r="F805">
        <f>SUM(J805* 1.05)</f>
        <v>45.885000000000005</v>
      </c>
      <c r="G805">
        <v>10</v>
      </c>
      <c r="H805">
        <v>5</v>
      </c>
      <c r="I805" s="7">
        <v>4.37</v>
      </c>
      <c r="J805" s="7">
        <f t="shared" si="14"/>
        <v>43.7</v>
      </c>
      <c r="K805" s="7">
        <f>SUM(G805*1.381)</f>
        <v>13.81</v>
      </c>
      <c r="L805" s="11">
        <v>42929</v>
      </c>
      <c r="M805" s="3">
        <v>42934</v>
      </c>
      <c r="N805" s="3">
        <v>42950</v>
      </c>
      <c r="O805" t="s">
        <v>6</v>
      </c>
      <c r="P805" s="4">
        <v>41.34</v>
      </c>
      <c r="Q805" t="s">
        <v>507</v>
      </c>
      <c r="R805" t="s">
        <v>509</v>
      </c>
      <c r="S805" t="s">
        <v>510</v>
      </c>
      <c r="U805" t="s">
        <v>511</v>
      </c>
      <c r="V805" t="s">
        <v>59</v>
      </c>
      <c r="W805" s="10" t="b">
        <v>1</v>
      </c>
      <c r="X805" s="12">
        <v>43900.845438657409</v>
      </c>
    </row>
    <row r="806" spans="1:24" x14ac:dyDescent="0.2">
      <c r="A806">
        <v>11147</v>
      </c>
      <c r="B806" s="2" t="s">
        <v>462</v>
      </c>
      <c r="C806" s="2" t="s">
        <v>463</v>
      </c>
      <c r="D806" s="2" t="s">
        <v>464</v>
      </c>
      <c r="E806" t="s">
        <v>11</v>
      </c>
      <c r="F806">
        <f>SUM(J806* 0.93)</f>
        <v>740.28000000000009</v>
      </c>
      <c r="G806">
        <v>10</v>
      </c>
      <c r="H806">
        <v>-4</v>
      </c>
      <c r="I806" s="7">
        <v>79.599999999999994</v>
      </c>
      <c r="J806" s="7">
        <f t="shared" si="14"/>
        <v>796</v>
      </c>
      <c r="K806" s="7">
        <f>SUM(G806*1.27)</f>
        <v>12.7</v>
      </c>
      <c r="L806" s="11">
        <v>42930</v>
      </c>
      <c r="M806" s="3">
        <v>42935</v>
      </c>
      <c r="N806" s="3">
        <v>42951</v>
      </c>
      <c r="O806" t="s">
        <v>12</v>
      </c>
      <c r="P806" s="4">
        <v>51.3</v>
      </c>
      <c r="Q806" t="s">
        <v>463</v>
      </c>
      <c r="R806" t="s">
        <v>465</v>
      </c>
      <c r="S806" t="s">
        <v>466</v>
      </c>
      <c r="U806" t="s">
        <v>467</v>
      </c>
      <c r="V806" t="s">
        <v>325</v>
      </c>
      <c r="W806" s="10" t="b">
        <v>1</v>
      </c>
      <c r="X806" s="12">
        <v>43903.511730324077</v>
      </c>
    </row>
    <row r="807" spans="1:24" x14ac:dyDescent="0.2">
      <c r="A807">
        <v>11148</v>
      </c>
      <c r="B807" s="2" t="s">
        <v>218</v>
      </c>
      <c r="C807" s="2" t="s">
        <v>219</v>
      </c>
      <c r="D807" s="2" t="s">
        <v>220</v>
      </c>
      <c r="E807" t="s">
        <v>15</v>
      </c>
      <c r="F807">
        <f>SUM(J807* 0.85)</f>
        <v>425.24649999999997</v>
      </c>
      <c r="G807">
        <v>7</v>
      </c>
      <c r="H807">
        <v>-23</v>
      </c>
      <c r="I807" s="7">
        <v>71.47</v>
      </c>
      <c r="J807" s="7">
        <f t="shared" si="14"/>
        <v>500.28999999999996</v>
      </c>
      <c r="K807" s="7">
        <f>SUM(G807*1.15)</f>
        <v>8.0499999999999989</v>
      </c>
      <c r="L807" s="11">
        <v>42931</v>
      </c>
      <c r="M807" s="3">
        <v>42936</v>
      </c>
      <c r="N807" s="3">
        <v>42952</v>
      </c>
      <c r="O807" t="s">
        <v>12</v>
      </c>
      <c r="P807" s="4">
        <v>58.17</v>
      </c>
      <c r="Q807" t="s">
        <v>219</v>
      </c>
      <c r="R807" t="s">
        <v>221</v>
      </c>
      <c r="S807" t="s">
        <v>222</v>
      </c>
      <c r="T807" t="s">
        <v>223</v>
      </c>
      <c r="U807" t="s">
        <v>224</v>
      </c>
      <c r="V807" t="s">
        <v>113</v>
      </c>
      <c r="W807" s="10" t="b">
        <v>1</v>
      </c>
      <c r="X807" s="12">
        <v>43905.177028935184</v>
      </c>
    </row>
    <row r="808" spans="1:24" x14ac:dyDescent="0.2">
      <c r="A808">
        <v>11149</v>
      </c>
      <c r="B808" s="2" t="s">
        <v>99</v>
      </c>
      <c r="C808" s="2" t="s">
        <v>100</v>
      </c>
      <c r="D808" s="2" t="s">
        <v>101</v>
      </c>
      <c r="E808" t="s">
        <v>46</v>
      </c>
      <c r="F808">
        <f>SUM(J808* 0.85)</f>
        <v>183.75300000000001</v>
      </c>
      <c r="G808">
        <v>6</v>
      </c>
      <c r="H808">
        <v>-19</v>
      </c>
      <c r="I808" s="7">
        <v>36.03</v>
      </c>
      <c r="J808" s="7">
        <f t="shared" si="14"/>
        <v>216.18</v>
      </c>
      <c r="K808" s="7">
        <f>SUM(G808*1.15)</f>
        <v>6.8999999999999995</v>
      </c>
      <c r="L808" s="11">
        <v>42932</v>
      </c>
      <c r="M808" s="3">
        <v>42937</v>
      </c>
      <c r="N808" s="3">
        <v>42953</v>
      </c>
      <c r="O808" t="s">
        <v>12</v>
      </c>
      <c r="P808" s="4">
        <v>22.98</v>
      </c>
      <c r="Q808" t="s">
        <v>100</v>
      </c>
      <c r="R808" t="s">
        <v>102</v>
      </c>
      <c r="S808" t="s">
        <v>103</v>
      </c>
      <c r="U808" t="s">
        <v>104</v>
      </c>
      <c r="V808" t="s">
        <v>105</v>
      </c>
      <c r="W808" s="10" t="b">
        <v>0</v>
      </c>
      <c r="X808" s="12">
        <v>43884.176517245367</v>
      </c>
    </row>
    <row r="809" spans="1:24" x14ac:dyDescent="0.2">
      <c r="A809">
        <v>11150</v>
      </c>
      <c r="B809" s="2" t="s">
        <v>412</v>
      </c>
      <c r="C809" s="2" t="s">
        <v>413</v>
      </c>
      <c r="D809" s="2" t="s">
        <v>414</v>
      </c>
      <c r="E809" t="s">
        <v>37</v>
      </c>
      <c r="F809">
        <f>SUM(J809* 0.85)</f>
        <v>208.89599999999999</v>
      </c>
      <c r="G809">
        <v>12</v>
      </c>
      <c r="H809">
        <v>-2</v>
      </c>
      <c r="I809" s="7">
        <v>20.48</v>
      </c>
      <c r="J809" s="7">
        <f t="shared" si="14"/>
        <v>245.76</v>
      </c>
      <c r="K809" s="7">
        <f>SUM(G809*1.27)</f>
        <v>15.24</v>
      </c>
      <c r="L809" s="11">
        <v>42933</v>
      </c>
      <c r="M809" s="3">
        <v>42938</v>
      </c>
      <c r="N809" s="3">
        <v>42954</v>
      </c>
      <c r="O809" t="s">
        <v>14</v>
      </c>
      <c r="P809" s="4">
        <v>148.33000000000001</v>
      </c>
      <c r="Q809" t="s">
        <v>413</v>
      </c>
      <c r="R809" t="s">
        <v>415</v>
      </c>
      <c r="S809" t="s">
        <v>416</v>
      </c>
      <c r="U809" t="s">
        <v>417</v>
      </c>
      <c r="V809" t="s">
        <v>105</v>
      </c>
      <c r="W809" s="10" t="b">
        <v>1</v>
      </c>
      <c r="X809" s="12">
        <v>43916.845805787038</v>
      </c>
    </row>
    <row r="810" spans="1:24" x14ac:dyDescent="0.2">
      <c r="A810">
        <v>11151</v>
      </c>
      <c r="B810" s="2" t="s">
        <v>531</v>
      </c>
      <c r="C810" s="2" t="s">
        <v>532</v>
      </c>
      <c r="D810" s="2" t="s">
        <v>533</v>
      </c>
      <c r="E810" t="s">
        <v>15</v>
      </c>
      <c r="F810">
        <f>SUM(J810* 0.85)</f>
        <v>624.54599999999994</v>
      </c>
      <c r="G810">
        <v>12</v>
      </c>
      <c r="H810">
        <v>-11</v>
      </c>
      <c r="I810" s="7">
        <v>61.23</v>
      </c>
      <c r="J810" s="7">
        <f t="shared" si="14"/>
        <v>734.76</v>
      </c>
      <c r="K810" s="7">
        <f>SUM(G810*1.15)</f>
        <v>13.799999999999999</v>
      </c>
      <c r="L810" s="11">
        <v>42936</v>
      </c>
      <c r="M810" s="3">
        <v>42941</v>
      </c>
      <c r="N810" s="3">
        <v>42957</v>
      </c>
      <c r="O810" t="s">
        <v>12</v>
      </c>
      <c r="P810" s="4">
        <v>13.97</v>
      </c>
      <c r="Q810" t="s">
        <v>532</v>
      </c>
      <c r="R810" t="s">
        <v>534</v>
      </c>
      <c r="S810" t="s">
        <v>535</v>
      </c>
      <c r="T810" t="s">
        <v>111</v>
      </c>
      <c r="U810" t="s">
        <v>536</v>
      </c>
      <c r="V810" t="s">
        <v>113</v>
      </c>
      <c r="W810" s="10" t="b">
        <v>0</v>
      </c>
      <c r="X810" s="12">
        <v>43885.178586805552</v>
      </c>
    </row>
    <row r="811" spans="1:24" x14ac:dyDescent="0.2">
      <c r="A811">
        <v>11152</v>
      </c>
      <c r="B811" s="2" t="s">
        <v>225</v>
      </c>
      <c r="C811" s="2" t="s">
        <v>226</v>
      </c>
      <c r="D811" s="2" t="s">
        <v>227</v>
      </c>
      <c r="E811" t="s">
        <v>11</v>
      </c>
      <c r="F811">
        <f>SUM(J811* 1.03)</f>
        <v>764.58960000000002</v>
      </c>
      <c r="G811">
        <v>9</v>
      </c>
      <c r="H811">
        <v>-5</v>
      </c>
      <c r="I811" s="7">
        <v>82.48</v>
      </c>
      <c r="J811" s="7">
        <f t="shared" si="14"/>
        <v>742.32</v>
      </c>
      <c r="K811" s="7">
        <f>SUM(G811*1.15)</f>
        <v>10.35</v>
      </c>
      <c r="L811" s="11">
        <v>42937</v>
      </c>
      <c r="M811" s="3">
        <v>42942</v>
      </c>
      <c r="N811" s="3">
        <v>42958</v>
      </c>
      <c r="O811" t="s">
        <v>14</v>
      </c>
      <c r="P811" s="4">
        <v>81.91</v>
      </c>
      <c r="Q811" t="s">
        <v>226</v>
      </c>
      <c r="R811" t="s">
        <v>228</v>
      </c>
      <c r="S811" t="s">
        <v>229</v>
      </c>
      <c r="T811" t="s">
        <v>230</v>
      </c>
      <c r="U811" t="s">
        <v>231</v>
      </c>
      <c r="V811" t="s">
        <v>217</v>
      </c>
      <c r="W811" s="10" t="b">
        <v>1</v>
      </c>
      <c r="X811" s="12">
        <v>43905.511349305554</v>
      </c>
    </row>
    <row r="812" spans="1:24" x14ac:dyDescent="0.2">
      <c r="A812">
        <v>11153</v>
      </c>
      <c r="B812" s="2" t="s">
        <v>135</v>
      </c>
      <c r="C812" s="2" t="s">
        <v>136</v>
      </c>
      <c r="D812" s="2" t="s">
        <v>137</v>
      </c>
      <c r="E812" t="s">
        <v>13</v>
      </c>
      <c r="F812">
        <f>SUM(J812* 1.05)</f>
        <v>1182.7725</v>
      </c>
      <c r="G812">
        <v>13</v>
      </c>
      <c r="H812">
        <v>-6</v>
      </c>
      <c r="I812" s="7">
        <v>86.65</v>
      </c>
      <c r="J812" s="7">
        <f t="shared" si="14"/>
        <v>1126.45</v>
      </c>
      <c r="K812" s="7">
        <f>SUM(G812*1.15)</f>
        <v>14.95</v>
      </c>
      <c r="L812" s="11">
        <v>42938</v>
      </c>
      <c r="M812" s="3">
        <v>42943</v>
      </c>
      <c r="N812" s="3">
        <v>42959</v>
      </c>
      <c r="O812" t="s">
        <v>6</v>
      </c>
      <c r="P812" s="4">
        <v>140.51</v>
      </c>
      <c r="Q812" t="s">
        <v>136</v>
      </c>
      <c r="R812" t="s">
        <v>138</v>
      </c>
      <c r="S812" t="s">
        <v>139</v>
      </c>
      <c r="U812" t="s">
        <v>140</v>
      </c>
      <c r="V812" t="s">
        <v>141</v>
      </c>
      <c r="W812" s="10" t="b">
        <v>1</v>
      </c>
      <c r="X812" s="12">
        <v>43897.512215972223</v>
      </c>
    </row>
    <row r="813" spans="1:24" x14ac:dyDescent="0.2">
      <c r="A813">
        <v>11154</v>
      </c>
      <c r="B813" s="2" t="s">
        <v>94</v>
      </c>
      <c r="C813" s="2" t="s">
        <v>95</v>
      </c>
      <c r="D813" s="2" t="s">
        <v>96</v>
      </c>
      <c r="E813" t="s">
        <v>11</v>
      </c>
      <c r="F813">
        <f>SUM(J813* 1.15)</f>
        <v>868.43399999999986</v>
      </c>
      <c r="G813">
        <v>12</v>
      </c>
      <c r="H813">
        <v>20</v>
      </c>
      <c r="I813" s="7">
        <v>62.93</v>
      </c>
      <c r="J813" s="7">
        <f t="shared" si="14"/>
        <v>755.16</v>
      </c>
      <c r="K813" s="7">
        <f>SUM(G813*1.429)</f>
        <v>17.148</v>
      </c>
      <c r="L813" s="11">
        <v>42939</v>
      </c>
      <c r="M813" s="3">
        <v>42944</v>
      </c>
      <c r="N813" s="3">
        <v>42960</v>
      </c>
      <c r="O813" t="s">
        <v>14</v>
      </c>
      <c r="P813" s="4">
        <v>3.25</v>
      </c>
      <c r="Q813" t="s">
        <v>95</v>
      </c>
      <c r="R813" t="s">
        <v>97</v>
      </c>
      <c r="S813" t="s">
        <v>21</v>
      </c>
      <c r="U813" t="s">
        <v>98</v>
      </c>
      <c r="V813" t="s">
        <v>23</v>
      </c>
      <c r="W813" s="10" t="b">
        <v>0</v>
      </c>
      <c r="X813" s="12">
        <v>43844.846298379634</v>
      </c>
    </row>
    <row r="814" spans="1:24" x14ac:dyDescent="0.2">
      <c r="A814">
        <v>11155</v>
      </c>
      <c r="B814" s="2" t="s">
        <v>345</v>
      </c>
      <c r="C814" s="2" t="s">
        <v>346</v>
      </c>
      <c r="D814" s="2" t="s">
        <v>347</v>
      </c>
      <c r="E814" t="s">
        <v>11</v>
      </c>
      <c r="F814">
        <f>SUM(J814* 1.15)</f>
        <v>547.97499999999991</v>
      </c>
      <c r="G814">
        <v>10</v>
      </c>
      <c r="H814">
        <v>26</v>
      </c>
      <c r="I814" s="7">
        <v>47.65</v>
      </c>
      <c r="J814" s="7">
        <f t="shared" si="14"/>
        <v>476.5</v>
      </c>
      <c r="K814" s="7">
        <f>SUM(G814*1.429)</f>
        <v>14.290000000000001</v>
      </c>
      <c r="L814" s="11">
        <v>42940</v>
      </c>
      <c r="M814" s="3">
        <v>42945</v>
      </c>
      <c r="N814" s="3">
        <v>42961</v>
      </c>
      <c r="O814" t="s">
        <v>6</v>
      </c>
      <c r="P814" s="4">
        <v>55.09</v>
      </c>
      <c r="Q814" t="s">
        <v>348</v>
      </c>
      <c r="R814" t="s">
        <v>349</v>
      </c>
      <c r="S814" t="s">
        <v>350</v>
      </c>
      <c r="U814" t="s">
        <v>351</v>
      </c>
      <c r="V814" t="s">
        <v>10</v>
      </c>
      <c r="W814" s="10" t="b">
        <v>1</v>
      </c>
      <c r="X814" s="12">
        <v>43988.845919675929</v>
      </c>
    </row>
    <row r="815" spans="1:24" x14ac:dyDescent="0.2">
      <c r="A815">
        <v>11156</v>
      </c>
      <c r="B815" s="2" t="s">
        <v>374</v>
      </c>
      <c r="C815" s="2" t="s">
        <v>375</v>
      </c>
      <c r="D815" s="2" t="s">
        <v>376</v>
      </c>
      <c r="E815" t="s">
        <v>11</v>
      </c>
      <c r="F815">
        <f>SUM(J815* 1.15)</f>
        <v>270.94</v>
      </c>
      <c r="G815">
        <v>8</v>
      </c>
      <c r="H815">
        <v>-1</v>
      </c>
      <c r="I815" s="7">
        <v>29.45</v>
      </c>
      <c r="J815" s="7">
        <f t="shared" si="14"/>
        <v>235.6</v>
      </c>
      <c r="K815" s="7">
        <f>SUM(G815*1.27)</f>
        <v>10.16</v>
      </c>
      <c r="L815" s="11">
        <v>42940</v>
      </c>
      <c r="M815" s="3">
        <v>42945</v>
      </c>
      <c r="N815" s="3">
        <v>42961</v>
      </c>
      <c r="O815" t="s">
        <v>12</v>
      </c>
      <c r="P815" s="4">
        <v>3.05</v>
      </c>
      <c r="Q815" t="s">
        <v>375</v>
      </c>
      <c r="R815" t="s">
        <v>377</v>
      </c>
      <c r="S815" t="s">
        <v>222</v>
      </c>
      <c r="T815" t="s">
        <v>223</v>
      </c>
      <c r="U815" t="s">
        <v>378</v>
      </c>
      <c r="V815" t="s">
        <v>113</v>
      </c>
      <c r="W815" s="10" t="b">
        <v>0</v>
      </c>
      <c r="X815" s="12">
        <v>43903.178062268511</v>
      </c>
    </row>
    <row r="816" spans="1:24" x14ac:dyDescent="0.2">
      <c r="A816">
        <v>11157</v>
      </c>
      <c r="B816" s="2" t="s">
        <v>394</v>
      </c>
      <c r="C816" s="2" t="s">
        <v>395</v>
      </c>
      <c r="D816" s="2" t="s">
        <v>396</v>
      </c>
      <c r="E816" t="s">
        <v>36</v>
      </c>
      <c r="F816">
        <f>SUM(J816* 1.05)</f>
        <v>1100.19</v>
      </c>
      <c r="G816">
        <v>13</v>
      </c>
      <c r="H816">
        <v>2</v>
      </c>
      <c r="I816" s="7">
        <v>80.599999999999994</v>
      </c>
      <c r="J816" s="7">
        <f t="shared" si="14"/>
        <v>1047.8</v>
      </c>
      <c r="K816" s="7">
        <f>SUM(G816*0.54)</f>
        <v>7.0200000000000005</v>
      </c>
      <c r="L816" s="11">
        <v>42943</v>
      </c>
      <c r="M816" s="3">
        <v>42948</v>
      </c>
      <c r="N816" s="3">
        <v>42964</v>
      </c>
      <c r="O816" t="s">
        <v>14</v>
      </c>
      <c r="P816" s="4">
        <v>48.29</v>
      </c>
      <c r="Q816" t="s">
        <v>395</v>
      </c>
      <c r="R816" t="s">
        <v>397</v>
      </c>
      <c r="S816" t="s">
        <v>398</v>
      </c>
      <c r="T816" t="s">
        <v>399</v>
      </c>
      <c r="U816" t="s">
        <v>400</v>
      </c>
      <c r="V816" t="s">
        <v>209</v>
      </c>
      <c r="W816" s="10" t="b">
        <v>1</v>
      </c>
      <c r="X816" s="12">
        <v>43884.843751388886</v>
      </c>
    </row>
    <row r="817" spans="1:24" x14ac:dyDescent="0.2">
      <c r="A817">
        <v>11158</v>
      </c>
      <c r="B817" s="2" t="s">
        <v>135</v>
      </c>
      <c r="C817" s="2" t="s">
        <v>136</v>
      </c>
      <c r="D817" s="2" t="s">
        <v>137</v>
      </c>
      <c r="E817" t="s">
        <v>37</v>
      </c>
      <c r="F817">
        <f>SUM(J817* 1.05)</f>
        <v>386.80950000000007</v>
      </c>
      <c r="G817">
        <v>11</v>
      </c>
      <c r="H817">
        <v>7</v>
      </c>
      <c r="I817" s="7">
        <v>33.49</v>
      </c>
      <c r="J817" s="7">
        <f t="shared" si="14"/>
        <v>368.39000000000004</v>
      </c>
      <c r="K817" s="7">
        <f>SUM(G817*1.381)</f>
        <v>15.191000000000001</v>
      </c>
      <c r="L817" s="11">
        <v>42944</v>
      </c>
      <c r="M817" s="3">
        <v>42949</v>
      </c>
      <c r="N817" s="3">
        <v>42965</v>
      </c>
      <c r="O817" t="s">
        <v>14</v>
      </c>
      <c r="P817" s="4">
        <v>146.06</v>
      </c>
      <c r="Q817" t="s">
        <v>136</v>
      </c>
      <c r="R817" t="s">
        <v>138</v>
      </c>
      <c r="S817" t="s">
        <v>139</v>
      </c>
      <c r="U817" t="s">
        <v>140</v>
      </c>
      <c r="V817" t="s">
        <v>141</v>
      </c>
      <c r="W817" s="10" t="b">
        <v>1</v>
      </c>
      <c r="X817" s="12">
        <v>43905.512366435185</v>
      </c>
    </row>
    <row r="818" spans="1:24" x14ac:dyDescent="0.2">
      <c r="A818">
        <v>11159</v>
      </c>
      <c r="B818" s="2" t="s">
        <v>153</v>
      </c>
      <c r="C818" s="2" t="s">
        <v>154</v>
      </c>
      <c r="D818" s="2" t="s">
        <v>155</v>
      </c>
      <c r="E818" t="s">
        <v>5</v>
      </c>
      <c r="F818">
        <f>SUM(J818* 0.93)</f>
        <v>736.46699999999998</v>
      </c>
      <c r="G818">
        <v>10</v>
      </c>
      <c r="H818">
        <v>-1</v>
      </c>
      <c r="I818" s="7">
        <v>79.19</v>
      </c>
      <c r="J818" s="7">
        <f t="shared" si="14"/>
        <v>791.9</v>
      </c>
      <c r="K818" s="7">
        <f>SUM(G818*1.27)</f>
        <v>12.7</v>
      </c>
      <c r="L818" s="11">
        <v>42945</v>
      </c>
      <c r="M818" s="3">
        <v>42950</v>
      </c>
      <c r="N818" s="3">
        <v>42966</v>
      </c>
      <c r="O818" t="s">
        <v>14</v>
      </c>
      <c r="P818" s="4">
        <v>3.67</v>
      </c>
      <c r="Q818" t="s">
        <v>154</v>
      </c>
      <c r="R818" t="s">
        <v>156</v>
      </c>
      <c r="S818" t="s">
        <v>157</v>
      </c>
      <c r="U818" t="s">
        <v>158</v>
      </c>
      <c r="V818" t="s">
        <v>44</v>
      </c>
      <c r="W818" s="10" t="b">
        <v>0</v>
      </c>
      <c r="X818" s="12">
        <v>43900.845098379628</v>
      </c>
    </row>
    <row r="819" spans="1:24" x14ac:dyDescent="0.2">
      <c r="A819">
        <v>11160</v>
      </c>
      <c r="B819" s="2" t="s">
        <v>53</v>
      </c>
      <c r="C819" s="2" t="s">
        <v>54</v>
      </c>
      <c r="D819" s="2" t="s">
        <v>55</v>
      </c>
      <c r="E819" t="s">
        <v>45</v>
      </c>
      <c r="F819">
        <f>SUM(J819* 1.15)</f>
        <v>319.95299999999992</v>
      </c>
      <c r="G819">
        <v>6</v>
      </c>
      <c r="H819">
        <v>4</v>
      </c>
      <c r="I819" s="7">
        <v>46.37</v>
      </c>
      <c r="J819" s="7">
        <f t="shared" si="14"/>
        <v>278.21999999999997</v>
      </c>
      <c r="K819" s="7">
        <f>SUM(G819*0.54)</f>
        <v>3.24</v>
      </c>
      <c r="L819" s="11">
        <v>42946</v>
      </c>
      <c r="M819" s="3">
        <v>42951</v>
      </c>
      <c r="N819" s="3">
        <v>42967</v>
      </c>
      <c r="O819" t="s">
        <v>6</v>
      </c>
      <c r="P819" s="4">
        <v>55.28</v>
      </c>
      <c r="Q819" t="s">
        <v>54</v>
      </c>
      <c r="R819" t="s">
        <v>56</v>
      </c>
      <c r="S819" t="s">
        <v>57</v>
      </c>
      <c r="U819" t="s">
        <v>58</v>
      </c>
      <c r="V819" t="s">
        <v>59</v>
      </c>
      <c r="W819" s="10" t="b">
        <v>1</v>
      </c>
      <c r="X819" s="12">
        <v>43885.550138888895</v>
      </c>
    </row>
    <row r="820" spans="1:24" x14ac:dyDescent="0.2">
      <c r="A820">
        <v>11161</v>
      </c>
      <c r="B820" s="2" t="s">
        <v>524</v>
      </c>
      <c r="C820" s="2" t="s">
        <v>525</v>
      </c>
      <c r="D820" s="2" t="s">
        <v>526</v>
      </c>
      <c r="E820" t="s">
        <v>15</v>
      </c>
      <c r="F820">
        <f>SUM(J820* 1.05)</f>
        <v>931.39200000000005</v>
      </c>
      <c r="G820">
        <v>12</v>
      </c>
      <c r="H820">
        <v>47</v>
      </c>
      <c r="I820" s="7">
        <v>73.92</v>
      </c>
      <c r="J820" s="7">
        <f t="shared" si="14"/>
        <v>887.04</v>
      </c>
      <c r="K820" s="7">
        <f>SUM(G820*1.429)</f>
        <v>17.148</v>
      </c>
      <c r="L820" s="11">
        <v>42947</v>
      </c>
      <c r="M820" s="3">
        <v>42952</v>
      </c>
      <c r="N820" s="3">
        <v>42968</v>
      </c>
      <c r="O820" t="s">
        <v>14</v>
      </c>
      <c r="P820" s="4">
        <v>25.73</v>
      </c>
      <c r="Q820" t="s">
        <v>525</v>
      </c>
      <c r="R820" t="s">
        <v>527</v>
      </c>
      <c r="S820" t="s">
        <v>528</v>
      </c>
      <c r="U820" t="s">
        <v>529</v>
      </c>
      <c r="V820" t="s">
        <v>530</v>
      </c>
      <c r="W820" s="10" t="b">
        <v>0</v>
      </c>
      <c r="X820" s="12">
        <v>43776.513277546299</v>
      </c>
    </row>
    <row r="821" spans="1:24" x14ac:dyDescent="0.2">
      <c r="A821">
        <v>11162</v>
      </c>
      <c r="B821" s="2" t="s">
        <v>159</v>
      </c>
      <c r="C821" s="2" t="s">
        <v>160</v>
      </c>
      <c r="D821" s="2" t="s">
        <v>161</v>
      </c>
      <c r="E821" t="s">
        <v>11</v>
      </c>
      <c r="F821">
        <f>SUM(J821* 1.05)</f>
        <v>920.05200000000002</v>
      </c>
      <c r="G821">
        <v>9</v>
      </c>
      <c r="H821">
        <v>-4</v>
      </c>
      <c r="I821" s="7">
        <v>97.36</v>
      </c>
      <c r="J821" s="7">
        <f t="shared" si="14"/>
        <v>876.24</v>
      </c>
      <c r="K821" s="7">
        <f>SUM(G821*1.27)</f>
        <v>11.43</v>
      </c>
      <c r="L821" s="11">
        <v>42950</v>
      </c>
      <c r="M821" s="3">
        <v>42955</v>
      </c>
      <c r="N821" s="3">
        <v>42971</v>
      </c>
      <c r="O821" t="s">
        <v>6</v>
      </c>
      <c r="P821" s="4">
        <v>208.58</v>
      </c>
      <c r="Q821" t="s">
        <v>160</v>
      </c>
      <c r="R821" t="s">
        <v>162</v>
      </c>
      <c r="S821" t="s">
        <v>163</v>
      </c>
      <c r="U821" t="s">
        <v>164</v>
      </c>
      <c r="V821" t="s">
        <v>10</v>
      </c>
      <c r="W821" s="10" t="b">
        <v>1</v>
      </c>
      <c r="X821" s="12">
        <v>43902.511360879631</v>
      </c>
    </row>
    <row r="822" spans="1:24" x14ac:dyDescent="0.2">
      <c r="A822">
        <v>11163</v>
      </c>
      <c r="B822" s="2" t="s">
        <v>210</v>
      </c>
      <c r="C822" s="2" t="s">
        <v>211</v>
      </c>
      <c r="D822" s="2" t="s">
        <v>212</v>
      </c>
      <c r="E822" t="s">
        <v>36</v>
      </c>
      <c r="F822">
        <f>SUM(J822* 0.85)</f>
        <v>81.260000000000005</v>
      </c>
      <c r="G822">
        <v>10</v>
      </c>
      <c r="H822">
        <v>2</v>
      </c>
      <c r="I822" s="7">
        <v>9.56</v>
      </c>
      <c r="J822" s="7">
        <f t="shared" si="14"/>
        <v>95.600000000000009</v>
      </c>
      <c r="K822" s="7">
        <f>SUM(G822*0.54)</f>
        <v>5.4</v>
      </c>
      <c r="L822" s="11">
        <v>42951</v>
      </c>
      <c r="M822" s="3">
        <v>42956</v>
      </c>
      <c r="N822" s="3">
        <v>42972</v>
      </c>
      <c r="O822" t="s">
        <v>14</v>
      </c>
      <c r="P822" s="4">
        <v>66.290000000000006</v>
      </c>
      <c r="Q822" t="s">
        <v>211</v>
      </c>
      <c r="R822" t="s">
        <v>213</v>
      </c>
      <c r="S822" t="s">
        <v>214</v>
      </c>
      <c r="T822" t="s">
        <v>215</v>
      </c>
      <c r="U822" t="s">
        <v>216</v>
      </c>
      <c r="V822" t="s">
        <v>217</v>
      </c>
      <c r="W822" s="10" t="b">
        <v>1</v>
      </c>
      <c r="X822" s="12">
        <v>43900.176310532406</v>
      </c>
    </row>
    <row r="823" spans="1:24" x14ac:dyDescent="0.2">
      <c r="A823">
        <v>11164</v>
      </c>
      <c r="B823" s="2" t="s">
        <v>537</v>
      </c>
      <c r="C823" s="2" t="s">
        <v>538</v>
      </c>
      <c r="D823" s="2" t="s">
        <v>539</v>
      </c>
      <c r="E823" t="s">
        <v>594</v>
      </c>
      <c r="F823">
        <f>SUM(J823* 0.93)</f>
        <v>479.32200000000012</v>
      </c>
      <c r="G823">
        <v>12</v>
      </c>
      <c r="H823">
        <v>6</v>
      </c>
      <c r="I823" s="7">
        <v>42.95</v>
      </c>
      <c r="J823" s="7">
        <f t="shared" si="14"/>
        <v>515.40000000000009</v>
      </c>
      <c r="K823" s="7">
        <f>SUM(G823*1.381)</f>
        <v>16.571999999999999</v>
      </c>
      <c r="L823" s="11">
        <v>42952</v>
      </c>
      <c r="M823" s="3">
        <v>42957</v>
      </c>
      <c r="N823" s="3">
        <v>42973</v>
      </c>
      <c r="O823" t="s">
        <v>6</v>
      </c>
      <c r="P823" s="4">
        <v>4.5599999999999996</v>
      </c>
      <c r="Q823" t="s">
        <v>538</v>
      </c>
      <c r="R823" t="s">
        <v>540</v>
      </c>
      <c r="S823" t="s">
        <v>541</v>
      </c>
      <c r="T823" t="s">
        <v>279</v>
      </c>
      <c r="U823" t="s">
        <v>542</v>
      </c>
      <c r="V823" t="s">
        <v>209</v>
      </c>
      <c r="W823" s="10" t="b">
        <v>0</v>
      </c>
      <c r="X823" s="12">
        <v>43893.512565046294</v>
      </c>
    </row>
    <row r="824" spans="1:24" x14ac:dyDescent="0.2">
      <c r="A824">
        <v>11165</v>
      </c>
      <c r="B824" s="2" t="s">
        <v>524</v>
      </c>
      <c r="C824" s="2" t="s">
        <v>525</v>
      </c>
      <c r="D824" s="2" t="s">
        <v>526</v>
      </c>
      <c r="E824" t="s">
        <v>13</v>
      </c>
      <c r="F824">
        <f>SUM(J824* 1.05)</f>
        <v>628.20449999999994</v>
      </c>
      <c r="G824">
        <v>7</v>
      </c>
      <c r="H824">
        <v>53</v>
      </c>
      <c r="I824" s="7">
        <v>85.47</v>
      </c>
      <c r="J824" s="7">
        <f t="shared" si="14"/>
        <v>598.29</v>
      </c>
      <c r="K824" s="7">
        <f>SUM(G824*1.429)</f>
        <v>10.003</v>
      </c>
      <c r="L824" s="11">
        <v>42953</v>
      </c>
      <c r="M824" s="3">
        <v>42958</v>
      </c>
      <c r="N824" s="3">
        <v>42974</v>
      </c>
      <c r="O824" t="s">
        <v>6</v>
      </c>
      <c r="P824" s="4">
        <v>136.54</v>
      </c>
      <c r="Q824" t="s">
        <v>525</v>
      </c>
      <c r="R824" t="s">
        <v>527</v>
      </c>
      <c r="S824" t="s">
        <v>528</v>
      </c>
      <c r="U824" t="s">
        <v>529</v>
      </c>
      <c r="V824" t="s">
        <v>530</v>
      </c>
      <c r="W824" s="10" t="b">
        <v>1</v>
      </c>
      <c r="X824" s="12">
        <v>43857.512020601847</v>
      </c>
    </row>
    <row r="825" spans="1:24" x14ac:dyDescent="0.2">
      <c r="A825">
        <v>11166</v>
      </c>
      <c r="B825" s="2" t="s">
        <v>455</v>
      </c>
      <c r="C825" s="2" t="s">
        <v>456</v>
      </c>
      <c r="D825" s="2" t="s">
        <v>457</v>
      </c>
      <c r="E825" t="s">
        <v>5</v>
      </c>
      <c r="F825">
        <f>SUM(J825* 1.05)</f>
        <v>712.572</v>
      </c>
      <c r="G825">
        <v>8</v>
      </c>
      <c r="H825">
        <v>12</v>
      </c>
      <c r="I825" s="7">
        <v>84.83</v>
      </c>
      <c r="J825" s="7">
        <f t="shared" si="14"/>
        <v>678.64</v>
      </c>
      <c r="K825" s="7">
        <f>SUM(G825*1.429)</f>
        <v>11.432</v>
      </c>
      <c r="L825" s="11">
        <v>42953</v>
      </c>
      <c r="M825" s="3">
        <v>42958</v>
      </c>
      <c r="N825" s="3">
        <v>42974</v>
      </c>
      <c r="O825" t="s">
        <v>12</v>
      </c>
      <c r="P825" s="4">
        <v>4.54</v>
      </c>
      <c r="Q825" t="s">
        <v>456</v>
      </c>
      <c r="R825" t="s">
        <v>458</v>
      </c>
      <c r="S825" t="s">
        <v>459</v>
      </c>
      <c r="T825" t="s">
        <v>460</v>
      </c>
      <c r="U825" t="s">
        <v>461</v>
      </c>
      <c r="V825" t="s">
        <v>209</v>
      </c>
      <c r="W825" s="10" t="b">
        <v>0</v>
      </c>
      <c r="X825" s="12">
        <v>43844.511546064816</v>
      </c>
    </row>
    <row r="826" spans="1:24" x14ac:dyDescent="0.2">
      <c r="A826">
        <v>11167</v>
      </c>
      <c r="B826" s="2" t="s">
        <v>394</v>
      </c>
      <c r="C826" s="2" t="s">
        <v>395</v>
      </c>
      <c r="D826" s="2" t="s">
        <v>396</v>
      </c>
      <c r="E826" t="s">
        <v>5</v>
      </c>
      <c r="F826">
        <f>SUM(J826* 1.05)</f>
        <v>280.09800000000001</v>
      </c>
      <c r="G826">
        <v>6</v>
      </c>
      <c r="H826">
        <v>3</v>
      </c>
      <c r="I826" s="7">
        <v>44.46</v>
      </c>
      <c r="J826" s="7">
        <f t="shared" si="14"/>
        <v>266.76</v>
      </c>
      <c r="K826" s="7">
        <f>SUM(G826*0.54)</f>
        <v>3.24</v>
      </c>
      <c r="L826" s="11">
        <v>42954</v>
      </c>
      <c r="M826" s="3">
        <v>42959</v>
      </c>
      <c r="N826" s="3">
        <v>42975</v>
      </c>
      <c r="O826" t="s">
        <v>12</v>
      </c>
      <c r="P826" s="4">
        <v>98.03</v>
      </c>
      <c r="Q826" t="s">
        <v>395</v>
      </c>
      <c r="R826" t="s">
        <v>397</v>
      </c>
      <c r="S826" t="s">
        <v>398</v>
      </c>
      <c r="T826" t="s">
        <v>399</v>
      </c>
      <c r="U826" t="s">
        <v>400</v>
      </c>
      <c r="V826" t="s">
        <v>209</v>
      </c>
      <c r="W826" s="10" t="b">
        <v>1</v>
      </c>
      <c r="X826" s="12">
        <v>43887.550127314818</v>
      </c>
    </row>
    <row r="827" spans="1:24" x14ac:dyDescent="0.2">
      <c r="A827">
        <v>11168</v>
      </c>
      <c r="B827" s="2" t="s">
        <v>384</v>
      </c>
      <c r="C827" s="2" t="s">
        <v>385</v>
      </c>
      <c r="D827" s="2" t="s">
        <v>386</v>
      </c>
      <c r="E827" t="s">
        <v>15</v>
      </c>
      <c r="F827">
        <f>SUM(J827* 1.25)</f>
        <v>636.83749999999998</v>
      </c>
      <c r="G827">
        <v>13</v>
      </c>
      <c r="H827">
        <v>-13</v>
      </c>
      <c r="I827" s="7">
        <v>39.19</v>
      </c>
      <c r="J827" s="7">
        <f t="shared" si="14"/>
        <v>509.46999999999997</v>
      </c>
      <c r="K827" s="7">
        <f>SUM(G827*1.15)</f>
        <v>14.95</v>
      </c>
      <c r="L827" s="11">
        <v>42957</v>
      </c>
      <c r="M827" s="3">
        <v>42962</v>
      </c>
      <c r="N827" s="3">
        <v>42978</v>
      </c>
      <c r="O827" t="s">
        <v>14</v>
      </c>
      <c r="P827" s="4">
        <v>76.069999999999993</v>
      </c>
      <c r="Q827" t="s">
        <v>385</v>
      </c>
      <c r="R827" t="s">
        <v>387</v>
      </c>
      <c r="S827" t="s">
        <v>388</v>
      </c>
      <c r="U827" t="s">
        <v>389</v>
      </c>
      <c r="V827" t="s">
        <v>10</v>
      </c>
      <c r="W827" s="10" t="b">
        <v>1</v>
      </c>
      <c r="X827" s="12">
        <v>43885.512134953708</v>
      </c>
    </row>
    <row r="828" spans="1:24" x14ac:dyDescent="0.2">
      <c r="A828">
        <v>11169</v>
      </c>
      <c r="B828" s="2" t="s">
        <v>512</v>
      </c>
      <c r="C828" s="2" t="s">
        <v>513</v>
      </c>
      <c r="D828" s="2" t="s">
        <v>514</v>
      </c>
      <c r="E828" t="s">
        <v>5</v>
      </c>
      <c r="F828">
        <f>SUM(J828* 1.15)</f>
        <v>76.175999999999988</v>
      </c>
      <c r="G828">
        <v>6</v>
      </c>
      <c r="H828">
        <v>2</v>
      </c>
      <c r="I828" s="7">
        <v>11.04</v>
      </c>
      <c r="J828" s="7">
        <f t="shared" si="14"/>
        <v>66.239999999999995</v>
      </c>
      <c r="K828" s="7">
        <f>SUM(G828*0.54)</f>
        <v>3.24</v>
      </c>
      <c r="L828" s="11">
        <v>42958</v>
      </c>
      <c r="M828" s="3">
        <v>42963</v>
      </c>
      <c r="N828" s="3">
        <v>42979</v>
      </c>
      <c r="O828" t="s">
        <v>6</v>
      </c>
      <c r="P828" s="4">
        <v>6.01</v>
      </c>
      <c r="Q828" t="s">
        <v>513</v>
      </c>
      <c r="R828" t="s">
        <v>515</v>
      </c>
      <c r="S828" t="s">
        <v>516</v>
      </c>
      <c r="U828" t="s">
        <v>517</v>
      </c>
      <c r="V828" t="s">
        <v>59</v>
      </c>
      <c r="W828" s="10" t="b">
        <v>1</v>
      </c>
      <c r="X828" s="12">
        <v>43888.550115740742</v>
      </c>
    </row>
    <row r="829" spans="1:24" x14ac:dyDescent="0.2">
      <c r="A829">
        <v>11170</v>
      </c>
      <c r="B829" s="2" t="s">
        <v>313</v>
      </c>
      <c r="C829" s="2" t="s">
        <v>314</v>
      </c>
      <c r="D829" s="2" t="s">
        <v>315</v>
      </c>
      <c r="E829" t="s">
        <v>13</v>
      </c>
      <c r="F829">
        <f>SUM(J829* 0.85)</f>
        <v>881.78999999999985</v>
      </c>
      <c r="G829">
        <v>13</v>
      </c>
      <c r="H829">
        <v>2</v>
      </c>
      <c r="I829" s="7">
        <v>79.8</v>
      </c>
      <c r="J829" s="7">
        <f t="shared" si="14"/>
        <v>1037.3999999999999</v>
      </c>
      <c r="K829" s="7">
        <f>SUM(G829*0.54)</f>
        <v>7.0200000000000005</v>
      </c>
      <c r="L829" s="11">
        <v>42959</v>
      </c>
      <c r="M829" s="3">
        <v>42964</v>
      </c>
      <c r="N829" s="3">
        <v>42980</v>
      </c>
      <c r="O829" t="s">
        <v>6</v>
      </c>
      <c r="P829" s="4">
        <v>26.93</v>
      </c>
      <c r="Q829" t="s">
        <v>314</v>
      </c>
      <c r="R829" t="s">
        <v>316</v>
      </c>
      <c r="S829" t="s">
        <v>317</v>
      </c>
      <c r="U829" t="s">
        <v>318</v>
      </c>
      <c r="V829" t="s">
        <v>175</v>
      </c>
      <c r="W829" s="10" t="b">
        <v>0</v>
      </c>
      <c r="X829" s="12">
        <v>43883.843751388886</v>
      </c>
    </row>
    <row r="830" spans="1:24" x14ac:dyDescent="0.2">
      <c r="A830">
        <v>11171</v>
      </c>
      <c r="B830" s="2" t="s">
        <v>485</v>
      </c>
      <c r="C830" s="2" t="s">
        <v>486</v>
      </c>
      <c r="D830" s="2" t="s">
        <v>487</v>
      </c>
      <c r="E830" t="s">
        <v>36</v>
      </c>
      <c r="F830">
        <f>SUM(J830* 1.15)</f>
        <v>514.72849999999994</v>
      </c>
      <c r="G830">
        <v>11</v>
      </c>
      <c r="H830">
        <v>-3</v>
      </c>
      <c r="I830" s="7">
        <v>40.69</v>
      </c>
      <c r="J830" s="7">
        <f t="shared" si="14"/>
        <v>447.59</v>
      </c>
      <c r="K830" s="7">
        <f>SUM(G830*1.27)</f>
        <v>13.97</v>
      </c>
      <c r="L830" s="11">
        <v>42960</v>
      </c>
      <c r="M830" s="3">
        <v>42965</v>
      </c>
      <c r="N830" s="3">
        <v>42981</v>
      </c>
      <c r="O830" t="s">
        <v>14</v>
      </c>
      <c r="P830" s="4">
        <v>13.84</v>
      </c>
      <c r="Q830" t="s">
        <v>486</v>
      </c>
      <c r="R830" t="s">
        <v>488</v>
      </c>
      <c r="S830" t="s">
        <v>21</v>
      </c>
      <c r="U830" t="s">
        <v>362</v>
      </c>
      <c r="V830" t="s">
        <v>23</v>
      </c>
      <c r="W830" s="10" t="b">
        <v>0</v>
      </c>
      <c r="X830" s="12">
        <v>43967.178917361111</v>
      </c>
    </row>
    <row r="831" spans="1:24" x14ac:dyDescent="0.2">
      <c r="A831">
        <v>11172</v>
      </c>
      <c r="B831" s="2" t="s">
        <v>332</v>
      </c>
      <c r="C831" s="2" t="s">
        <v>333</v>
      </c>
      <c r="D831" s="2" t="s">
        <v>334</v>
      </c>
      <c r="E831" t="s">
        <v>45</v>
      </c>
      <c r="F831">
        <f>SUM(J831* 1.15)</f>
        <v>1181.1419999999998</v>
      </c>
      <c r="G831">
        <v>12</v>
      </c>
      <c r="H831">
        <v>-23</v>
      </c>
      <c r="I831" s="7">
        <v>85.59</v>
      </c>
      <c r="J831" s="7">
        <f t="shared" si="14"/>
        <v>1027.08</v>
      </c>
      <c r="K831" s="7">
        <f>SUM(G831*1.15)</f>
        <v>13.799999999999999</v>
      </c>
      <c r="L831" s="11">
        <v>42961</v>
      </c>
      <c r="M831" s="3">
        <v>42966</v>
      </c>
      <c r="N831" s="3">
        <v>42982</v>
      </c>
      <c r="O831" t="s">
        <v>14</v>
      </c>
      <c r="P831" s="4">
        <v>125.77</v>
      </c>
      <c r="Q831" t="s">
        <v>333</v>
      </c>
      <c r="R831" t="s">
        <v>335</v>
      </c>
      <c r="S831" t="s">
        <v>336</v>
      </c>
      <c r="U831" t="s">
        <v>337</v>
      </c>
      <c r="V831" t="s">
        <v>10</v>
      </c>
      <c r="W831" s="10" t="b">
        <v>1</v>
      </c>
      <c r="X831" s="12">
        <v>43903.511781250003</v>
      </c>
    </row>
    <row r="832" spans="1:24" x14ac:dyDescent="0.2">
      <c r="A832">
        <v>11173</v>
      </c>
      <c r="B832" s="2" t="s">
        <v>38</v>
      </c>
      <c r="C832" s="2" t="s">
        <v>39</v>
      </c>
      <c r="D832" s="2" t="s">
        <v>40</v>
      </c>
      <c r="E832" t="s">
        <v>36</v>
      </c>
      <c r="F832">
        <f>SUM(J832* 0.93)</f>
        <v>68.72699999999999</v>
      </c>
      <c r="G832">
        <v>5</v>
      </c>
      <c r="H832">
        <v>-3</v>
      </c>
      <c r="I832" s="7">
        <v>14.78</v>
      </c>
      <c r="J832" s="7">
        <f t="shared" si="14"/>
        <v>73.899999999999991</v>
      </c>
      <c r="K832" s="7">
        <f>SUM(G832*1.27)</f>
        <v>6.35</v>
      </c>
      <c r="L832" s="11">
        <v>42964</v>
      </c>
      <c r="M832" s="3">
        <v>42969</v>
      </c>
      <c r="N832" s="3">
        <v>42985</v>
      </c>
      <c r="O832" t="s">
        <v>12</v>
      </c>
      <c r="P832" s="4">
        <v>92.69</v>
      </c>
      <c r="Q832" t="s">
        <v>39</v>
      </c>
      <c r="R832" t="s">
        <v>41</v>
      </c>
      <c r="S832" t="s">
        <v>42</v>
      </c>
      <c r="U832" t="s">
        <v>43</v>
      </c>
      <c r="V832" t="s">
        <v>44</v>
      </c>
      <c r="W832" s="10" t="b">
        <v>1</v>
      </c>
      <c r="X832" s="12">
        <v>43876.510035763888</v>
      </c>
    </row>
    <row r="833" spans="1:24" x14ac:dyDescent="0.2">
      <c r="A833">
        <v>11174</v>
      </c>
      <c r="B833" s="2" t="s">
        <v>274</v>
      </c>
      <c r="C833" s="2" t="s">
        <v>275</v>
      </c>
      <c r="D833" s="2" t="s">
        <v>276</v>
      </c>
      <c r="E833" t="s">
        <v>36</v>
      </c>
      <c r="F833">
        <f>SUM(J833* 1.15)</f>
        <v>705.75499999999988</v>
      </c>
      <c r="G833">
        <v>10</v>
      </c>
      <c r="H833">
        <v>-24</v>
      </c>
      <c r="I833" s="7">
        <v>61.37</v>
      </c>
      <c r="J833" s="7">
        <f t="shared" si="14"/>
        <v>613.69999999999993</v>
      </c>
      <c r="K833" s="7">
        <f>SUM(G833*1.15)</f>
        <v>11.5</v>
      </c>
      <c r="L833" s="11">
        <v>42965</v>
      </c>
      <c r="M833" s="3">
        <v>42970</v>
      </c>
      <c r="N833" s="3">
        <v>42986</v>
      </c>
      <c r="O833" t="s">
        <v>12</v>
      </c>
      <c r="P833" s="4">
        <v>25.83</v>
      </c>
      <c r="Q833" t="s">
        <v>281</v>
      </c>
      <c r="R833" t="s">
        <v>282</v>
      </c>
      <c r="S833" t="s">
        <v>283</v>
      </c>
      <c r="U833" t="s">
        <v>284</v>
      </c>
      <c r="V833" t="s">
        <v>10</v>
      </c>
      <c r="W833" s="10" t="b">
        <v>0</v>
      </c>
      <c r="X833" s="12">
        <v>43925.844462731482</v>
      </c>
    </row>
    <row r="834" spans="1:24" x14ac:dyDescent="0.2">
      <c r="A834">
        <v>11175</v>
      </c>
      <c r="B834" s="2" t="s">
        <v>38</v>
      </c>
      <c r="C834" s="2" t="s">
        <v>39</v>
      </c>
      <c r="D834" s="2" t="s">
        <v>40</v>
      </c>
      <c r="E834" t="s">
        <v>45</v>
      </c>
      <c r="F834">
        <f>SUM(J834* 0.93)</f>
        <v>648.17280000000005</v>
      </c>
      <c r="G834">
        <v>8</v>
      </c>
      <c r="H834">
        <v>-3</v>
      </c>
      <c r="I834" s="7">
        <v>87.12</v>
      </c>
      <c r="J834" s="7">
        <f t="shared" ref="J834:J897" si="15">SUM(G834*I834)</f>
        <v>696.96</v>
      </c>
      <c r="K834" s="7">
        <f>SUM(G834*1.27)</f>
        <v>10.16</v>
      </c>
      <c r="L834" s="11">
        <v>42966</v>
      </c>
      <c r="M834" s="3">
        <v>42971</v>
      </c>
      <c r="N834" s="3">
        <v>42987</v>
      </c>
      <c r="O834" t="s">
        <v>6</v>
      </c>
      <c r="P834" s="4">
        <v>8.98</v>
      </c>
      <c r="Q834" t="s">
        <v>39</v>
      </c>
      <c r="R834" t="s">
        <v>41</v>
      </c>
      <c r="S834" t="s">
        <v>42</v>
      </c>
      <c r="U834" t="s">
        <v>43</v>
      </c>
      <c r="V834" t="s">
        <v>44</v>
      </c>
      <c r="W834" s="10" t="b">
        <v>0</v>
      </c>
      <c r="X834" s="12">
        <v>43889.844705787036</v>
      </c>
    </row>
    <row r="835" spans="1:24" x14ac:dyDescent="0.2">
      <c r="A835">
        <v>11176</v>
      </c>
      <c r="B835" s="2" t="s">
        <v>418</v>
      </c>
      <c r="C835" s="2" t="s">
        <v>419</v>
      </c>
      <c r="D835" s="2" t="s">
        <v>420</v>
      </c>
      <c r="E835" t="s">
        <v>11</v>
      </c>
      <c r="F835">
        <f>SUM(J835* 0.85)</f>
        <v>454.37599999999992</v>
      </c>
      <c r="G835">
        <v>13</v>
      </c>
      <c r="H835">
        <v>-9</v>
      </c>
      <c r="I835" s="7">
        <v>41.12</v>
      </c>
      <c r="J835" s="7">
        <f t="shared" si="15"/>
        <v>534.55999999999995</v>
      </c>
      <c r="K835" s="7">
        <f>SUM(G835*1.15)</f>
        <v>14.95</v>
      </c>
      <c r="L835" s="11">
        <v>42966</v>
      </c>
      <c r="M835" s="3">
        <v>42971</v>
      </c>
      <c r="N835" s="3">
        <v>42987</v>
      </c>
      <c r="O835" t="s">
        <v>6</v>
      </c>
      <c r="P835" s="4">
        <v>2.94</v>
      </c>
      <c r="Q835" t="s">
        <v>419</v>
      </c>
      <c r="R835" t="s">
        <v>421</v>
      </c>
      <c r="S835" t="s">
        <v>64</v>
      </c>
      <c r="U835" t="s">
        <v>422</v>
      </c>
      <c r="V835" t="s">
        <v>66</v>
      </c>
      <c r="W835" s="10" t="b">
        <v>0</v>
      </c>
      <c r="X835" s="12">
        <v>43897.51218125</v>
      </c>
    </row>
    <row r="836" spans="1:24" x14ac:dyDescent="0.2">
      <c r="A836">
        <v>11177</v>
      </c>
      <c r="B836" s="2" t="s">
        <v>418</v>
      </c>
      <c r="C836" s="2" t="s">
        <v>419</v>
      </c>
      <c r="D836" s="2" t="s">
        <v>420</v>
      </c>
      <c r="E836" t="s">
        <v>11</v>
      </c>
      <c r="F836">
        <f>SUM(J836* 0.85)</f>
        <v>8.9504999999999999</v>
      </c>
      <c r="G836">
        <v>13</v>
      </c>
      <c r="H836">
        <v>-11</v>
      </c>
      <c r="I836" s="7">
        <v>0.81</v>
      </c>
      <c r="J836" s="7">
        <f t="shared" si="15"/>
        <v>10.530000000000001</v>
      </c>
      <c r="K836" s="7">
        <f>SUM(G836*1.15)</f>
        <v>14.95</v>
      </c>
      <c r="L836" s="11">
        <v>42967</v>
      </c>
      <c r="M836" s="3">
        <v>42972</v>
      </c>
      <c r="N836" s="3">
        <v>42988</v>
      </c>
      <c r="O836" t="s">
        <v>6</v>
      </c>
      <c r="P836" s="4">
        <v>12.69</v>
      </c>
      <c r="Q836" t="s">
        <v>419</v>
      </c>
      <c r="R836" t="s">
        <v>421</v>
      </c>
      <c r="S836" t="s">
        <v>64</v>
      </c>
      <c r="U836" t="s">
        <v>422</v>
      </c>
      <c r="V836" t="s">
        <v>66</v>
      </c>
      <c r="W836" s="10" t="b">
        <v>0</v>
      </c>
      <c r="X836" s="12">
        <v>43905.512158101854</v>
      </c>
    </row>
    <row r="837" spans="1:24" x14ac:dyDescent="0.2">
      <c r="A837">
        <v>11178</v>
      </c>
      <c r="B837" s="2" t="s">
        <v>293</v>
      </c>
      <c r="C837" s="2" t="s">
        <v>294</v>
      </c>
      <c r="D837" s="2" t="s">
        <v>295</v>
      </c>
      <c r="E837" t="s">
        <v>15</v>
      </c>
      <c r="F837">
        <f>SUM(J837* 0.85)</f>
        <v>96.389999999999986</v>
      </c>
      <c r="G837">
        <v>6</v>
      </c>
      <c r="H837">
        <v>5</v>
      </c>
      <c r="I837" s="7">
        <v>18.899999999999999</v>
      </c>
      <c r="J837" s="7">
        <f t="shared" si="15"/>
        <v>113.39999999999999</v>
      </c>
      <c r="K837" s="7">
        <f>SUM(G837*1.381)</f>
        <v>8.2859999999999996</v>
      </c>
      <c r="L837" s="11">
        <v>42968</v>
      </c>
      <c r="M837" s="3">
        <v>42973</v>
      </c>
      <c r="N837" s="3">
        <v>42989</v>
      </c>
      <c r="O837" t="s">
        <v>14</v>
      </c>
      <c r="P837" s="4">
        <v>84.81</v>
      </c>
      <c r="Q837" t="s">
        <v>294</v>
      </c>
      <c r="R837" t="s">
        <v>296</v>
      </c>
      <c r="S837" t="s">
        <v>297</v>
      </c>
      <c r="T837" t="s">
        <v>298</v>
      </c>
      <c r="U837" t="s">
        <v>299</v>
      </c>
      <c r="V837" t="s">
        <v>217</v>
      </c>
      <c r="W837" s="10" t="b">
        <v>1</v>
      </c>
      <c r="X837" s="12">
        <v>43880.51068634259</v>
      </c>
    </row>
    <row r="838" spans="1:24" x14ac:dyDescent="0.2">
      <c r="A838">
        <v>11179</v>
      </c>
      <c r="B838" s="2" t="s">
        <v>285</v>
      </c>
      <c r="C838" s="2" t="s">
        <v>281</v>
      </c>
      <c r="D838" s="2" t="s">
        <v>286</v>
      </c>
      <c r="E838" t="s">
        <v>11</v>
      </c>
      <c r="F838">
        <f>SUM(J838* 1.15)</f>
        <v>1102.2059999999999</v>
      </c>
      <c r="G838">
        <v>12</v>
      </c>
      <c r="H838">
        <v>-29</v>
      </c>
      <c r="I838" s="7">
        <v>79.87</v>
      </c>
      <c r="J838" s="7">
        <f t="shared" si="15"/>
        <v>958.44</v>
      </c>
      <c r="K838" s="7">
        <f>SUM(G838*1.15)</f>
        <v>13.799999999999999</v>
      </c>
      <c r="L838" s="11">
        <v>42971</v>
      </c>
      <c r="M838" s="3">
        <v>42976</v>
      </c>
      <c r="N838" s="3">
        <v>42992</v>
      </c>
      <c r="O838" t="s">
        <v>6</v>
      </c>
      <c r="P838" s="4">
        <v>76.56</v>
      </c>
      <c r="Q838" t="s">
        <v>281</v>
      </c>
      <c r="R838" t="s">
        <v>282</v>
      </c>
      <c r="S838" t="s">
        <v>283</v>
      </c>
      <c r="U838" t="s">
        <v>284</v>
      </c>
      <c r="V838" t="s">
        <v>10</v>
      </c>
      <c r="W838" s="10" t="b">
        <v>1</v>
      </c>
      <c r="X838" s="12">
        <v>43900.845045254631</v>
      </c>
    </row>
    <row r="839" spans="1:24" x14ac:dyDescent="0.2">
      <c r="A839">
        <v>11180</v>
      </c>
      <c r="B839" s="2" t="s">
        <v>384</v>
      </c>
      <c r="C839" s="2" t="s">
        <v>385</v>
      </c>
      <c r="D839" s="2" t="s">
        <v>386</v>
      </c>
      <c r="E839" t="s">
        <v>13</v>
      </c>
      <c r="F839">
        <f>SUM(J839* 1.25)</f>
        <v>209</v>
      </c>
      <c r="G839">
        <v>11</v>
      </c>
      <c r="H839">
        <v>7</v>
      </c>
      <c r="I839" s="7">
        <v>15.2</v>
      </c>
      <c r="J839" s="7">
        <f t="shared" si="15"/>
        <v>167.2</v>
      </c>
      <c r="K839" s="7">
        <f>SUM(G839*1.381)</f>
        <v>15.191000000000001</v>
      </c>
      <c r="L839" s="11">
        <v>42972</v>
      </c>
      <c r="M839" s="3">
        <v>42977</v>
      </c>
      <c r="N839" s="3">
        <v>42993</v>
      </c>
      <c r="O839" t="s">
        <v>12</v>
      </c>
      <c r="P839" s="4">
        <v>76.83</v>
      </c>
      <c r="Q839" t="s">
        <v>385</v>
      </c>
      <c r="R839" t="s">
        <v>387</v>
      </c>
      <c r="S839" t="s">
        <v>388</v>
      </c>
      <c r="U839" t="s">
        <v>389</v>
      </c>
      <c r="V839" t="s">
        <v>10</v>
      </c>
      <c r="W839" s="10" t="b">
        <v>1</v>
      </c>
      <c r="X839" s="12">
        <v>43889.512366435185</v>
      </c>
    </row>
    <row r="840" spans="1:24" x14ac:dyDescent="0.2">
      <c r="A840">
        <v>11181</v>
      </c>
      <c r="B840" s="2" t="s">
        <v>384</v>
      </c>
      <c r="C840" s="2" t="s">
        <v>385</v>
      </c>
      <c r="D840" s="2" t="s">
        <v>386</v>
      </c>
      <c r="E840" t="s">
        <v>36</v>
      </c>
      <c r="F840">
        <f>SUM(J840* 1.25)</f>
        <v>118.69999999999999</v>
      </c>
      <c r="G840">
        <v>8</v>
      </c>
      <c r="H840">
        <v>-17</v>
      </c>
      <c r="I840" s="7">
        <v>11.87</v>
      </c>
      <c r="J840" s="7">
        <f t="shared" si="15"/>
        <v>94.96</v>
      </c>
      <c r="K840" s="7">
        <f>SUM(G840*1.15)</f>
        <v>9.1999999999999993</v>
      </c>
      <c r="L840" s="11">
        <v>42973</v>
      </c>
      <c r="M840" s="3">
        <v>42978</v>
      </c>
      <c r="N840" s="3">
        <v>42994</v>
      </c>
      <c r="O840" t="s">
        <v>14</v>
      </c>
      <c r="P840" s="4">
        <v>229.24</v>
      </c>
      <c r="Q840" t="s">
        <v>385</v>
      </c>
      <c r="R840" t="s">
        <v>387</v>
      </c>
      <c r="S840" t="s">
        <v>388</v>
      </c>
      <c r="U840" t="s">
        <v>389</v>
      </c>
      <c r="V840" t="s">
        <v>10</v>
      </c>
      <c r="W840" s="10" t="b">
        <v>1</v>
      </c>
      <c r="X840" s="12">
        <v>43935.177596064808</v>
      </c>
    </row>
    <row r="841" spans="1:24" x14ac:dyDescent="0.2">
      <c r="A841">
        <v>11182</v>
      </c>
      <c r="B841" s="2" t="s">
        <v>407</v>
      </c>
      <c r="C841" s="2" t="s">
        <v>408</v>
      </c>
      <c r="D841" s="2" t="s">
        <v>409</v>
      </c>
      <c r="E841" t="s">
        <v>36</v>
      </c>
      <c r="F841">
        <f>SUM(J841* 1.15)</f>
        <v>1205.2919999999999</v>
      </c>
      <c r="G841">
        <v>11</v>
      </c>
      <c r="H841">
        <v>-2</v>
      </c>
      <c r="I841" s="7">
        <v>95.28</v>
      </c>
      <c r="J841" s="7">
        <f t="shared" si="15"/>
        <v>1048.08</v>
      </c>
      <c r="K841" s="7">
        <f>SUM(G841*1.27)</f>
        <v>13.97</v>
      </c>
      <c r="L841" s="11">
        <v>42974</v>
      </c>
      <c r="M841" s="3">
        <v>42979</v>
      </c>
      <c r="N841" s="3">
        <v>42995</v>
      </c>
      <c r="O841" t="s">
        <v>14</v>
      </c>
      <c r="P841" s="4">
        <v>12.76</v>
      </c>
      <c r="Q841" t="s">
        <v>408</v>
      </c>
      <c r="R841" t="s">
        <v>410</v>
      </c>
      <c r="S841" t="s">
        <v>222</v>
      </c>
      <c r="T841" t="s">
        <v>223</v>
      </c>
      <c r="U841" t="s">
        <v>411</v>
      </c>
      <c r="V841" t="s">
        <v>113</v>
      </c>
      <c r="W841" s="10" t="b">
        <v>0</v>
      </c>
      <c r="X841" s="12">
        <v>44044.178928935187</v>
      </c>
    </row>
    <row r="842" spans="1:24" x14ac:dyDescent="0.2">
      <c r="A842">
        <v>11183</v>
      </c>
      <c r="B842" s="2" t="s">
        <v>401</v>
      </c>
      <c r="C842" s="2" t="s">
        <v>402</v>
      </c>
      <c r="D842" s="2" t="s">
        <v>403</v>
      </c>
      <c r="E842" t="s">
        <v>11</v>
      </c>
      <c r="F842">
        <f>SUM(J842* 0.95)</f>
        <v>775.19999999999993</v>
      </c>
      <c r="G842">
        <v>10</v>
      </c>
      <c r="H842">
        <v>-8</v>
      </c>
      <c r="I842" s="7">
        <v>81.599999999999994</v>
      </c>
      <c r="J842" s="7">
        <f t="shared" si="15"/>
        <v>816</v>
      </c>
      <c r="K842" s="7">
        <f>SUM(G842*1.15)</f>
        <v>11.5</v>
      </c>
      <c r="L842" s="11">
        <v>42975</v>
      </c>
      <c r="M842" s="3">
        <v>42980</v>
      </c>
      <c r="N842" s="3">
        <v>42996</v>
      </c>
      <c r="O842" t="s">
        <v>6</v>
      </c>
      <c r="P842" s="4">
        <v>7.45</v>
      </c>
      <c r="Q842" t="s">
        <v>402</v>
      </c>
      <c r="R842" t="s">
        <v>404</v>
      </c>
      <c r="S842" t="s">
        <v>405</v>
      </c>
      <c r="U842" t="s">
        <v>406</v>
      </c>
      <c r="V842" t="s">
        <v>175</v>
      </c>
      <c r="W842" s="10" t="b">
        <v>0</v>
      </c>
      <c r="X842" s="12">
        <v>43932.511314583331</v>
      </c>
    </row>
    <row r="843" spans="1:24" x14ac:dyDescent="0.2">
      <c r="A843">
        <v>11184</v>
      </c>
      <c r="B843" s="2" t="s">
        <v>81</v>
      </c>
      <c r="C843" s="2" t="s">
        <v>82</v>
      </c>
      <c r="D843" s="2" t="s">
        <v>83</v>
      </c>
      <c r="E843" t="s">
        <v>19</v>
      </c>
      <c r="F843">
        <f>SUM(J843* 0.93)</f>
        <v>1063.92</v>
      </c>
      <c r="G843">
        <v>13</v>
      </c>
      <c r="H843">
        <v>20</v>
      </c>
      <c r="I843" s="7">
        <v>88</v>
      </c>
      <c r="J843" s="7">
        <f t="shared" si="15"/>
        <v>1144</v>
      </c>
      <c r="K843" s="7">
        <f>SUM(G843*1.429)</f>
        <v>18.577000000000002</v>
      </c>
      <c r="L843" s="11">
        <v>42978</v>
      </c>
      <c r="M843" s="3">
        <v>42983</v>
      </c>
      <c r="N843" s="3">
        <v>42999</v>
      </c>
      <c r="O843" t="s">
        <v>14</v>
      </c>
      <c r="P843" s="4">
        <v>22.77</v>
      </c>
      <c r="Q843" t="s">
        <v>82</v>
      </c>
      <c r="R843" t="s">
        <v>84</v>
      </c>
      <c r="S843" t="s">
        <v>85</v>
      </c>
      <c r="U843" t="s">
        <v>86</v>
      </c>
      <c r="V843" t="s">
        <v>35</v>
      </c>
      <c r="W843" s="10" t="b">
        <v>0</v>
      </c>
      <c r="X843" s="12">
        <v>43897.846608796302</v>
      </c>
    </row>
    <row r="844" spans="1:24" x14ac:dyDescent="0.2">
      <c r="A844">
        <v>11185</v>
      </c>
      <c r="B844" s="2" t="s">
        <v>106</v>
      </c>
      <c r="C844" s="2" t="s">
        <v>107</v>
      </c>
      <c r="D844" s="2" t="s">
        <v>108</v>
      </c>
      <c r="E844" t="s">
        <v>36</v>
      </c>
      <c r="F844">
        <f>SUM(J844* 0.85)</f>
        <v>596.904</v>
      </c>
      <c r="G844">
        <v>11</v>
      </c>
      <c r="H844">
        <v>-3</v>
      </c>
      <c r="I844" s="7">
        <v>63.84</v>
      </c>
      <c r="J844" s="7">
        <f t="shared" si="15"/>
        <v>702.24</v>
      </c>
      <c r="K844" s="7">
        <f>SUM(G844*1.27)</f>
        <v>13.97</v>
      </c>
      <c r="L844" s="11">
        <v>42979</v>
      </c>
      <c r="M844" s="3">
        <v>42984</v>
      </c>
      <c r="N844" s="3">
        <v>43000</v>
      </c>
      <c r="O844" t="s">
        <v>6</v>
      </c>
      <c r="P844" s="4">
        <v>79.7</v>
      </c>
      <c r="Q844" t="s">
        <v>107</v>
      </c>
      <c r="R844" t="s">
        <v>109</v>
      </c>
      <c r="S844" t="s">
        <v>110</v>
      </c>
      <c r="T844" t="s">
        <v>111</v>
      </c>
      <c r="U844" t="s">
        <v>112</v>
      </c>
      <c r="V844" t="s">
        <v>113</v>
      </c>
      <c r="W844" s="10" t="b">
        <v>1</v>
      </c>
      <c r="X844" s="12">
        <v>43944.512250694446</v>
      </c>
    </row>
    <row r="845" spans="1:24" x14ac:dyDescent="0.2">
      <c r="A845">
        <v>11186</v>
      </c>
      <c r="B845" s="2" t="s">
        <v>374</v>
      </c>
      <c r="C845" s="2" t="s">
        <v>375</v>
      </c>
      <c r="D845" s="2" t="s">
        <v>376</v>
      </c>
      <c r="E845" t="s">
        <v>5</v>
      </c>
      <c r="F845">
        <f>SUM(J845* 1.15)</f>
        <v>748.69599999999991</v>
      </c>
      <c r="G845">
        <v>8</v>
      </c>
      <c r="H845">
        <v>-4</v>
      </c>
      <c r="I845" s="7">
        <v>81.38</v>
      </c>
      <c r="J845" s="7">
        <f t="shared" si="15"/>
        <v>651.04</v>
      </c>
      <c r="K845" s="7">
        <f>SUM(G845*1.27)</f>
        <v>10.16</v>
      </c>
      <c r="L845" s="11">
        <v>42979</v>
      </c>
      <c r="M845" s="3">
        <v>42984</v>
      </c>
      <c r="N845" s="3">
        <v>43000</v>
      </c>
      <c r="O845" t="s">
        <v>12</v>
      </c>
      <c r="P845" s="4">
        <v>6.4</v>
      </c>
      <c r="Q845" t="s">
        <v>375</v>
      </c>
      <c r="R845" t="s">
        <v>377</v>
      </c>
      <c r="S845" t="s">
        <v>222</v>
      </c>
      <c r="T845" t="s">
        <v>223</v>
      </c>
      <c r="U845" t="s">
        <v>378</v>
      </c>
      <c r="V845" t="s">
        <v>113</v>
      </c>
      <c r="W845" s="10" t="b">
        <v>0</v>
      </c>
      <c r="X845" s="12">
        <v>43904.178027546295</v>
      </c>
    </row>
    <row r="846" spans="1:24" x14ac:dyDescent="0.2">
      <c r="A846">
        <v>11187</v>
      </c>
      <c r="B846" s="2" t="s">
        <v>489</v>
      </c>
      <c r="C846" s="2" t="s">
        <v>490</v>
      </c>
      <c r="D846" s="2" t="s">
        <v>491</v>
      </c>
      <c r="E846" t="s">
        <v>13</v>
      </c>
      <c r="F846">
        <f>SUM(J846* 0.85)</f>
        <v>298.55399999999997</v>
      </c>
      <c r="G846">
        <v>6</v>
      </c>
      <c r="H846">
        <v>-3</v>
      </c>
      <c r="I846" s="7">
        <v>58.54</v>
      </c>
      <c r="J846" s="7">
        <f t="shared" si="15"/>
        <v>351.24</v>
      </c>
      <c r="K846" s="7">
        <f>SUM(G846*1.27)</f>
        <v>7.62</v>
      </c>
      <c r="L846" s="11">
        <v>42980</v>
      </c>
      <c r="M846" s="3">
        <v>42985</v>
      </c>
      <c r="N846" s="3">
        <v>43001</v>
      </c>
      <c r="O846" t="s">
        <v>12</v>
      </c>
      <c r="P846" s="4">
        <v>1.35</v>
      </c>
      <c r="Q846" t="s">
        <v>490</v>
      </c>
      <c r="R846" t="s">
        <v>492</v>
      </c>
      <c r="S846" t="s">
        <v>110</v>
      </c>
      <c r="T846" t="s">
        <v>111</v>
      </c>
      <c r="U846" t="s">
        <v>493</v>
      </c>
      <c r="V846" t="s">
        <v>113</v>
      </c>
      <c r="W846" s="10" t="b">
        <v>0</v>
      </c>
      <c r="X846" s="12">
        <v>43898.510360185181</v>
      </c>
    </row>
    <row r="847" spans="1:24" x14ac:dyDescent="0.2">
      <c r="A847">
        <v>11188</v>
      </c>
      <c r="B847" s="2" t="s">
        <v>485</v>
      </c>
      <c r="C847" s="2" t="s">
        <v>486</v>
      </c>
      <c r="D847" s="2" t="s">
        <v>487</v>
      </c>
      <c r="E847" t="s">
        <v>13</v>
      </c>
      <c r="F847">
        <f>SUM(J847* 1.15)</f>
        <v>747.38499999999988</v>
      </c>
      <c r="G847">
        <v>10</v>
      </c>
      <c r="H847">
        <v>-3</v>
      </c>
      <c r="I847" s="7">
        <v>64.989999999999995</v>
      </c>
      <c r="J847" s="7">
        <f t="shared" si="15"/>
        <v>649.9</v>
      </c>
      <c r="K847" s="7">
        <f>SUM(G847*1.27)</f>
        <v>12.7</v>
      </c>
      <c r="L847" s="11">
        <v>42981</v>
      </c>
      <c r="M847" s="3">
        <v>42986</v>
      </c>
      <c r="N847" s="3">
        <v>43002</v>
      </c>
      <c r="O847" t="s">
        <v>14</v>
      </c>
      <c r="P847" s="4">
        <v>21.18</v>
      </c>
      <c r="Q847" t="s">
        <v>486</v>
      </c>
      <c r="R847" t="s">
        <v>488</v>
      </c>
      <c r="S847" t="s">
        <v>21</v>
      </c>
      <c r="U847" t="s">
        <v>362</v>
      </c>
      <c r="V847" t="s">
        <v>23</v>
      </c>
      <c r="W847" s="10" t="b">
        <v>0</v>
      </c>
      <c r="X847" s="12">
        <v>43903.511741898146</v>
      </c>
    </row>
    <row r="848" spans="1:24" x14ac:dyDescent="0.2">
      <c r="A848">
        <v>11189</v>
      </c>
      <c r="B848" s="2" t="s">
        <v>394</v>
      </c>
      <c r="C848" s="2" t="s">
        <v>395</v>
      </c>
      <c r="D848" s="2" t="s">
        <v>396</v>
      </c>
      <c r="E848" t="s">
        <v>11</v>
      </c>
      <c r="F848">
        <f>SUM(J848* 1.05)</f>
        <v>295.84800000000001</v>
      </c>
      <c r="G848">
        <v>8</v>
      </c>
      <c r="H848">
        <v>3</v>
      </c>
      <c r="I848" s="7">
        <v>35.22</v>
      </c>
      <c r="J848" s="7">
        <f t="shared" si="15"/>
        <v>281.76</v>
      </c>
      <c r="K848" s="7">
        <f>SUM(G848*0.54)</f>
        <v>4.32</v>
      </c>
      <c r="L848" s="11">
        <v>42982</v>
      </c>
      <c r="M848" s="3">
        <v>42987</v>
      </c>
      <c r="N848" s="3">
        <v>43003</v>
      </c>
      <c r="O848" t="s">
        <v>12</v>
      </c>
      <c r="P848" s="4">
        <v>147.26</v>
      </c>
      <c r="Q848" t="s">
        <v>395</v>
      </c>
      <c r="R848" t="s">
        <v>397</v>
      </c>
      <c r="S848" t="s">
        <v>398</v>
      </c>
      <c r="T848" t="s">
        <v>399</v>
      </c>
      <c r="U848" t="s">
        <v>400</v>
      </c>
      <c r="V848" t="s">
        <v>209</v>
      </c>
      <c r="W848" s="10" t="b">
        <v>1</v>
      </c>
      <c r="X848" s="12">
        <v>43885.509292824077</v>
      </c>
    </row>
    <row r="849" spans="1:24" x14ac:dyDescent="0.2">
      <c r="A849">
        <v>11190</v>
      </c>
      <c r="B849" s="2" t="s">
        <v>512</v>
      </c>
      <c r="C849" s="2" t="s">
        <v>513</v>
      </c>
      <c r="D849" s="2" t="s">
        <v>514</v>
      </c>
      <c r="E849" t="s">
        <v>45</v>
      </c>
      <c r="F849">
        <f>SUM(J849* 1.15)</f>
        <v>870.69949999999994</v>
      </c>
      <c r="G849">
        <v>11</v>
      </c>
      <c r="H849">
        <v>2</v>
      </c>
      <c r="I849" s="7">
        <v>68.83</v>
      </c>
      <c r="J849" s="7">
        <f t="shared" si="15"/>
        <v>757.13</v>
      </c>
      <c r="K849" s="7">
        <f>SUM(G849*0.54)</f>
        <v>5.94</v>
      </c>
      <c r="L849" s="11">
        <v>42985</v>
      </c>
      <c r="M849" s="3">
        <v>42990</v>
      </c>
      <c r="N849" s="3">
        <v>43006</v>
      </c>
      <c r="O849" t="s">
        <v>12</v>
      </c>
      <c r="P849" s="4">
        <v>1.1499999999999999</v>
      </c>
      <c r="Q849" t="s">
        <v>513</v>
      </c>
      <c r="R849" t="s">
        <v>515</v>
      </c>
      <c r="S849" t="s">
        <v>516</v>
      </c>
      <c r="U849" t="s">
        <v>517</v>
      </c>
      <c r="V849" t="s">
        <v>59</v>
      </c>
      <c r="W849" s="10" t="b">
        <v>0</v>
      </c>
      <c r="X849" s="12">
        <v>43898.510093634257</v>
      </c>
    </row>
    <row r="850" spans="1:24" x14ac:dyDescent="0.2">
      <c r="A850">
        <v>11191</v>
      </c>
      <c r="B850" s="2" t="s">
        <v>293</v>
      </c>
      <c r="C850" s="2" t="s">
        <v>294</v>
      </c>
      <c r="D850" s="2" t="s">
        <v>295</v>
      </c>
      <c r="E850" t="s">
        <v>594</v>
      </c>
      <c r="F850">
        <f>SUM(J850* 0.85)</f>
        <v>556.50350000000003</v>
      </c>
      <c r="G850">
        <v>7</v>
      </c>
      <c r="H850">
        <v>11</v>
      </c>
      <c r="I850" s="7">
        <v>93.53</v>
      </c>
      <c r="J850" s="7">
        <f t="shared" si="15"/>
        <v>654.71</v>
      </c>
      <c r="K850" s="7">
        <f>SUM(G850*1.429)</f>
        <v>10.003</v>
      </c>
      <c r="L850" s="11">
        <v>42986</v>
      </c>
      <c r="M850" s="3">
        <v>42991</v>
      </c>
      <c r="N850" s="3">
        <v>43007</v>
      </c>
      <c r="O850" t="s">
        <v>6</v>
      </c>
      <c r="P850" s="4">
        <v>0.12</v>
      </c>
      <c r="Q850" t="s">
        <v>294</v>
      </c>
      <c r="R850" t="s">
        <v>296</v>
      </c>
      <c r="S850" t="s">
        <v>297</v>
      </c>
      <c r="T850" t="s">
        <v>298</v>
      </c>
      <c r="U850" t="s">
        <v>299</v>
      </c>
      <c r="V850" t="s">
        <v>217</v>
      </c>
      <c r="W850" s="10" t="b">
        <v>0</v>
      </c>
      <c r="X850" s="12">
        <v>43867.844867824075</v>
      </c>
    </row>
    <row r="851" spans="1:24" x14ac:dyDescent="0.2">
      <c r="A851">
        <v>11192</v>
      </c>
      <c r="B851" s="2" t="s">
        <v>53</v>
      </c>
      <c r="C851" s="2" t="s">
        <v>54</v>
      </c>
      <c r="D851" s="2" t="s">
        <v>55</v>
      </c>
      <c r="E851" t="s">
        <v>46</v>
      </c>
      <c r="F851">
        <f>SUM(J851* 1.15)</f>
        <v>42.78</v>
      </c>
      <c r="G851">
        <v>5</v>
      </c>
      <c r="H851">
        <v>4</v>
      </c>
      <c r="I851" s="7">
        <v>7.44</v>
      </c>
      <c r="J851" s="7">
        <f t="shared" si="15"/>
        <v>37.200000000000003</v>
      </c>
      <c r="K851" s="7">
        <f>SUM(G851*0.54)</f>
        <v>2.7</v>
      </c>
      <c r="L851" s="11">
        <v>42987</v>
      </c>
      <c r="M851" s="3">
        <v>42992</v>
      </c>
      <c r="N851" s="3">
        <v>43008</v>
      </c>
      <c r="O851" t="s">
        <v>12</v>
      </c>
      <c r="P851" s="4">
        <v>5.74</v>
      </c>
      <c r="Q851" t="s">
        <v>54</v>
      </c>
      <c r="R851" t="s">
        <v>56</v>
      </c>
      <c r="S851" t="s">
        <v>57</v>
      </c>
      <c r="U851" t="s">
        <v>58</v>
      </c>
      <c r="V851" t="s">
        <v>59</v>
      </c>
      <c r="W851" s="10" t="b">
        <v>1</v>
      </c>
      <c r="X851" s="12">
        <v>43885.840848379637</v>
      </c>
    </row>
    <row r="852" spans="1:24" x14ac:dyDescent="0.2">
      <c r="A852">
        <v>11193</v>
      </c>
      <c r="B852" s="2" t="s">
        <v>237</v>
      </c>
      <c r="C852" s="2" t="s">
        <v>238</v>
      </c>
      <c r="D852" s="2" t="s">
        <v>239</v>
      </c>
      <c r="E852" t="s">
        <v>5</v>
      </c>
      <c r="F852">
        <f>SUM(J852* 0.93)</f>
        <v>1145.0439000000001</v>
      </c>
      <c r="G852">
        <v>13</v>
      </c>
      <c r="H852">
        <v>1</v>
      </c>
      <c r="I852" s="7">
        <v>94.71</v>
      </c>
      <c r="J852" s="7">
        <f t="shared" si="15"/>
        <v>1231.23</v>
      </c>
      <c r="K852" s="7">
        <f>SUM(G852*1.27)</f>
        <v>16.510000000000002</v>
      </c>
      <c r="L852" s="11">
        <v>42988</v>
      </c>
      <c r="M852" s="3">
        <v>42993</v>
      </c>
      <c r="N852" s="3">
        <v>43009</v>
      </c>
      <c r="O852" t="s">
        <v>12</v>
      </c>
      <c r="P852" s="4">
        <v>168.22</v>
      </c>
      <c r="Q852" t="s">
        <v>238</v>
      </c>
      <c r="R852" t="s">
        <v>240</v>
      </c>
      <c r="S852" t="s">
        <v>241</v>
      </c>
      <c r="T852" t="s">
        <v>242</v>
      </c>
      <c r="V852" t="s">
        <v>243</v>
      </c>
      <c r="W852" s="10" t="b">
        <v>1</v>
      </c>
      <c r="X852" s="12">
        <v>43704.512507175925</v>
      </c>
    </row>
    <row r="853" spans="1:24" x14ac:dyDescent="0.2">
      <c r="A853">
        <v>11194</v>
      </c>
      <c r="B853" s="2" t="s">
        <v>407</v>
      </c>
      <c r="C853" s="2" t="s">
        <v>408</v>
      </c>
      <c r="D853" s="2" t="s">
        <v>409</v>
      </c>
      <c r="E853" t="s">
        <v>11</v>
      </c>
      <c r="F853">
        <f>SUM(J853* 1.15)</f>
        <v>670.21999999999991</v>
      </c>
      <c r="G853">
        <v>10</v>
      </c>
      <c r="H853">
        <v>-2</v>
      </c>
      <c r="I853" s="7">
        <v>58.28</v>
      </c>
      <c r="J853" s="7">
        <f t="shared" si="15"/>
        <v>582.79999999999995</v>
      </c>
      <c r="K853" s="7">
        <f>SUM(G853*1.27)</f>
        <v>12.7</v>
      </c>
      <c r="L853" s="11">
        <v>42989</v>
      </c>
      <c r="M853" s="3">
        <v>42994</v>
      </c>
      <c r="N853" s="3">
        <v>43010</v>
      </c>
      <c r="O853" t="s">
        <v>12</v>
      </c>
      <c r="P853" s="4">
        <v>29.76</v>
      </c>
      <c r="Q853" t="s">
        <v>408</v>
      </c>
      <c r="R853" t="s">
        <v>410</v>
      </c>
      <c r="S853" t="s">
        <v>222</v>
      </c>
      <c r="T853" t="s">
        <v>223</v>
      </c>
      <c r="U853" t="s">
        <v>411</v>
      </c>
      <c r="V853" t="s">
        <v>113</v>
      </c>
      <c r="W853" s="10" t="b">
        <v>0</v>
      </c>
      <c r="X853" s="12">
        <v>43904.511753472223</v>
      </c>
    </row>
    <row r="854" spans="1:24" x14ac:dyDescent="0.2">
      <c r="A854">
        <v>11195</v>
      </c>
      <c r="B854" s="2" t="s">
        <v>313</v>
      </c>
      <c r="C854" s="2" t="s">
        <v>314</v>
      </c>
      <c r="D854" s="2" t="s">
        <v>315</v>
      </c>
      <c r="E854" t="s">
        <v>45</v>
      </c>
      <c r="F854">
        <f>SUM(J854* 0.85)</f>
        <v>511.07099999999997</v>
      </c>
      <c r="G854">
        <v>11</v>
      </c>
      <c r="H854">
        <v>-7</v>
      </c>
      <c r="I854" s="7">
        <v>54.66</v>
      </c>
      <c r="J854" s="7">
        <f t="shared" si="15"/>
        <v>601.26</v>
      </c>
      <c r="K854" s="7">
        <f>SUM(G854*1.15)</f>
        <v>12.649999999999999</v>
      </c>
      <c r="L854" s="11">
        <v>42992</v>
      </c>
      <c r="M854" s="3">
        <v>42997</v>
      </c>
      <c r="N854" s="3">
        <v>43013</v>
      </c>
      <c r="O854" t="s">
        <v>12</v>
      </c>
      <c r="P854" s="4">
        <v>17.68</v>
      </c>
      <c r="Q854" t="s">
        <v>314</v>
      </c>
      <c r="R854" t="s">
        <v>316</v>
      </c>
      <c r="S854" t="s">
        <v>317</v>
      </c>
      <c r="U854" t="s">
        <v>318</v>
      </c>
      <c r="V854" t="s">
        <v>175</v>
      </c>
      <c r="W854" s="10" t="b">
        <v>0</v>
      </c>
      <c r="X854" s="12">
        <v>43940.177992824072</v>
      </c>
    </row>
    <row r="855" spans="1:24" x14ac:dyDescent="0.2">
      <c r="A855">
        <v>11196</v>
      </c>
      <c r="B855" s="2" t="s">
        <v>518</v>
      </c>
      <c r="C855" s="2" t="s">
        <v>519</v>
      </c>
      <c r="D855" s="2" t="s">
        <v>520</v>
      </c>
      <c r="E855" t="s">
        <v>36</v>
      </c>
      <c r="F855">
        <f>SUM(J855* 1.05)</f>
        <v>815.47199999999998</v>
      </c>
      <c r="G855">
        <v>12</v>
      </c>
      <c r="H855">
        <v>0</v>
      </c>
      <c r="I855" s="7">
        <v>64.72</v>
      </c>
      <c r="J855" s="7">
        <f t="shared" si="15"/>
        <v>776.64</v>
      </c>
      <c r="K855" s="7">
        <f>SUM(G855*1.27)</f>
        <v>15.24</v>
      </c>
      <c r="L855" s="11">
        <v>42992</v>
      </c>
      <c r="M855" s="3">
        <v>42997</v>
      </c>
      <c r="N855" s="3">
        <v>43013</v>
      </c>
      <c r="O855" t="s">
        <v>12</v>
      </c>
      <c r="P855" s="4">
        <v>45.08</v>
      </c>
      <c r="Q855" t="s">
        <v>519</v>
      </c>
      <c r="R855" t="s">
        <v>521</v>
      </c>
      <c r="S855" t="s">
        <v>522</v>
      </c>
      <c r="U855" t="s">
        <v>523</v>
      </c>
      <c r="V855" t="s">
        <v>10</v>
      </c>
      <c r="W855" s="10" t="b">
        <v>1</v>
      </c>
      <c r="X855" s="12">
        <v>43982.179162268512</v>
      </c>
    </row>
    <row r="856" spans="1:24" x14ac:dyDescent="0.2">
      <c r="A856">
        <v>11197</v>
      </c>
      <c r="B856" s="2" t="s">
        <v>462</v>
      </c>
      <c r="C856" s="2" t="s">
        <v>463</v>
      </c>
      <c r="D856" s="2" t="s">
        <v>464</v>
      </c>
      <c r="E856" t="s">
        <v>11</v>
      </c>
      <c r="F856">
        <f>SUM(J856* 0.93)</f>
        <v>408.03750000000002</v>
      </c>
      <c r="G856">
        <v>13</v>
      </c>
      <c r="H856">
        <v>-4</v>
      </c>
      <c r="I856" s="7">
        <v>33.75</v>
      </c>
      <c r="J856" s="7">
        <f t="shared" si="15"/>
        <v>438.75</v>
      </c>
      <c r="K856" s="7">
        <f>SUM(G856*1.27)</f>
        <v>16.510000000000002</v>
      </c>
      <c r="L856" s="11">
        <v>42993</v>
      </c>
      <c r="M856" s="3">
        <v>42998</v>
      </c>
      <c r="N856" s="3">
        <v>43014</v>
      </c>
      <c r="O856" t="s">
        <v>12</v>
      </c>
      <c r="P856" s="4">
        <v>6.27</v>
      </c>
      <c r="Q856" t="s">
        <v>463</v>
      </c>
      <c r="R856" t="s">
        <v>465</v>
      </c>
      <c r="S856" t="s">
        <v>466</v>
      </c>
      <c r="U856" t="s">
        <v>467</v>
      </c>
      <c r="V856" t="s">
        <v>325</v>
      </c>
      <c r="W856" s="10" t="b">
        <v>0</v>
      </c>
      <c r="X856" s="12">
        <v>43796.512449305555</v>
      </c>
    </row>
    <row r="857" spans="1:24" x14ac:dyDescent="0.2">
      <c r="A857">
        <v>11198</v>
      </c>
      <c r="B857" s="2" t="s">
        <v>190</v>
      </c>
      <c r="C857" s="2" t="s">
        <v>191</v>
      </c>
      <c r="D857" s="2" t="s">
        <v>192</v>
      </c>
      <c r="E857" t="s">
        <v>19</v>
      </c>
      <c r="F857">
        <f>SUM(J857* 0.875)</f>
        <v>317.33624999999995</v>
      </c>
      <c r="G857">
        <v>11</v>
      </c>
      <c r="H857">
        <v>-4</v>
      </c>
      <c r="I857" s="7">
        <v>32.97</v>
      </c>
      <c r="J857" s="7">
        <f t="shared" si="15"/>
        <v>362.66999999999996</v>
      </c>
      <c r="K857" s="7">
        <f>SUM(G857*1.27)</f>
        <v>13.97</v>
      </c>
      <c r="L857" s="11">
        <v>42994</v>
      </c>
      <c r="M857" s="3">
        <v>42999</v>
      </c>
      <c r="N857" s="3">
        <v>43015</v>
      </c>
      <c r="O857" t="s">
        <v>12</v>
      </c>
      <c r="P857" s="4">
        <v>107.83</v>
      </c>
      <c r="Q857" t="s">
        <v>191</v>
      </c>
      <c r="R857" t="s">
        <v>193</v>
      </c>
      <c r="S857" t="s">
        <v>194</v>
      </c>
      <c r="U857" t="s">
        <v>195</v>
      </c>
      <c r="V857" t="s">
        <v>66</v>
      </c>
      <c r="W857" s="10" t="b">
        <v>1</v>
      </c>
      <c r="X857" s="12">
        <v>43806.845572453713</v>
      </c>
    </row>
    <row r="858" spans="1:24" x14ac:dyDescent="0.2">
      <c r="A858">
        <v>11199</v>
      </c>
      <c r="B858" s="2" t="s">
        <v>485</v>
      </c>
      <c r="C858" s="2" t="s">
        <v>486</v>
      </c>
      <c r="D858" s="2" t="s">
        <v>487</v>
      </c>
      <c r="E858" t="s">
        <v>13</v>
      </c>
      <c r="F858">
        <f>SUM(J858* 1.15)</f>
        <v>885.12049999999988</v>
      </c>
      <c r="G858">
        <v>11</v>
      </c>
      <c r="H858">
        <v>-3</v>
      </c>
      <c r="I858" s="7">
        <v>69.97</v>
      </c>
      <c r="J858" s="7">
        <f t="shared" si="15"/>
        <v>769.67</v>
      </c>
      <c r="K858" s="7">
        <f>SUM(G858*1.27)</f>
        <v>13.97</v>
      </c>
      <c r="L858" s="11">
        <v>42995</v>
      </c>
      <c r="M858" s="3">
        <v>43000</v>
      </c>
      <c r="N858" s="3">
        <v>43016</v>
      </c>
      <c r="O858" t="s">
        <v>12</v>
      </c>
      <c r="P858" s="4">
        <v>63.79</v>
      </c>
      <c r="Q858" t="s">
        <v>486</v>
      </c>
      <c r="R858" t="s">
        <v>488</v>
      </c>
      <c r="S858" t="s">
        <v>21</v>
      </c>
      <c r="U858" t="s">
        <v>362</v>
      </c>
      <c r="V858" t="s">
        <v>23</v>
      </c>
      <c r="W858" s="10" t="b">
        <v>1</v>
      </c>
      <c r="X858" s="12">
        <v>43752.512250694446</v>
      </c>
    </row>
    <row r="859" spans="1:24" x14ac:dyDescent="0.2">
      <c r="A859">
        <v>11200</v>
      </c>
      <c r="B859" s="2" t="s">
        <v>345</v>
      </c>
      <c r="C859" s="2" t="s">
        <v>346</v>
      </c>
      <c r="D859" s="2" t="s">
        <v>347</v>
      </c>
      <c r="E859" t="s">
        <v>36</v>
      </c>
      <c r="F859">
        <f>SUM(J859* 0.93)</f>
        <v>528.42600000000004</v>
      </c>
      <c r="G859">
        <v>6</v>
      </c>
      <c r="H859">
        <v>3</v>
      </c>
      <c r="I859" s="7">
        <v>94.7</v>
      </c>
      <c r="J859" s="7">
        <f t="shared" si="15"/>
        <v>568.20000000000005</v>
      </c>
      <c r="K859" s="7">
        <f>SUM(G859*0.54)</f>
        <v>3.24</v>
      </c>
      <c r="L859" s="11">
        <v>42996</v>
      </c>
      <c r="M859" s="3">
        <v>43001</v>
      </c>
      <c r="N859" s="3">
        <v>43017</v>
      </c>
      <c r="O859" t="s">
        <v>14</v>
      </c>
      <c r="P859" s="4">
        <v>257.62</v>
      </c>
      <c r="Q859" t="s">
        <v>346</v>
      </c>
      <c r="R859" t="s">
        <v>352</v>
      </c>
      <c r="S859" t="s">
        <v>353</v>
      </c>
      <c r="T859" t="s">
        <v>354</v>
      </c>
      <c r="U859" t="s">
        <v>355</v>
      </c>
      <c r="V859" t="s">
        <v>209</v>
      </c>
      <c r="W859" s="10" t="b">
        <v>1</v>
      </c>
      <c r="X859" s="12">
        <v>43887.633460648147</v>
      </c>
    </row>
    <row r="860" spans="1:24" x14ac:dyDescent="0.2">
      <c r="A860">
        <v>11201</v>
      </c>
      <c r="B860" s="2" t="s">
        <v>418</v>
      </c>
      <c r="C860" s="2" t="s">
        <v>419</v>
      </c>
      <c r="D860" s="2" t="s">
        <v>420</v>
      </c>
      <c r="E860" t="s">
        <v>13</v>
      </c>
      <c r="F860">
        <f>SUM(J860* 0.85)</f>
        <v>236.81</v>
      </c>
      <c r="G860">
        <v>10</v>
      </c>
      <c r="H860">
        <v>-10</v>
      </c>
      <c r="I860" s="7">
        <v>27.86</v>
      </c>
      <c r="J860" s="7">
        <f t="shared" si="15"/>
        <v>278.60000000000002</v>
      </c>
      <c r="K860" s="7">
        <f>SUM(G860*1.15)</f>
        <v>11.5</v>
      </c>
      <c r="L860" s="11">
        <v>42999</v>
      </c>
      <c r="M860" s="3">
        <v>43004</v>
      </c>
      <c r="N860" s="3">
        <v>43020</v>
      </c>
      <c r="O860" t="s">
        <v>14</v>
      </c>
      <c r="P860" s="4">
        <v>7.56</v>
      </c>
      <c r="Q860" t="s">
        <v>419</v>
      </c>
      <c r="R860" t="s">
        <v>421</v>
      </c>
      <c r="S860" t="s">
        <v>64</v>
      </c>
      <c r="U860" t="s">
        <v>422</v>
      </c>
      <c r="V860" t="s">
        <v>66</v>
      </c>
      <c r="W860" s="10" t="b">
        <v>0</v>
      </c>
      <c r="X860" s="12">
        <v>43906.844624768521</v>
      </c>
    </row>
    <row r="861" spans="1:24" x14ac:dyDescent="0.2">
      <c r="A861">
        <v>11202</v>
      </c>
      <c r="B861" s="2" t="s">
        <v>307</v>
      </c>
      <c r="C861" s="2" t="s">
        <v>308</v>
      </c>
      <c r="D861" s="2" t="s">
        <v>309</v>
      </c>
      <c r="E861" t="s">
        <v>45</v>
      </c>
      <c r="F861">
        <f>SUM(J861* 0.93)</f>
        <v>503.01840000000004</v>
      </c>
      <c r="G861">
        <v>8</v>
      </c>
      <c r="H861">
        <v>1</v>
      </c>
      <c r="I861" s="7">
        <v>67.61</v>
      </c>
      <c r="J861" s="7">
        <f t="shared" si="15"/>
        <v>540.88</v>
      </c>
      <c r="K861" s="7">
        <f>SUM(G861*1.27)</f>
        <v>10.16</v>
      </c>
      <c r="L861" s="11">
        <v>43000</v>
      </c>
      <c r="M861" s="3">
        <v>43005</v>
      </c>
      <c r="N861" s="3">
        <v>43021</v>
      </c>
      <c r="O861" t="s">
        <v>12</v>
      </c>
      <c r="P861" s="4">
        <v>0.56000000000000005</v>
      </c>
      <c r="Q861" t="s">
        <v>308</v>
      </c>
      <c r="R861" t="s">
        <v>310</v>
      </c>
      <c r="S861" t="s">
        <v>311</v>
      </c>
      <c r="T861" t="s">
        <v>207</v>
      </c>
      <c r="U861" t="s">
        <v>312</v>
      </c>
      <c r="V861" t="s">
        <v>209</v>
      </c>
      <c r="W861" s="10" t="b">
        <v>0</v>
      </c>
      <c r="X861" s="12">
        <v>43892.51141875</v>
      </c>
    </row>
    <row r="862" spans="1:24" x14ac:dyDescent="0.2">
      <c r="A862">
        <v>11203</v>
      </c>
      <c r="B862" s="2" t="s">
        <v>16</v>
      </c>
      <c r="C862" s="2" t="s">
        <v>17</v>
      </c>
      <c r="D862" s="2" t="s">
        <v>18</v>
      </c>
      <c r="E862" t="s">
        <v>19</v>
      </c>
      <c r="F862">
        <f>SUM(J862* 1.15)</f>
        <v>706.44499999999994</v>
      </c>
      <c r="G862">
        <v>10</v>
      </c>
      <c r="H862">
        <v>-3</v>
      </c>
      <c r="I862" s="7">
        <v>61.43</v>
      </c>
      <c r="J862" s="7">
        <f t="shared" si="15"/>
        <v>614.29999999999995</v>
      </c>
      <c r="K862" s="7">
        <f>SUM(G862*1.27)</f>
        <v>12.7</v>
      </c>
      <c r="L862" s="11">
        <v>43001</v>
      </c>
      <c r="M862" s="3">
        <v>43006</v>
      </c>
      <c r="N862" s="3">
        <v>43022</v>
      </c>
      <c r="O862" t="s">
        <v>14</v>
      </c>
      <c r="P862" s="4">
        <v>1.61</v>
      </c>
      <c r="Q862" t="s">
        <v>17</v>
      </c>
      <c r="R862" t="s">
        <v>20</v>
      </c>
      <c r="S862" t="s">
        <v>21</v>
      </c>
      <c r="U862" t="s">
        <v>22</v>
      </c>
      <c r="V862" t="s">
        <v>23</v>
      </c>
      <c r="W862" s="10" t="b">
        <v>0</v>
      </c>
      <c r="X862" s="12">
        <v>43903.511741898146</v>
      </c>
    </row>
    <row r="863" spans="1:24" x14ac:dyDescent="0.2">
      <c r="A863">
        <v>11204</v>
      </c>
      <c r="B863" s="2" t="s">
        <v>237</v>
      </c>
      <c r="C863" s="2" t="s">
        <v>238</v>
      </c>
      <c r="D863" s="2" t="s">
        <v>239</v>
      </c>
      <c r="E863" t="s">
        <v>15</v>
      </c>
      <c r="F863">
        <f>SUM(J863* 0.93)</f>
        <v>242.22780000000006</v>
      </c>
      <c r="G863">
        <v>9</v>
      </c>
      <c r="H863">
        <v>1</v>
      </c>
      <c r="I863" s="7">
        <v>28.94</v>
      </c>
      <c r="J863" s="7">
        <f t="shared" si="15"/>
        <v>260.46000000000004</v>
      </c>
      <c r="K863" s="7">
        <f>SUM(G863*1.27)</f>
        <v>11.43</v>
      </c>
      <c r="L863" s="11">
        <v>43002</v>
      </c>
      <c r="M863" s="3">
        <v>43007</v>
      </c>
      <c r="N863" s="3">
        <v>43023</v>
      </c>
      <c r="O863" t="s">
        <v>6</v>
      </c>
      <c r="P863" s="4">
        <v>47.3</v>
      </c>
      <c r="Q863" t="s">
        <v>238</v>
      </c>
      <c r="R863" t="s">
        <v>240</v>
      </c>
      <c r="S863" t="s">
        <v>241</v>
      </c>
      <c r="T863" t="s">
        <v>242</v>
      </c>
      <c r="V863" t="s">
        <v>243</v>
      </c>
      <c r="W863" s="10" t="b">
        <v>1</v>
      </c>
      <c r="X863" s="12">
        <v>43902.51141875</v>
      </c>
    </row>
    <row r="864" spans="1:24" ht="17" x14ac:dyDescent="0.2">
      <c r="A864">
        <v>11205</v>
      </c>
      <c r="B864" s="2" t="s">
        <v>468</v>
      </c>
      <c r="C864" s="2" t="s">
        <v>469</v>
      </c>
      <c r="D864" s="2" t="s">
        <v>470</v>
      </c>
      <c r="E864" t="s">
        <v>36</v>
      </c>
      <c r="F864">
        <f>SUM(J864* 1.05)</f>
        <v>228.58500000000001</v>
      </c>
      <c r="G864">
        <v>5</v>
      </c>
      <c r="H864">
        <v>1</v>
      </c>
      <c r="I864" s="7">
        <v>43.54</v>
      </c>
      <c r="J864" s="7">
        <f t="shared" si="15"/>
        <v>217.7</v>
      </c>
      <c r="K864" s="7">
        <f>SUM(G864*1.27)</f>
        <v>6.35</v>
      </c>
      <c r="L864" s="11">
        <v>43003</v>
      </c>
      <c r="M864" s="3">
        <v>43008</v>
      </c>
      <c r="N864" s="3">
        <v>43024</v>
      </c>
      <c r="O864" t="s">
        <v>12</v>
      </c>
      <c r="P864" s="4">
        <v>17.52</v>
      </c>
      <c r="Q864" t="s">
        <v>469</v>
      </c>
      <c r="R864" s="5" t="s">
        <v>562</v>
      </c>
      <c r="S864" t="s">
        <v>311</v>
      </c>
      <c r="T864" t="s">
        <v>207</v>
      </c>
      <c r="U864" t="s">
        <v>471</v>
      </c>
      <c r="V864" t="s">
        <v>209</v>
      </c>
      <c r="W864" s="10" t="b">
        <v>0</v>
      </c>
      <c r="X864" s="12">
        <v>43873.510082060187</v>
      </c>
    </row>
    <row r="865" spans="1:24" x14ac:dyDescent="0.2">
      <c r="A865">
        <v>11206</v>
      </c>
      <c r="B865" s="2" t="s">
        <v>124</v>
      </c>
      <c r="C865" s="2" t="s">
        <v>125</v>
      </c>
      <c r="D865" s="2" t="s">
        <v>126</v>
      </c>
      <c r="E865" t="s">
        <v>13</v>
      </c>
      <c r="F865">
        <f>SUM(J865* 1.45)</f>
        <v>264.13200000000001</v>
      </c>
      <c r="G865">
        <v>11</v>
      </c>
      <c r="H865">
        <v>2</v>
      </c>
      <c r="I865" s="7">
        <v>16.559999999999999</v>
      </c>
      <c r="J865" s="7">
        <f t="shared" si="15"/>
        <v>182.16</v>
      </c>
      <c r="K865" s="7">
        <f>SUM(G865*0.54)</f>
        <v>5.94</v>
      </c>
      <c r="L865" s="11">
        <v>43003</v>
      </c>
      <c r="M865" s="3">
        <v>43008</v>
      </c>
      <c r="N865" s="3">
        <v>43024</v>
      </c>
      <c r="O865" t="s">
        <v>14</v>
      </c>
      <c r="P865" s="4">
        <v>24.69</v>
      </c>
      <c r="Q865" t="s">
        <v>125</v>
      </c>
      <c r="R865" t="s">
        <v>127</v>
      </c>
      <c r="S865" t="s">
        <v>128</v>
      </c>
      <c r="U865" t="s">
        <v>129</v>
      </c>
      <c r="V865" t="s">
        <v>59</v>
      </c>
      <c r="W865" s="10" t="b">
        <v>0</v>
      </c>
      <c r="X865" s="12">
        <v>43895.176760300921</v>
      </c>
    </row>
    <row r="866" spans="1:24" x14ac:dyDescent="0.2">
      <c r="A866">
        <v>11207</v>
      </c>
      <c r="B866" s="2" t="s">
        <v>518</v>
      </c>
      <c r="C866" s="2" t="s">
        <v>519</v>
      </c>
      <c r="D866" s="2" t="s">
        <v>520</v>
      </c>
      <c r="E866" t="s">
        <v>45</v>
      </c>
      <c r="F866">
        <f>SUM(J866* 1.05)</f>
        <v>427.26599999999996</v>
      </c>
      <c r="G866">
        <v>6</v>
      </c>
      <c r="H866">
        <v>0</v>
      </c>
      <c r="I866" s="7">
        <v>67.819999999999993</v>
      </c>
      <c r="J866" s="7">
        <f t="shared" ref="J866:J929" si="16">SUM(G866*I866)</f>
        <v>406.91999999999996</v>
      </c>
      <c r="K866" s="7">
        <f>SUM(G866*1.27)</f>
        <v>7.62</v>
      </c>
      <c r="L866" s="11">
        <v>43006</v>
      </c>
      <c r="M866" s="3">
        <v>43011</v>
      </c>
      <c r="N866" s="3">
        <v>43027</v>
      </c>
      <c r="O866" t="s">
        <v>12</v>
      </c>
      <c r="P866" s="4">
        <v>40.26</v>
      </c>
      <c r="Q866" t="s">
        <v>519</v>
      </c>
      <c r="R866" t="s">
        <v>521</v>
      </c>
      <c r="S866" t="s">
        <v>522</v>
      </c>
      <c r="U866" t="s">
        <v>523</v>
      </c>
      <c r="V866" t="s">
        <v>10</v>
      </c>
      <c r="W866" s="10" t="b">
        <v>1</v>
      </c>
      <c r="X866" s="12">
        <v>43893.510394907404</v>
      </c>
    </row>
    <row r="867" spans="1:24" x14ac:dyDescent="0.2">
      <c r="A867">
        <v>11208</v>
      </c>
      <c r="B867" s="2" t="s">
        <v>384</v>
      </c>
      <c r="C867" s="2" t="s">
        <v>385</v>
      </c>
      <c r="D867" s="2" t="s">
        <v>386</v>
      </c>
      <c r="E867" t="s">
        <v>45</v>
      </c>
      <c r="F867">
        <f>SUM(J867* 1.25)</f>
        <v>118.6</v>
      </c>
      <c r="G867">
        <v>8</v>
      </c>
      <c r="H867">
        <v>-16</v>
      </c>
      <c r="I867" s="7">
        <v>11.86</v>
      </c>
      <c r="J867" s="7">
        <f t="shared" si="16"/>
        <v>94.88</v>
      </c>
      <c r="K867" s="7">
        <f>SUM(G867*1.15)</f>
        <v>9.1999999999999993</v>
      </c>
      <c r="L867" s="11">
        <v>43007</v>
      </c>
      <c r="M867" s="3">
        <v>43012</v>
      </c>
      <c r="N867" s="3">
        <v>43028</v>
      </c>
      <c r="O867" t="s">
        <v>12</v>
      </c>
      <c r="P867" s="4">
        <v>1.96</v>
      </c>
      <c r="Q867" t="s">
        <v>385</v>
      </c>
      <c r="R867" t="s">
        <v>387</v>
      </c>
      <c r="S867" t="s">
        <v>388</v>
      </c>
      <c r="U867" t="s">
        <v>389</v>
      </c>
      <c r="V867" t="s">
        <v>10</v>
      </c>
      <c r="W867" s="10" t="b">
        <v>0</v>
      </c>
      <c r="X867" s="12">
        <v>43904.177607638885</v>
      </c>
    </row>
    <row r="868" spans="1:24" x14ac:dyDescent="0.2">
      <c r="A868">
        <v>11209</v>
      </c>
      <c r="B868" s="2" t="s">
        <v>394</v>
      </c>
      <c r="C868" s="2" t="s">
        <v>395</v>
      </c>
      <c r="D868" s="2" t="s">
        <v>396</v>
      </c>
      <c r="E868" t="s">
        <v>13</v>
      </c>
      <c r="F868">
        <f>SUM(J868* 1.05)</f>
        <v>321.98250000000002</v>
      </c>
      <c r="G868">
        <v>5</v>
      </c>
      <c r="H868">
        <v>3</v>
      </c>
      <c r="I868" s="7">
        <v>61.33</v>
      </c>
      <c r="J868" s="7">
        <f t="shared" si="16"/>
        <v>306.64999999999998</v>
      </c>
      <c r="K868" s="7">
        <f>SUM(G868*0.54)</f>
        <v>2.7</v>
      </c>
      <c r="L868" s="11">
        <v>43008</v>
      </c>
      <c r="M868" s="3">
        <v>43013</v>
      </c>
      <c r="N868" s="3">
        <v>43029</v>
      </c>
      <c r="O868" t="s">
        <v>12</v>
      </c>
      <c r="P868" s="4">
        <v>74.16</v>
      </c>
      <c r="Q868" t="s">
        <v>395</v>
      </c>
      <c r="R868" t="s">
        <v>397</v>
      </c>
      <c r="S868" t="s">
        <v>398</v>
      </c>
      <c r="T868" t="s">
        <v>399</v>
      </c>
      <c r="U868" t="s">
        <v>400</v>
      </c>
      <c r="V868" t="s">
        <v>209</v>
      </c>
      <c r="W868" s="10" t="b">
        <v>1</v>
      </c>
      <c r="X868" s="12">
        <v>43888.507503472225</v>
      </c>
    </row>
    <row r="869" spans="1:24" x14ac:dyDescent="0.2">
      <c r="A869">
        <v>11210</v>
      </c>
      <c r="B869" s="2" t="s">
        <v>244</v>
      </c>
      <c r="C869" s="2" t="s">
        <v>245</v>
      </c>
      <c r="D869" s="2" t="s">
        <v>246</v>
      </c>
      <c r="E869" t="s">
        <v>11</v>
      </c>
      <c r="F869">
        <f>SUM(J869* 0.93)</f>
        <v>1050.4536000000001</v>
      </c>
      <c r="G869">
        <v>14</v>
      </c>
      <c r="H869">
        <v>4</v>
      </c>
      <c r="I869" s="7">
        <v>80.680000000000007</v>
      </c>
      <c r="J869" s="7">
        <f t="shared" si="16"/>
        <v>1129.52</v>
      </c>
      <c r="K869" s="7">
        <f>SUM(G869*0.54)</f>
        <v>7.5600000000000005</v>
      </c>
      <c r="L869" s="11">
        <v>43009</v>
      </c>
      <c r="M869" s="3">
        <v>43014</v>
      </c>
      <c r="N869" s="3">
        <v>43030</v>
      </c>
      <c r="O869" t="s">
        <v>12</v>
      </c>
      <c r="P869" s="4">
        <v>41.76</v>
      </c>
      <c r="Q869" t="s">
        <v>245</v>
      </c>
      <c r="R869" t="s">
        <v>566</v>
      </c>
      <c r="S869" t="s">
        <v>247</v>
      </c>
      <c r="T869" t="s">
        <v>248</v>
      </c>
      <c r="U869" t="s">
        <v>249</v>
      </c>
      <c r="V869" t="s">
        <v>35</v>
      </c>
      <c r="W869" s="10" t="b">
        <v>1</v>
      </c>
      <c r="X869" s="12">
        <v>43874.843774537039</v>
      </c>
    </row>
    <row r="870" spans="1:24" x14ac:dyDescent="0.2">
      <c r="A870">
        <v>11211</v>
      </c>
      <c r="B870" s="2" t="s">
        <v>394</v>
      </c>
      <c r="C870" s="2" t="s">
        <v>395</v>
      </c>
      <c r="D870" s="2" t="s">
        <v>396</v>
      </c>
      <c r="E870" t="s">
        <v>13</v>
      </c>
      <c r="F870">
        <f>SUM(J870* 1.05)</f>
        <v>354.73199999999997</v>
      </c>
      <c r="G870">
        <v>8</v>
      </c>
      <c r="H870">
        <v>3</v>
      </c>
      <c r="I870" s="7">
        <v>42.23</v>
      </c>
      <c r="J870" s="7">
        <f t="shared" si="16"/>
        <v>337.84</v>
      </c>
      <c r="K870" s="7">
        <f>SUM(G870*0.54)</f>
        <v>4.32</v>
      </c>
      <c r="L870" s="11">
        <v>43010</v>
      </c>
      <c r="M870" s="3">
        <v>43015</v>
      </c>
      <c r="N870" s="3">
        <v>43031</v>
      </c>
      <c r="O870" t="s">
        <v>14</v>
      </c>
      <c r="P870" s="4">
        <v>150.15</v>
      </c>
      <c r="Q870" t="s">
        <v>395</v>
      </c>
      <c r="R870" t="s">
        <v>397</v>
      </c>
      <c r="S870" t="s">
        <v>398</v>
      </c>
      <c r="T870" t="s">
        <v>399</v>
      </c>
      <c r="U870" t="s">
        <v>400</v>
      </c>
      <c r="V870" t="s">
        <v>209</v>
      </c>
      <c r="W870" s="10" t="b">
        <v>1</v>
      </c>
      <c r="X870" s="12">
        <v>43887.175959490742</v>
      </c>
    </row>
    <row r="871" spans="1:24" x14ac:dyDescent="0.2">
      <c r="A871">
        <v>11212</v>
      </c>
      <c r="B871" s="2" t="s">
        <v>307</v>
      </c>
      <c r="C871" s="2" t="s">
        <v>308</v>
      </c>
      <c r="D871" s="2" t="s">
        <v>309</v>
      </c>
      <c r="E871" t="s">
        <v>5</v>
      </c>
      <c r="F871">
        <f>SUM(J871* 0.93)</f>
        <v>1.2276</v>
      </c>
      <c r="G871">
        <v>11</v>
      </c>
      <c r="H871">
        <v>1</v>
      </c>
      <c r="I871" s="7">
        <v>0.12</v>
      </c>
      <c r="J871" s="7">
        <f t="shared" si="16"/>
        <v>1.3199999999999998</v>
      </c>
      <c r="K871" s="7">
        <f>SUM(G871*1.27)</f>
        <v>13.97</v>
      </c>
      <c r="L871" s="11">
        <v>43013</v>
      </c>
      <c r="M871" s="3">
        <v>43018</v>
      </c>
      <c r="N871" s="3">
        <v>43034</v>
      </c>
      <c r="O871" t="s">
        <v>6</v>
      </c>
      <c r="P871" s="4">
        <v>12.69</v>
      </c>
      <c r="Q871" t="s">
        <v>308</v>
      </c>
      <c r="R871" t="s">
        <v>310</v>
      </c>
      <c r="S871" t="s">
        <v>311</v>
      </c>
      <c r="T871" t="s">
        <v>207</v>
      </c>
      <c r="U871" t="s">
        <v>312</v>
      </c>
      <c r="V871" t="s">
        <v>209</v>
      </c>
      <c r="W871" s="10" t="b">
        <v>0</v>
      </c>
      <c r="X871" s="12">
        <v>43795.845630324082</v>
      </c>
    </row>
    <row r="872" spans="1:24" x14ac:dyDescent="0.2">
      <c r="A872">
        <v>11213</v>
      </c>
      <c r="B872" s="2" t="s">
        <v>244</v>
      </c>
      <c r="C872" s="2" t="s">
        <v>245</v>
      </c>
      <c r="D872" s="2" t="s">
        <v>246</v>
      </c>
      <c r="E872" t="s">
        <v>36</v>
      </c>
      <c r="F872">
        <f>SUM(J872* 0.93)</f>
        <v>43.524000000000001</v>
      </c>
      <c r="G872">
        <v>6</v>
      </c>
      <c r="H872">
        <v>5</v>
      </c>
      <c r="I872" s="7">
        <v>7.8</v>
      </c>
      <c r="J872" s="7">
        <f t="shared" si="16"/>
        <v>46.8</v>
      </c>
      <c r="K872" s="7">
        <f>SUM(G872*1.381)</f>
        <v>8.2859999999999996</v>
      </c>
      <c r="L872" s="11">
        <v>43014</v>
      </c>
      <c r="M872" s="3">
        <v>43019</v>
      </c>
      <c r="N872" s="3">
        <v>43035</v>
      </c>
      <c r="O872" t="s">
        <v>12</v>
      </c>
      <c r="P872" s="4">
        <v>4.7300000000000004</v>
      </c>
      <c r="Q872" t="s">
        <v>245</v>
      </c>
      <c r="R872" t="s">
        <v>566</v>
      </c>
      <c r="S872" t="s">
        <v>247</v>
      </c>
      <c r="T872" t="s">
        <v>248</v>
      </c>
      <c r="U872" t="s">
        <v>249</v>
      </c>
      <c r="V872" t="s">
        <v>35</v>
      </c>
      <c r="W872" s="10" t="b">
        <v>0</v>
      </c>
      <c r="X872" s="12">
        <v>43880.51068634259</v>
      </c>
    </row>
    <row r="873" spans="1:24" x14ac:dyDescent="0.2">
      <c r="A873">
        <v>11214</v>
      </c>
      <c r="B873" s="2" t="s">
        <v>485</v>
      </c>
      <c r="C873" s="2" t="s">
        <v>486</v>
      </c>
      <c r="D873" s="2" t="s">
        <v>487</v>
      </c>
      <c r="E873" t="s">
        <v>19</v>
      </c>
      <c r="F873">
        <f>SUM(J873* 1.15)</f>
        <v>223.04249999999999</v>
      </c>
      <c r="G873">
        <v>9</v>
      </c>
      <c r="H873">
        <v>-3</v>
      </c>
      <c r="I873" s="7">
        <v>21.55</v>
      </c>
      <c r="J873" s="7">
        <f t="shared" si="16"/>
        <v>193.95000000000002</v>
      </c>
      <c r="K873" s="7">
        <f>SUM(G873*1.27)</f>
        <v>11.43</v>
      </c>
      <c r="L873" s="11">
        <v>43015</v>
      </c>
      <c r="M873" s="3">
        <v>43020</v>
      </c>
      <c r="N873" s="3">
        <v>43036</v>
      </c>
      <c r="O873" t="s">
        <v>14</v>
      </c>
      <c r="P873" s="4">
        <v>64.5</v>
      </c>
      <c r="Q873" t="s">
        <v>486</v>
      </c>
      <c r="R873" t="s">
        <v>488</v>
      </c>
      <c r="S873" t="s">
        <v>21</v>
      </c>
      <c r="U873" t="s">
        <v>362</v>
      </c>
      <c r="V873" t="s">
        <v>23</v>
      </c>
      <c r="W873" s="10" t="b">
        <v>1</v>
      </c>
      <c r="X873" s="12">
        <v>43893.5113724537</v>
      </c>
    </row>
    <row r="874" spans="1:24" x14ac:dyDescent="0.2">
      <c r="A874">
        <v>11215</v>
      </c>
      <c r="B874" s="2" t="s">
        <v>524</v>
      </c>
      <c r="C874" s="2" t="s">
        <v>525</v>
      </c>
      <c r="D874" s="2" t="s">
        <v>526</v>
      </c>
      <c r="E874" t="s">
        <v>46</v>
      </c>
      <c r="F874">
        <f>SUM(J874* 1.05)</f>
        <v>424.69350000000003</v>
      </c>
      <c r="G874">
        <v>11</v>
      </c>
      <c r="H874">
        <v>-33</v>
      </c>
      <c r="I874" s="7">
        <v>36.770000000000003</v>
      </c>
      <c r="J874" s="7">
        <f t="shared" si="16"/>
        <v>404.47</v>
      </c>
      <c r="K874" s="7">
        <f>SUM(G874*1.15)</f>
        <v>12.649999999999999</v>
      </c>
      <c r="L874" s="11">
        <v>43016</v>
      </c>
      <c r="M874" s="3">
        <v>43021</v>
      </c>
      <c r="N874" s="3">
        <v>43037</v>
      </c>
      <c r="O874" t="s">
        <v>14</v>
      </c>
      <c r="P874" s="4">
        <v>34.57</v>
      </c>
      <c r="Q874" t="s">
        <v>525</v>
      </c>
      <c r="R874" t="s">
        <v>527</v>
      </c>
      <c r="S874" t="s">
        <v>528</v>
      </c>
      <c r="U874" t="s">
        <v>529</v>
      </c>
      <c r="V874" t="s">
        <v>530</v>
      </c>
      <c r="W874" s="10" t="b">
        <v>1</v>
      </c>
      <c r="X874" s="12">
        <v>43910.844358564813</v>
      </c>
    </row>
    <row r="875" spans="1:24" x14ac:dyDescent="0.2">
      <c r="A875">
        <v>11216</v>
      </c>
      <c r="B875" s="2" t="s">
        <v>244</v>
      </c>
      <c r="C875" s="2" t="s">
        <v>245</v>
      </c>
      <c r="D875" s="2" t="s">
        <v>246</v>
      </c>
      <c r="E875" t="s">
        <v>15</v>
      </c>
      <c r="F875">
        <f>SUM(J875* 0.93)</f>
        <v>488.05469999999997</v>
      </c>
      <c r="G875">
        <v>9</v>
      </c>
      <c r="H875">
        <v>6</v>
      </c>
      <c r="I875" s="7">
        <v>58.31</v>
      </c>
      <c r="J875" s="7">
        <f t="shared" si="16"/>
        <v>524.79</v>
      </c>
      <c r="K875" s="7">
        <f>SUM(G875*1.381)</f>
        <v>12.429</v>
      </c>
      <c r="L875" s="11">
        <v>43016</v>
      </c>
      <c r="M875" s="3">
        <v>43021</v>
      </c>
      <c r="N875" s="3">
        <v>43037</v>
      </c>
      <c r="O875" t="s">
        <v>12</v>
      </c>
      <c r="P875" s="4">
        <v>3.43</v>
      </c>
      <c r="Q875" t="s">
        <v>245</v>
      </c>
      <c r="R875" t="s">
        <v>566</v>
      </c>
      <c r="S875" t="s">
        <v>247</v>
      </c>
      <c r="T875" t="s">
        <v>248</v>
      </c>
      <c r="U875" t="s">
        <v>249</v>
      </c>
      <c r="V875" t="s">
        <v>35</v>
      </c>
      <c r="W875" s="10" t="b">
        <v>0</v>
      </c>
      <c r="X875" s="12">
        <v>43874.99203703706</v>
      </c>
    </row>
    <row r="876" spans="1:24" x14ac:dyDescent="0.2">
      <c r="A876">
        <v>11217</v>
      </c>
      <c r="B876" s="2" t="s">
        <v>358</v>
      </c>
      <c r="C876" s="2" t="s">
        <v>359</v>
      </c>
      <c r="D876" s="2" t="s">
        <v>360</v>
      </c>
      <c r="E876" t="s">
        <v>19</v>
      </c>
      <c r="F876">
        <f>SUM(J876* 1.15)</f>
        <v>68.585999999999999</v>
      </c>
      <c r="G876">
        <v>12</v>
      </c>
      <c r="H876">
        <v>-5</v>
      </c>
      <c r="I876" s="7">
        <v>4.97</v>
      </c>
      <c r="J876" s="7">
        <f t="shared" si="16"/>
        <v>59.64</v>
      </c>
      <c r="K876" s="7">
        <f>SUM(G876*1.15)</f>
        <v>13.799999999999999</v>
      </c>
      <c r="L876" s="11">
        <v>43017</v>
      </c>
      <c r="M876" s="3">
        <v>43022</v>
      </c>
      <c r="N876" s="3">
        <v>43038</v>
      </c>
      <c r="O876" t="s">
        <v>14</v>
      </c>
      <c r="P876" s="4">
        <v>0.4</v>
      </c>
      <c r="Q876" t="s">
        <v>359</v>
      </c>
      <c r="R876" t="s">
        <v>361</v>
      </c>
      <c r="S876" t="s">
        <v>21</v>
      </c>
      <c r="U876" t="s">
        <v>362</v>
      </c>
      <c r="V876" t="s">
        <v>23</v>
      </c>
      <c r="W876" s="10" t="b">
        <v>0</v>
      </c>
      <c r="X876" s="12">
        <v>43903.511989583334</v>
      </c>
    </row>
    <row r="877" spans="1:24" x14ac:dyDescent="0.2">
      <c r="A877">
        <v>11218</v>
      </c>
      <c r="B877" s="2" t="s">
        <v>250</v>
      </c>
      <c r="C877" s="2" t="s">
        <v>251</v>
      </c>
      <c r="D877" s="2" t="s">
        <v>252</v>
      </c>
      <c r="E877" t="s">
        <v>594</v>
      </c>
      <c r="F877">
        <f>SUM(J877* 0.85)</f>
        <v>780.72500000000002</v>
      </c>
      <c r="G877">
        <v>10</v>
      </c>
      <c r="H877">
        <v>42</v>
      </c>
      <c r="I877" s="7">
        <v>91.85</v>
      </c>
      <c r="J877" s="7">
        <f t="shared" si="16"/>
        <v>918.5</v>
      </c>
      <c r="K877" s="7">
        <f>SUM(G877*1.429)</f>
        <v>14.290000000000001</v>
      </c>
      <c r="L877" s="11">
        <v>43020</v>
      </c>
      <c r="M877" s="3">
        <v>43025</v>
      </c>
      <c r="N877" s="3">
        <v>43041</v>
      </c>
      <c r="O877" t="s">
        <v>6</v>
      </c>
      <c r="P877" s="4">
        <v>4.88</v>
      </c>
      <c r="Q877" t="s">
        <v>251</v>
      </c>
      <c r="R877" t="s">
        <v>253</v>
      </c>
      <c r="S877" t="s">
        <v>254</v>
      </c>
      <c r="U877" t="s">
        <v>255</v>
      </c>
      <c r="V877" t="s">
        <v>10</v>
      </c>
      <c r="W877" s="10" t="b">
        <v>0</v>
      </c>
      <c r="X877" s="12">
        <v>43909.846104861113</v>
      </c>
    </row>
    <row r="878" spans="1:24" x14ac:dyDescent="0.2">
      <c r="A878">
        <v>11219</v>
      </c>
      <c r="B878" s="2" t="s">
        <v>430</v>
      </c>
      <c r="C878" s="2" t="s">
        <v>431</v>
      </c>
      <c r="D878" s="2" t="s">
        <v>432</v>
      </c>
      <c r="E878" t="s">
        <v>37</v>
      </c>
      <c r="F878">
        <f>SUM(J878* 1.05)</f>
        <v>100.80000000000001</v>
      </c>
      <c r="G878">
        <v>5</v>
      </c>
      <c r="H878">
        <v>5</v>
      </c>
      <c r="I878" s="7">
        <v>19.2</v>
      </c>
      <c r="J878" s="7">
        <f t="shared" si="16"/>
        <v>96</v>
      </c>
      <c r="K878" s="7">
        <f>SUM(G878*1.381)</f>
        <v>6.9050000000000002</v>
      </c>
      <c r="L878" s="11">
        <v>43021</v>
      </c>
      <c r="M878" s="3">
        <v>43026</v>
      </c>
      <c r="N878" s="3">
        <v>43042</v>
      </c>
      <c r="O878" t="s">
        <v>6</v>
      </c>
      <c r="P878" s="4">
        <v>214.27</v>
      </c>
      <c r="Q878" t="s">
        <v>431</v>
      </c>
      <c r="R878" t="s">
        <v>433</v>
      </c>
      <c r="S878" t="s">
        <v>434</v>
      </c>
      <c r="T878" t="s">
        <v>435</v>
      </c>
      <c r="U878" t="s">
        <v>436</v>
      </c>
      <c r="V878" t="s">
        <v>209</v>
      </c>
      <c r="W878" s="10" t="b">
        <v>1</v>
      </c>
      <c r="X878" s="12">
        <v>43871.843461689816</v>
      </c>
    </row>
    <row r="879" spans="1:24" x14ac:dyDescent="0.2">
      <c r="A879">
        <v>11220</v>
      </c>
      <c r="B879" s="2" t="s">
        <v>250</v>
      </c>
      <c r="C879" s="2" t="s">
        <v>251</v>
      </c>
      <c r="D879" s="2" t="s">
        <v>252</v>
      </c>
      <c r="E879" t="s">
        <v>13</v>
      </c>
      <c r="F879">
        <f>SUM(J879* 0.85)</f>
        <v>46.817999999999998</v>
      </c>
      <c r="G879">
        <v>6</v>
      </c>
      <c r="H879">
        <v>32</v>
      </c>
      <c r="I879" s="7">
        <v>9.18</v>
      </c>
      <c r="J879" s="7">
        <f t="shared" si="16"/>
        <v>55.08</v>
      </c>
      <c r="K879" s="7">
        <f>SUM(G879*1.429)</f>
        <v>8.5739999999999998</v>
      </c>
      <c r="L879" s="11">
        <v>43022</v>
      </c>
      <c r="M879" s="3">
        <v>43027</v>
      </c>
      <c r="N879" s="3">
        <v>43043</v>
      </c>
      <c r="O879" t="s">
        <v>14</v>
      </c>
      <c r="P879" s="4">
        <v>64.86</v>
      </c>
      <c r="Q879" t="s">
        <v>251</v>
      </c>
      <c r="R879" t="s">
        <v>253</v>
      </c>
      <c r="S879" t="s">
        <v>254</v>
      </c>
      <c r="U879" t="s">
        <v>255</v>
      </c>
      <c r="V879" t="s">
        <v>10</v>
      </c>
      <c r="W879" s="10" t="b">
        <v>1</v>
      </c>
      <c r="X879" s="12">
        <v>43863.51099884259</v>
      </c>
    </row>
    <row r="880" spans="1:24" x14ac:dyDescent="0.2">
      <c r="A880">
        <v>11221</v>
      </c>
      <c r="B880" s="2" t="s">
        <v>60</v>
      </c>
      <c r="C880" s="2" t="s">
        <v>61</v>
      </c>
      <c r="D880" s="2" t="s">
        <v>62</v>
      </c>
      <c r="E880" t="s">
        <v>11</v>
      </c>
      <c r="F880">
        <f>SUM(J880* 0.85)</f>
        <v>183.87199999999999</v>
      </c>
      <c r="G880">
        <v>8</v>
      </c>
      <c r="H880">
        <v>-4</v>
      </c>
      <c r="I880" s="7">
        <v>27.04</v>
      </c>
      <c r="J880" s="7">
        <f t="shared" si="16"/>
        <v>216.32</v>
      </c>
      <c r="K880" s="7">
        <f>SUM(G880*1.27)</f>
        <v>10.16</v>
      </c>
      <c r="L880" s="11">
        <v>43023</v>
      </c>
      <c r="M880" s="3">
        <v>43028</v>
      </c>
      <c r="N880" s="3">
        <v>43044</v>
      </c>
      <c r="O880" t="s">
        <v>12</v>
      </c>
      <c r="P880" s="4">
        <v>77.92</v>
      </c>
      <c r="Q880" t="s">
        <v>61</v>
      </c>
      <c r="R880" t="s">
        <v>63</v>
      </c>
      <c r="S880" t="s">
        <v>64</v>
      </c>
      <c r="U880" t="s">
        <v>65</v>
      </c>
      <c r="V880" t="s">
        <v>66</v>
      </c>
      <c r="W880" s="10" t="b">
        <v>1</v>
      </c>
      <c r="X880" s="12">
        <v>43890.844694212967</v>
      </c>
    </row>
    <row r="881" spans="1:24" x14ac:dyDescent="0.2">
      <c r="A881">
        <v>11222</v>
      </c>
      <c r="B881" s="2" t="s">
        <v>153</v>
      </c>
      <c r="C881" s="2" t="s">
        <v>154</v>
      </c>
      <c r="D881" s="2" t="s">
        <v>155</v>
      </c>
      <c r="E881" t="s">
        <v>45</v>
      </c>
      <c r="F881">
        <f>SUM(J881* 0.93)</f>
        <v>132.74820000000003</v>
      </c>
      <c r="G881">
        <v>13</v>
      </c>
      <c r="H881">
        <v>-1</v>
      </c>
      <c r="I881" s="7">
        <v>10.98</v>
      </c>
      <c r="J881" s="7">
        <f t="shared" si="16"/>
        <v>142.74</v>
      </c>
      <c r="K881" s="7">
        <f>SUM(G881*1.27)</f>
        <v>16.510000000000002</v>
      </c>
      <c r="L881" s="11">
        <v>43024</v>
      </c>
      <c r="M881" s="3">
        <v>43029</v>
      </c>
      <c r="N881" s="3">
        <v>43045</v>
      </c>
      <c r="O881" t="s">
        <v>6</v>
      </c>
      <c r="P881" s="4">
        <v>63.36</v>
      </c>
      <c r="Q881" t="s">
        <v>154</v>
      </c>
      <c r="R881" t="s">
        <v>156</v>
      </c>
      <c r="S881" t="s">
        <v>157</v>
      </c>
      <c r="U881" t="s">
        <v>158</v>
      </c>
      <c r="V881" t="s">
        <v>44</v>
      </c>
      <c r="W881" s="10" t="b">
        <v>1</v>
      </c>
      <c r="X881" s="12">
        <v>43764.512484027771</v>
      </c>
    </row>
    <row r="882" spans="1:24" x14ac:dyDescent="0.2">
      <c r="A882">
        <v>11223</v>
      </c>
      <c r="B882" s="2" t="s">
        <v>176</v>
      </c>
      <c r="C882" s="2" t="s">
        <v>177</v>
      </c>
      <c r="D882" s="2" t="s">
        <v>178</v>
      </c>
      <c r="E882" t="s">
        <v>11</v>
      </c>
      <c r="F882">
        <f>SUM(J882* 0.85)</f>
        <v>148.75</v>
      </c>
      <c r="G882">
        <v>14</v>
      </c>
      <c r="H882">
        <v>27</v>
      </c>
      <c r="I882" s="7">
        <v>12.5</v>
      </c>
      <c r="J882" s="7">
        <f t="shared" si="16"/>
        <v>175</v>
      </c>
      <c r="K882" s="7">
        <f>SUM(G882*1.429)</f>
        <v>20.006</v>
      </c>
      <c r="L882" s="11">
        <v>43027</v>
      </c>
      <c r="M882" s="3">
        <v>43032</v>
      </c>
      <c r="N882" s="3">
        <v>43048</v>
      </c>
      <c r="O882" t="s">
        <v>14</v>
      </c>
      <c r="P882" s="4">
        <v>87.03</v>
      </c>
      <c r="Q882" t="s">
        <v>177</v>
      </c>
      <c r="R882" t="s">
        <v>179</v>
      </c>
      <c r="S882" t="s">
        <v>180</v>
      </c>
      <c r="U882" t="s">
        <v>181</v>
      </c>
      <c r="V882" t="s">
        <v>182</v>
      </c>
      <c r="W882" s="10" t="b">
        <v>1</v>
      </c>
      <c r="X882" s="12">
        <v>43828.513356481482</v>
      </c>
    </row>
    <row r="883" spans="1:24" x14ac:dyDescent="0.2">
      <c r="A883">
        <v>11224</v>
      </c>
      <c r="B883" s="2" t="s">
        <v>455</v>
      </c>
      <c r="C883" s="2" t="s">
        <v>456</v>
      </c>
      <c r="D883" s="2" t="s">
        <v>457</v>
      </c>
      <c r="E883" t="s">
        <v>11</v>
      </c>
      <c r="F883">
        <f>SUM(J883* 1.05)</f>
        <v>1355.8544999999999</v>
      </c>
      <c r="G883">
        <v>13</v>
      </c>
      <c r="H883">
        <v>7</v>
      </c>
      <c r="I883" s="7">
        <v>99.33</v>
      </c>
      <c r="J883" s="7">
        <f t="shared" si="16"/>
        <v>1291.29</v>
      </c>
      <c r="K883" s="7">
        <f>SUM(G883*1.381)</f>
        <v>17.952999999999999</v>
      </c>
      <c r="L883" s="11">
        <v>43028</v>
      </c>
      <c r="M883" s="3">
        <v>43033</v>
      </c>
      <c r="N883" s="3">
        <v>43049</v>
      </c>
      <c r="O883" t="s">
        <v>12</v>
      </c>
      <c r="P883" s="4">
        <v>191.67</v>
      </c>
      <c r="Q883" t="s">
        <v>456</v>
      </c>
      <c r="R883" t="s">
        <v>458</v>
      </c>
      <c r="S883" t="s">
        <v>459</v>
      </c>
      <c r="T883" t="s">
        <v>460</v>
      </c>
      <c r="U883" t="s">
        <v>461</v>
      </c>
      <c r="V883" t="s">
        <v>209</v>
      </c>
      <c r="W883" s="10" t="b">
        <v>1</v>
      </c>
      <c r="X883" s="12">
        <v>43884.180214236105</v>
      </c>
    </row>
    <row r="884" spans="1:24" x14ac:dyDescent="0.2">
      <c r="A884">
        <v>11225</v>
      </c>
      <c r="B884" s="2" t="s">
        <v>293</v>
      </c>
      <c r="C884" s="2" t="s">
        <v>294</v>
      </c>
      <c r="D884" s="2" t="s">
        <v>295</v>
      </c>
      <c r="E884" t="s">
        <v>15</v>
      </c>
      <c r="F884">
        <f>SUM(J884* 0.85)</f>
        <v>285.19199999999995</v>
      </c>
      <c r="G884">
        <v>6</v>
      </c>
      <c r="H884">
        <v>8</v>
      </c>
      <c r="I884" s="7">
        <v>55.92</v>
      </c>
      <c r="J884" s="7">
        <f t="shared" si="16"/>
        <v>335.52</v>
      </c>
      <c r="K884" s="7">
        <f>SUM(G884*1.381)</f>
        <v>8.2859999999999996</v>
      </c>
      <c r="L884" s="11">
        <v>43029</v>
      </c>
      <c r="M884" s="3">
        <v>43034</v>
      </c>
      <c r="N884" s="3">
        <v>43050</v>
      </c>
      <c r="O884" t="s">
        <v>6</v>
      </c>
      <c r="P884" s="4">
        <v>12.75</v>
      </c>
      <c r="Q884" t="s">
        <v>294</v>
      </c>
      <c r="R884" t="s">
        <v>296</v>
      </c>
      <c r="S884" t="s">
        <v>297</v>
      </c>
      <c r="T884" t="s">
        <v>298</v>
      </c>
      <c r="U884" t="s">
        <v>299</v>
      </c>
      <c r="V884" t="s">
        <v>217</v>
      </c>
      <c r="W884" s="10" t="b">
        <v>0</v>
      </c>
      <c r="X884" s="12">
        <v>43881.510721064813</v>
      </c>
    </row>
    <row r="885" spans="1:24" x14ac:dyDescent="0.2">
      <c r="A885">
        <v>11226</v>
      </c>
      <c r="B885" s="2" t="s">
        <v>67</v>
      </c>
      <c r="C885" s="2" t="s">
        <v>68</v>
      </c>
      <c r="D885" s="2" t="s">
        <v>69</v>
      </c>
      <c r="E885" t="s">
        <v>37</v>
      </c>
      <c r="F885">
        <f>SUM(J885* 0.85)</f>
        <v>505.51199999999989</v>
      </c>
      <c r="G885">
        <v>7</v>
      </c>
      <c r="H885">
        <v>5</v>
      </c>
      <c r="I885" s="7">
        <v>84.96</v>
      </c>
      <c r="J885" s="7">
        <f t="shared" si="16"/>
        <v>594.71999999999991</v>
      </c>
      <c r="K885" s="7">
        <f>SUM(G885*1.381)</f>
        <v>9.6669999999999998</v>
      </c>
      <c r="L885" s="11">
        <v>43029</v>
      </c>
      <c r="M885" s="3">
        <v>43034</v>
      </c>
      <c r="N885" s="3">
        <v>43050</v>
      </c>
      <c r="O885" t="s">
        <v>6</v>
      </c>
      <c r="P885" s="4">
        <v>10.19</v>
      </c>
      <c r="Q885" t="s">
        <v>68</v>
      </c>
      <c r="R885" t="s">
        <v>70</v>
      </c>
      <c r="S885" t="s">
        <v>71</v>
      </c>
      <c r="U885" t="s">
        <v>72</v>
      </c>
      <c r="V885" t="s">
        <v>59</v>
      </c>
      <c r="W885" s="10" t="b">
        <v>0</v>
      </c>
      <c r="X885" s="12">
        <v>43881.844517361111</v>
      </c>
    </row>
    <row r="886" spans="1:24" x14ac:dyDescent="0.2">
      <c r="A886">
        <v>11227</v>
      </c>
      <c r="B886" s="2" t="s">
        <v>326</v>
      </c>
      <c r="C886" s="2" t="s">
        <v>327</v>
      </c>
      <c r="D886" s="2" t="s">
        <v>328</v>
      </c>
      <c r="E886" t="s">
        <v>15</v>
      </c>
      <c r="F886">
        <f>SUM(J886* 0.93)</f>
        <v>431.70600000000007</v>
      </c>
      <c r="G886">
        <v>11</v>
      </c>
      <c r="H886">
        <v>2</v>
      </c>
      <c r="I886" s="7">
        <v>42.2</v>
      </c>
      <c r="J886" s="7">
        <f t="shared" si="16"/>
        <v>464.20000000000005</v>
      </c>
      <c r="K886" s="7">
        <f>SUM(G886*0.54)</f>
        <v>5.94</v>
      </c>
      <c r="L886" s="11">
        <v>43030</v>
      </c>
      <c r="M886" s="3">
        <v>43035</v>
      </c>
      <c r="N886" s="3">
        <v>43051</v>
      </c>
      <c r="O886" t="s">
        <v>12</v>
      </c>
      <c r="P886" s="4">
        <v>52.84</v>
      </c>
      <c r="Q886" t="s">
        <v>327</v>
      </c>
      <c r="R886" t="s">
        <v>329</v>
      </c>
      <c r="S886" t="s">
        <v>330</v>
      </c>
      <c r="T886" t="s">
        <v>591</v>
      </c>
      <c r="U886" t="s">
        <v>331</v>
      </c>
      <c r="V886" t="s">
        <v>80</v>
      </c>
      <c r="W886" s="10" t="b">
        <v>1</v>
      </c>
      <c r="X886" s="12">
        <v>43890.843426967593</v>
      </c>
    </row>
    <row r="887" spans="1:24" x14ac:dyDescent="0.2">
      <c r="A887">
        <v>11228</v>
      </c>
      <c r="B887" s="2" t="s">
        <v>524</v>
      </c>
      <c r="C887" s="2" t="s">
        <v>525</v>
      </c>
      <c r="D887" s="2" t="s">
        <v>526</v>
      </c>
      <c r="E887" t="s">
        <v>46</v>
      </c>
      <c r="F887">
        <f>SUM(J887* 1.05)</f>
        <v>48.982500000000002</v>
      </c>
      <c r="G887">
        <v>5</v>
      </c>
      <c r="H887">
        <v>-25</v>
      </c>
      <c r="I887" s="7">
        <v>9.33</v>
      </c>
      <c r="J887" s="7">
        <f t="shared" si="16"/>
        <v>46.65</v>
      </c>
      <c r="K887" s="7">
        <f>SUM(G887*1.15)</f>
        <v>5.75</v>
      </c>
      <c r="L887" s="11">
        <v>43031</v>
      </c>
      <c r="M887" s="3">
        <v>43036</v>
      </c>
      <c r="N887" s="3">
        <v>43052</v>
      </c>
      <c r="O887" t="s">
        <v>14</v>
      </c>
      <c r="P887" s="4">
        <v>0.59</v>
      </c>
      <c r="Q887" t="s">
        <v>525</v>
      </c>
      <c r="R887" t="s">
        <v>527</v>
      </c>
      <c r="S887" t="s">
        <v>528</v>
      </c>
      <c r="U887" t="s">
        <v>529</v>
      </c>
      <c r="V887" t="s">
        <v>530</v>
      </c>
      <c r="W887" s="10" t="b">
        <v>1</v>
      </c>
      <c r="X887" s="12">
        <v>43875.175998032406</v>
      </c>
    </row>
    <row r="888" spans="1:24" x14ac:dyDescent="0.2">
      <c r="A888">
        <v>11229</v>
      </c>
      <c r="B888" s="2" t="s">
        <v>506</v>
      </c>
      <c r="C888" s="2" t="s">
        <v>507</v>
      </c>
      <c r="D888" s="2" t="s">
        <v>508</v>
      </c>
      <c r="E888" t="s">
        <v>36</v>
      </c>
      <c r="F888">
        <f>SUM(J888* 1.05)</f>
        <v>317.31</v>
      </c>
      <c r="G888">
        <v>5</v>
      </c>
      <c r="H888">
        <v>5</v>
      </c>
      <c r="I888" s="7">
        <v>60.44</v>
      </c>
      <c r="J888" s="7">
        <f t="shared" si="16"/>
        <v>302.2</v>
      </c>
      <c r="K888" s="7">
        <f>SUM(G888*1.381)</f>
        <v>6.9050000000000002</v>
      </c>
      <c r="L888" s="11">
        <v>43034</v>
      </c>
      <c r="M888" s="3">
        <v>43039</v>
      </c>
      <c r="N888" s="3">
        <v>43055</v>
      </c>
      <c r="O888" t="s">
        <v>12</v>
      </c>
      <c r="P888" s="4">
        <v>8.56</v>
      </c>
      <c r="Q888" t="s">
        <v>507</v>
      </c>
      <c r="R888" t="s">
        <v>509</v>
      </c>
      <c r="S888" t="s">
        <v>510</v>
      </c>
      <c r="U888" t="s">
        <v>511</v>
      </c>
      <c r="V888" t="s">
        <v>59</v>
      </c>
      <c r="W888" s="10" t="b">
        <v>0</v>
      </c>
      <c r="X888" s="12">
        <v>43871.843461689816</v>
      </c>
    </row>
    <row r="889" spans="1:24" x14ac:dyDescent="0.2">
      <c r="A889">
        <v>11230</v>
      </c>
      <c r="B889" s="2" t="s">
        <v>237</v>
      </c>
      <c r="C889" s="2" t="s">
        <v>238</v>
      </c>
      <c r="D889" s="2" t="s">
        <v>239</v>
      </c>
      <c r="E889" t="s">
        <v>19</v>
      </c>
      <c r="F889">
        <f>SUM(J889* 0.93)</f>
        <v>567.57899999999995</v>
      </c>
      <c r="G889">
        <v>10</v>
      </c>
      <c r="H889">
        <v>1</v>
      </c>
      <c r="I889" s="7">
        <v>61.03</v>
      </c>
      <c r="J889" s="7">
        <f t="shared" si="16"/>
        <v>610.29999999999995</v>
      </c>
      <c r="K889" s="7">
        <f>SUM(G889*1.27)</f>
        <v>12.7</v>
      </c>
      <c r="L889" s="11">
        <v>43035</v>
      </c>
      <c r="M889" s="3">
        <v>43040</v>
      </c>
      <c r="N889" s="3">
        <v>43056</v>
      </c>
      <c r="O889" t="s">
        <v>12</v>
      </c>
      <c r="P889" s="4">
        <v>42.11</v>
      </c>
      <c r="Q889" t="s">
        <v>238</v>
      </c>
      <c r="R889" t="s">
        <v>240</v>
      </c>
      <c r="S889" t="s">
        <v>241</v>
      </c>
      <c r="T889" t="s">
        <v>242</v>
      </c>
      <c r="V889" t="s">
        <v>243</v>
      </c>
      <c r="W889" s="10" t="b">
        <v>1</v>
      </c>
      <c r="X889" s="12">
        <v>43888.845121527782</v>
      </c>
    </row>
    <row r="890" spans="1:24" x14ac:dyDescent="0.2">
      <c r="A890">
        <v>11231</v>
      </c>
      <c r="B890" s="2" t="s">
        <v>369</v>
      </c>
      <c r="C890" s="2" t="s">
        <v>370</v>
      </c>
      <c r="D890" s="2" t="s">
        <v>371</v>
      </c>
      <c r="E890" t="s">
        <v>19</v>
      </c>
      <c r="F890">
        <f>SUM(J890* 0.85)</f>
        <v>575.36500000000001</v>
      </c>
      <c r="G890">
        <v>10</v>
      </c>
      <c r="H890">
        <v>-12</v>
      </c>
      <c r="I890" s="7">
        <v>67.69</v>
      </c>
      <c r="J890" s="7">
        <f t="shared" si="16"/>
        <v>676.9</v>
      </c>
      <c r="K890" s="7">
        <f>SUM(G890*1.15)</f>
        <v>11.5</v>
      </c>
      <c r="L890" s="11">
        <v>43036</v>
      </c>
      <c r="M890" s="3">
        <v>43041</v>
      </c>
      <c r="N890" s="3">
        <v>43057</v>
      </c>
      <c r="O890" t="s">
        <v>12</v>
      </c>
      <c r="P890" s="4">
        <v>15.51</v>
      </c>
      <c r="Q890" t="s">
        <v>370</v>
      </c>
      <c r="R890" t="s">
        <v>372</v>
      </c>
      <c r="S890" t="s">
        <v>180</v>
      </c>
      <c r="U890" t="s">
        <v>373</v>
      </c>
      <c r="V890" t="s">
        <v>182</v>
      </c>
      <c r="W890" s="10" t="b">
        <v>0</v>
      </c>
      <c r="X890" s="12">
        <v>43935.844601620367</v>
      </c>
    </row>
    <row r="891" spans="1:24" x14ac:dyDescent="0.2">
      <c r="A891">
        <v>11232</v>
      </c>
      <c r="B891" s="2" t="s">
        <v>159</v>
      </c>
      <c r="C891" s="2" t="s">
        <v>160</v>
      </c>
      <c r="D891" s="2" t="s">
        <v>161</v>
      </c>
      <c r="E891" t="s">
        <v>11</v>
      </c>
      <c r="F891">
        <f>SUM(J891* 1.05)</f>
        <v>1067.598</v>
      </c>
      <c r="G891">
        <v>12</v>
      </c>
      <c r="H891">
        <v>-4</v>
      </c>
      <c r="I891" s="7">
        <v>84.73</v>
      </c>
      <c r="J891" s="7">
        <f t="shared" si="16"/>
        <v>1016.76</v>
      </c>
      <c r="K891" s="7">
        <f>SUM(G891*1.15)</f>
        <v>13.799999999999999</v>
      </c>
      <c r="L891" s="11">
        <v>43037</v>
      </c>
      <c r="M891" s="3">
        <v>43042</v>
      </c>
      <c r="N891" s="3">
        <v>43058</v>
      </c>
      <c r="O891" t="s">
        <v>14</v>
      </c>
      <c r="P891" s="4">
        <v>108.26</v>
      </c>
      <c r="Q891" t="s">
        <v>160</v>
      </c>
      <c r="R891" t="s">
        <v>162</v>
      </c>
      <c r="S891" t="s">
        <v>163</v>
      </c>
      <c r="U891" t="s">
        <v>164</v>
      </c>
      <c r="V891" t="s">
        <v>10</v>
      </c>
      <c r="W891" s="10" t="b">
        <v>1</v>
      </c>
      <c r="X891" s="12">
        <v>44016.511360879631</v>
      </c>
    </row>
    <row r="892" spans="1:24" x14ac:dyDescent="0.2">
      <c r="A892">
        <v>11233</v>
      </c>
      <c r="B892" s="2" t="s">
        <v>345</v>
      </c>
      <c r="C892" s="2" t="s">
        <v>346</v>
      </c>
      <c r="D892" s="2" t="s">
        <v>347</v>
      </c>
      <c r="E892" t="s">
        <v>11</v>
      </c>
      <c r="F892">
        <f>SUM(J892* 0.93)</f>
        <v>71.228700000000003</v>
      </c>
      <c r="G892">
        <v>9</v>
      </c>
      <c r="H892">
        <v>3</v>
      </c>
      <c r="I892" s="7">
        <v>8.51</v>
      </c>
      <c r="J892" s="7">
        <f t="shared" si="16"/>
        <v>76.59</v>
      </c>
      <c r="K892" s="7">
        <f>SUM(G892*0.54)</f>
        <v>4.8600000000000003</v>
      </c>
      <c r="L892" s="11">
        <v>43038</v>
      </c>
      <c r="M892" s="3">
        <v>43043</v>
      </c>
      <c r="N892" s="3">
        <v>43059</v>
      </c>
      <c r="O892" t="s">
        <v>14</v>
      </c>
      <c r="P892" s="4">
        <v>84.21</v>
      </c>
      <c r="Q892" t="s">
        <v>346</v>
      </c>
      <c r="R892" t="s">
        <v>352</v>
      </c>
      <c r="S892" t="s">
        <v>353</v>
      </c>
      <c r="T892" t="s">
        <v>354</v>
      </c>
      <c r="U892" t="s">
        <v>355</v>
      </c>
      <c r="V892" t="s">
        <v>209</v>
      </c>
      <c r="W892" s="10" t="b">
        <v>1</v>
      </c>
      <c r="X892" s="12">
        <v>43885.847022916671</v>
      </c>
    </row>
    <row r="893" spans="1:24" x14ac:dyDescent="0.2">
      <c r="A893">
        <v>11234</v>
      </c>
      <c r="B893" s="2" t="s">
        <v>326</v>
      </c>
      <c r="C893" s="2" t="s">
        <v>327</v>
      </c>
      <c r="D893" s="2" t="s">
        <v>328</v>
      </c>
      <c r="E893" t="s">
        <v>594</v>
      </c>
      <c r="F893">
        <f>SUM(J893* 0.93)</f>
        <v>53.642400000000002</v>
      </c>
      <c r="G893">
        <v>8</v>
      </c>
      <c r="H893">
        <v>2</v>
      </c>
      <c r="I893" s="7">
        <v>7.21</v>
      </c>
      <c r="J893" s="7">
        <f t="shared" si="16"/>
        <v>57.68</v>
      </c>
      <c r="K893" s="7">
        <f>SUM(G893*0.54)</f>
        <v>4.32</v>
      </c>
      <c r="L893" s="11">
        <v>43041</v>
      </c>
      <c r="M893" s="3">
        <v>43046</v>
      </c>
      <c r="N893" s="3">
        <v>43062</v>
      </c>
      <c r="O893" t="s">
        <v>12</v>
      </c>
      <c r="P893" s="4">
        <v>15.66</v>
      </c>
      <c r="Q893" t="s">
        <v>327</v>
      </c>
      <c r="R893" t="s">
        <v>329</v>
      </c>
      <c r="S893" t="s">
        <v>330</v>
      </c>
      <c r="T893" t="s">
        <v>591</v>
      </c>
      <c r="U893" t="s">
        <v>331</v>
      </c>
      <c r="V893" t="s">
        <v>80</v>
      </c>
      <c r="W893" s="10" t="b">
        <v>1</v>
      </c>
      <c r="X893" s="12">
        <v>43884.509281250001</v>
      </c>
    </row>
    <row r="894" spans="1:24" x14ac:dyDescent="0.2">
      <c r="A894">
        <v>11235</v>
      </c>
      <c r="B894" s="2" t="s">
        <v>67</v>
      </c>
      <c r="C894" s="2" t="s">
        <v>68</v>
      </c>
      <c r="D894" s="2" t="s">
        <v>69</v>
      </c>
      <c r="E894" t="s">
        <v>13</v>
      </c>
      <c r="F894">
        <f>SUM(J894* 0.85)</f>
        <v>394.74</v>
      </c>
      <c r="G894">
        <v>12</v>
      </c>
      <c r="H894">
        <v>5</v>
      </c>
      <c r="I894" s="7">
        <v>38.700000000000003</v>
      </c>
      <c r="J894" s="7">
        <f t="shared" si="16"/>
        <v>464.40000000000003</v>
      </c>
      <c r="K894" s="7">
        <f>SUM(G894*1.381)</f>
        <v>16.571999999999999</v>
      </c>
      <c r="L894" s="11">
        <v>43042</v>
      </c>
      <c r="M894" s="3">
        <v>43047</v>
      </c>
      <c r="N894" s="3">
        <v>43063</v>
      </c>
      <c r="O894" t="s">
        <v>14</v>
      </c>
      <c r="P894" s="4">
        <v>166.31</v>
      </c>
      <c r="Q894" t="s">
        <v>68</v>
      </c>
      <c r="R894" t="s">
        <v>70</v>
      </c>
      <c r="S894" t="s">
        <v>71</v>
      </c>
      <c r="U894" t="s">
        <v>72</v>
      </c>
      <c r="V894" t="s">
        <v>59</v>
      </c>
      <c r="W894" s="10" t="b">
        <v>1</v>
      </c>
      <c r="X894" s="12">
        <v>43884.179220138882</v>
      </c>
    </row>
    <row r="895" spans="1:24" x14ac:dyDescent="0.2">
      <c r="A895">
        <v>11236</v>
      </c>
      <c r="B895" s="2" t="s">
        <v>442</v>
      </c>
      <c r="C895" s="2" t="s">
        <v>443</v>
      </c>
      <c r="D895" s="2" t="s">
        <v>444</v>
      </c>
      <c r="E895" t="s">
        <v>19</v>
      </c>
      <c r="F895">
        <f>SUM(J895* 0.85)</f>
        <v>419.322</v>
      </c>
      <c r="G895">
        <v>6</v>
      </c>
      <c r="H895">
        <v>8</v>
      </c>
      <c r="I895" s="7">
        <v>82.22</v>
      </c>
      <c r="J895" s="7">
        <f t="shared" si="16"/>
        <v>493.32</v>
      </c>
      <c r="K895" s="7">
        <f>SUM(G895*1.381)</f>
        <v>8.2859999999999996</v>
      </c>
      <c r="L895" s="11">
        <v>43042</v>
      </c>
      <c r="M895" s="3">
        <v>43047</v>
      </c>
      <c r="N895" s="3">
        <v>43063</v>
      </c>
      <c r="O895" t="s">
        <v>14</v>
      </c>
      <c r="P895" s="4">
        <v>26.78</v>
      </c>
      <c r="Q895" t="s">
        <v>443</v>
      </c>
      <c r="R895" t="s">
        <v>445</v>
      </c>
      <c r="S895" t="s">
        <v>446</v>
      </c>
      <c r="U895" t="s">
        <v>447</v>
      </c>
      <c r="V895" t="s">
        <v>448</v>
      </c>
      <c r="W895" s="10" t="b">
        <v>0</v>
      </c>
      <c r="X895" s="12">
        <v>43876.510721064813</v>
      </c>
    </row>
    <row r="896" spans="1:24" x14ac:dyDescent="0.2">
      <c r="A896">
        <v>11237</v>
      </c>
      <c r="B896" s="2" t="s">
        <v>159</v>
      </c>
      <c r="C896" s="2" t="s">
        <v>160</v>
      </c>
      <c r="D896" s="2" t="s">
        <v>161</v>
      </c>
      <c r="E896" t="s">
        <v>11</v>
      </c>
      <c r="F896">
        <f>SUM(J896* 1.05)</f>
        <v>76.639499999999998</v>
      </c>
      <c r="G896">
        <v>9</v>
      </c>
      <c r="H896">
        <v>-3</v>
      </c>
      <c r="I896" s="7">
        <v>8.11</v>
      </c>
      <c r="J896" s="7">
        <f t="shared" si="16"/>
        <v>72.989999999999995</v>
      </c>
      <c r="K896" s="7">
        <f>SUM(G896*1.27)</f>
        <v>11.43</v>
      </c>
      <c r="L896" s="11">
        <v>43043</v>
      </c>
      <c r="M896" s="3">
        <v>43048</v>
      </c>
      <c r="N896" s="3">
        <v>43064</v>
      </c>
      <c r="O896" t="s">
        <v>12</v>
      </c>
      <c r="P896" s="4">
        <v>54.83</v>
      </c>
      <c r="Q896" t="s">
        <v>160</v>
      </c>
      <c r="R896" t="s">
        <v>162</v>
      </c>
      <c r="S896" t="s">
        <v>163</v>
      </c>
      <c r="U896" t="s">
        <v>164</v>
      </c>
      <c r="V896" t="s">
        <v>10</v>
      </c>
      <c r="W896" s="10" t="b">
        <v>1</v>
      </c>
      <c r="X896" s="12">
        <v>43895.5113724537</v>
      </c>
    </row>
    <row r="897" spans="1:24" x14ac:dyDescent="0.2">
      <c r="A897">
        <v>11238</v>
      </c>
      <c r="B897" s="2" t="s">
        <v>285</v>
      </c>
      <c r="C897" s="2" t="s">
        <v>281</v>
      </c>
      <c r="D897" s="2" t="s">
        <v>286</v>
      </c>
      <c r="E897" t="s">
        <v>11</v>
      </c>
      <c r="F897">
        <f>SUM(J897* 1.15)</f>
        <v>717.73799999999994</v>
      </c>
      <c r="G897">
        <v>7</v>
      </c>
      <c r="H897">
        <v>-26</v>
      </c>
      <c r="I897" s="7">
        <v>89.16</v>
      </c>
      <c r="J897" s="7">
        <f t="shared" si="16"/>
        <v>624.12</v>
      </c>
      <c r="K897" s="7">
        <f>SUM(G897*1.15)</f>
        <v>8.0499999999999989</v>
      </c>
      <c r="L897" s="11">
        <v>43044</v>
      </c>
      <c r="M897" s="3">
        <v>43049</v>
      </c>
      <c r="N897" s="3">
        <v>43065</v>
      </c>
      <c r="O897" t="s">
        <v>6</v>
      </c>
      <c r="P897" s="4">
        <v>110.37</v>
      </c>
      <c r="Q897" t="s">
        <v>281</v>
      </c>
      <c r="R897" t="s">
        <v>282</v>
      </c>
      <c r="S897" t="s">
        <v>283</v>
      </c>
      <c r="U897" t="s">
        <v>284</v>
      </c>
      <c r="V897" t="s">
        <v>10</v>
      </c>
      <c r="W897" s="10" t="b">
        <v>1</v>
      </c>
      <c r="X897" s="12">
        <v>43971.942962962967</v>
      </c>
    </row>
    <row r="898" spans="1:24" x14ac:dyDescent="0.2">
      <c r="A898">
        <v>11239</v>
      </c>
      <c r="B898" s="2" t="s">
        <v>537</v>
      </c>
      <c r="C898" s="2" t="s">
        <v>538</v>
      </c>
      <c r="D898" s="2" t="s">
        <v>539</v>
      </c>
      <c r="E898" t="s">
        <v>11</v>
      </c>
      <c r="F898">
        <f>SUM(J898* 0.93)</f>
        <v>556.88400000000013</v>
      </c>
      <c r="G898">
        <v>10</v>
      </c>
      <c r="H898">
        <v>6</v>
      </c>
      <c r="I898" s="7">
        <v>59.88</v>
      </c>
      <c r="J898" s="7">
        <f t="shared" si="16"/>
        <v>598.80000000000007</v>
      </c>
      <c r="K898" s="7">
        <f>SUM(G898*1.381)</f>
        <v>13.81</v>
      </c>
      <c r="L898" s="11">
        <v>43045</v>
      </c>
      <c r="M898" s="3">
        <v>43050</v>
      </c>
      <c r="N898" s="3">
        <v>43066</v>
      </c>
      <c r="O898" t="s">
        <v>12</v>
      </c>
      <c r="P898" s="4">
        <v>23.29</v>
      </c>
      <c r="Q898" t="s">
        <v>538</v>
      </c>
      <c r="R898" t="s">
        <v>540</v>
      </c>
      <c r="S898" t="s">
        <v>541</v>
      </c>
      <c r="T898" t="s">
        <v>279</v>
      </c>
      <c r="U898" t="s">
        <v>542</v>
      </c>
      <c r="V898" t="s">
        <v>209</v>
      </c>
      <c r="W898" s="10" t="b">
        <v>0</v>
      </c>
      <c r="X898" s="12">
        <v>43886.178783564814</v>
      </c>
    </row>
    <row r="899" spans="1:24" x14ac:dyDescent="0.2">
      <c r="A899">
        <v>11240</v>
      </c>
      <c r="B899" s="2" t="s">
        <v>384</v>
      </c>
      <c r="C899" s="2" t="s">
        <v>385</v>
      </c>
      <c r="D899" s="2" t="s">
        <v>386</v>
      </c>
      <c r="E899" t="s">
        <v>45</v>
      </c>
      <c r="F899">
        <f>SUM(J899* 1.25)</f>
        <v>892.05</v>
      </c>
      <c r="G899">
        <v>12</v>
      </c>
      <c r="H899">
        <v>-21</v>
      </c>
      <c r="I899" s="7">
        <v>59.47</v>
      </c>
      <c r="J899" s="7">
        <f t="shared" si="16"/>
        <v>713.64</v>
      </c>
      <c r="K899" s="7">
        <f>SUM(G899*1.15)</f>
        <v>13.799999999999999</v>
      </c>
      <c r="L899" s="11">
        <v>43048</v>
      </c>
      <c r="M899" s="3">
        <v>43053</v>
      </c>
      <c r="N899" s="3">
        <v>43069</v>
      </c>
      <c r="O899" t="s">
        <v>12</v>
      </c>
      <c r="P899" s="4">
        <v>249.06</v>
      </c>
      <c r="Q899" t="s">
        <v>385</v>
      </c>
      <c r="R899" t="s">
        <v>387</v>
      </c>
      <c r="S899" t="s">
        <v>388</v>
      </c>
      <c r="U899" t="s">
        <v>389</v>
      </c>
      <c r="V899" t="s">
        <v>10</v>
      </c>
      <c r="W899" s="10" t="b">
        <v>1</v>
      </c>
      <c r="X899" s="12">
        <v>43925.511164120369</v>
      </c>
    </row>
    <row r="900" spans="1:24" x14ac:dyDescent="0.2">
      <c r="A900">
        <v>11241</v>
      </c>
      <c r="B900" s="2" t="s">
        <v>394</v>
      </c>
      <c r="C900" s="2" t="s">
        <v>395</v>
      </c>
      <c r="D900" s="2" t="s">
        <v>396</v>
      </c>
      <c r="E900" t="s">
        <v>15</v>
      </c>
      <c r="F900">
        <f>SUM(J900* 1.05)</f>
        <v>947.31000000000006</v>
      </c>
      <c r="G900">
        <v>10</v>
      </c>
      <c r="H900">
        <v>2</v>
      </c>
      <c r="I900" s="7">
        <v>90.22</v>
      </c>
      <c r="J900" s="7">
        <f t="shared" si="16"/>
        <v>902.2</v>
      </c>
      <c r="K900" s="7">
        <f>SUM(G900*0.54)</f>
        <v>5.4</v>
      </c>
      <c r="L900" s="11">
        <v>43049</v>
      </c>
      <c r="M900" s="3">
        <v>43054</v>
      </c>
      <c r="N900" s="3">
        <v>43070</v>
      </c>
      <c r="O900" t="s">
        <v>14</v>
      </c>
      <c r="P900" s="4">
        <v>142.08000000000001</v>
      </c>
      <c r="Q900" t="s">
        <v>395</v>
      </c>
      <c r="R900" t="s">
        <v>397</v>
      </c>
      <c r="S900" t="s">
        <v>398</v>
      </c>
      <c r="T900" t="s">
        <v>399</v>
      </c>
      <c r="U900" t="s">
        <v>400</v>
      </c>
      <c r="V900" t="s">
        <v>209</v>
      </c>
      <c r="W900" s="10" t="b">
        <v>1</v>
      </c>
      <c r="X900" s="12">
        <v>43926.842977199078</v>
      </c>
    </row>
    <row r="901" spans="1:24" x14ac:dyDescent="0.2">
      <c r="A901">
        <v>11242</v>
      </c>
      <c r="B901" s="2" t="s">
        <v>142</v>
      </c>
      <c r="C901" s="2" t="s">
        <v>143</v>
      </c>
      <c r="D901" s="2" t="s">
        <v>144</v>
      </c>
      <c r="E901" t="s">
        <v>11</v>
      </c>
      <c r="F901">
        <f>SUM(J901* 0.85)</f>
        <v>516.68100000000004</v>
      </c>
      <c r="G901">
        <v>9</v>
      </c>
      <c r="H901">
        <v>-32</v>
      </c>
      <c r="I901" s="7">
        <v>67.540000000000006</v>
      </c>
      <c r="J901" s="7">
        <f t="shared" si="16"/>
        <v>607.86</v>
      </c>
      <c r="K901" s="7">
        <f>SUM(G901*1.15)</f>
        <v>10.35</v>
      </c>
      <c r="L901" s="11">
        <v>43050</v>
      </c>
      <c r="M901" s="3">
        <v>43055</v>
      </c>
      <c r="N901" s="3">
        <v>43071</v>
      </c>
      <c r="O901" t="s">
        <v>14</v>
      </c>
      <c r="P901" s="4">
        <v>3.1</v>
      </c>
      <c r="Q901" t="s">
        <v>143</v>
      </c>
      <c r="R901" t="s">
        <v>145</v>
      </c>
      <c r="S901" t="s">
        <v>110</v>
      </c>
      <c r="T901" t="s">
        <v>111</v>
      </c>
      <c r="U901" t="s">
        <v>146</v>
      </c>
      <c r="V901" t="s">
        <v>113</v>
      </c>
      <c r="W901" s="10" t="b">
        <v>0</v>
      </c>
      <c r="X901" s="12">
        <v>43904.511036805554</v>
      </c>
    </row>
    <row r="902" spans="1:24" x14ac:dyDescent="0.2">
      <c r="A902">
        <v>11243</v>
      </c>
      <c r="B902" s="2" t="s">
        <v>518</v>
      </c>
      <c r="C902" s="2" t="s">
        <v>519</v>
      </c>
      <c r="D902" s="2" t="s">
        <v>520</v>
      </c>
      <c r="E902" t="s">
        <v>11</v>
      </c>
      <c r="F902">
        <f>SUM(J902* 1.05)</f>
        <v>558.55800000000011</v>
      </c>
      <c r="G902">
        <v>11</v>
      </c>
      <c r="H902">
        <v>0</v>
      </c>
      <c r="I902" s="7">
        <v>48.36</v>
      </c>
      <c r="J902" s="7">
        <f t="shared" si="16"/>
        <v>531.96</v>
      </c>
      <c r="K902" s="7">
        <f>SUM(G902*1.27)</f>
        <v>13.97</v>
      </c>
      <c r="L902" s="11">
        <v>43051</v>
      </c>
      <c r="M902" s="3">
        <v>43056</v>
      </c>
      <c r="N902" s="3">
        <v>43072</v>
      </c>
      <c r="O902" t="s">
        <v>12</v>
      </c>
      <c r="P902" s="4">
        <v>0.78</v>
      </c>
      <c r="Q902" t="s">
        <v>519</v>
      </c>
      <c r="R902" t="s">
        <v>521</v>
      </c>
      <c r="S902" t="s">
        <v>522</v>
      </c>
      <c r="U902" t="s">
        <v>523</v>
      </c>
      <c r="V902" t="s">
        <v>10</v>
      </c>
      <c r="W902" s="10" t="b">
        <v>0</v>
      </c>
      <c r="X902" s="12">
        <v>43846.845618750005</v>
      </c>
    </row>
    <row r="903" spans="1:24" x14ac:dyDescent="0.2">
      <c r="A903">
        <v>11244</v>
      </c>
      <c r="B903" s="2" t="s">
        <v>455</v>
      </c>
      <c r="C903" s="2" t="s">
        <v>456</v>
      </c>
      <c r="D903" s="2" t="s">
        <v>457</v>
      </c>
      <c r="E903" t="s">
        <v>19</v>
      </c>
      <c r="F903">
        <f>SUM(J903* 1.05)</f>
        <v>1015.329</v>
      </c>
      <c r="G903">
        <v>14</v>
      </c>
      <c r="H903">
        <v>8</v>
      </c>
      <c r="I903" s="7">
        <v>69.069999999999993</v>
      </c>
      <c r="J903" s="7">
        <f t="shared" si="16"/>
        <v>966.9799999999999</v>
      </c>
      <c r="K903" s="7">
        <f>SUM(G903*1.381)</f>
        <v>19.334</v>
      </c>
      <c r="L903" s="11">
        <v>43052</v>
      </c>
      <c r="M903" s="3">
        <v>43057</v>
      </c>
      <c r="N903" s="3">
        <v>43073</v>
      </c>
      <c r="O903" t="s">
        <v>6</v>
      </c>
      <c r="P903" s="4">
        <v>8.6300000000000008</v>
      </c>
      <c r="Q903" t="s">
        <v>456</v>
      </c>
      <c r="R903" t="s">
        <v>458</v>
      </c>
      <c r="S903" t="s">
        <v>459</v>
      </c>
      <c r="T903" t="s">
        <v>460</v>
      </c>
      <c r="U903" t="s">
        <v>461</v>
      </c>
      <c r="V903" t="s">
        <v>209</v>
      </c>
      <c r="W903" s="10" t="b">
        <v>0</v>
      </c>
      <c r="X903" s="12">
        <v>43868.513136574074</v>
      </c>
    </row>
    <row r="904" spans="1:24" x14ac:dyDescent="0.2">
      <c r="A904">
        <v>11245</v>
      </c>
      <c r="B904" s="2" t="s">
        <v>262</v>
      </c>
      <c r="C904" s="2" t="s">
        <v>263</v>
      </c>
      <c r="D904" s="2" t="s">
        <v>264</v>
      </c>
      <c r="E904" t="s">
        <v>5</v>
      </c>
      <c r="F904">
        <f>SUM(J904* 0.85)</f>
        <v>559.78449999999998</v>
      </c>
      <c r="G904">
        <v>11</v>
      </c>
      <c r="H904">
        <v>6</v>
      </c>
      <c r="I904" s="7">
        <v>59.87</v>
      </c>
      <c r="J904" s="7">
        <f t="shared" si="16"/>
        <v>658.56999999999994</v>
      </c>
      <c r="K904" s="7">
        <f>SUM(G904*1.381)</f>
        <v>15.191000000000001</v>
      </c>
      <c r="L904" s="11">
        <v>43055</v>
      </c>
      <c r="M904" s="3">
        <v>43060</v>
      </c>
      <c r="N904" s="3">
        <v>43076</v>
      </c>
      <c r="O904" t="s">
        <v>12</v>
      </c>
      <c r="P904" s="4">
        <v>64.19</v>
      </c>
      <c r="Q904" t="s">
        <v>263</v>
      </c>
      <c r="R904" t="s">
        <v>265</v>
      </c>
      <c r="S904" t="s">
        <v>266</v>
      </c>
      <c r="U904" t="s">
        <v>267</v>
      </c>
      <c r="V904" t="s">
        <v>59</v>
      </c>
      <c r="W904" s="10" t="b">
        <v>1</v>
      </c>
      <c r="X904" s="12">
        <v>43904.512354861115</v>
      </c>
    </row>
    <row r="905" spans="1:24" x14ac:dyDescent="0.2">
      <c r="A905">
        <v>11246</v>
      </c>
      <c r="B905" s="2" t="s">
        <v>135</v>
      </c>
      <c r="C905" s="2" t="s">
        <v>136</v>
      </c>
      <c r="D905" s="2" t="s">
        <v>137</v>
      </c>
      <c r="E905" t="s">
        <v>13</v>
      </c>
      <c r="F905">
        <f>SUM(J905* 1.05)</f>
        <v>611.65650000000005</v>
      </c>
      <c r="G905">
        <v>13</v>
      </c>
      <c r="H905">
        <v>0</v>
      </c>
      <c r="I905" s="7">
        <v>44.81</v>
      </c>
      <c r="J905" s="7">
        <f t="shared" si="16"/>
        <v>582.53</v>
      </c>
      <c r="K905" s="7">
        <f>SUM(G905*1.27)</f>
        <v>16.510000000000002</v>
      </c>
      <c r="L905" s="11">
        <v>43055</v>
      </c>
      <c r="M905" s="3">
        <v>43060</v>
      </c>
      <c r="N905" s="3">
        <v>43076</v>
      </c>
      <c r="O905" t="s">
        <v>6</v>
      </c>
      <c r="P905" s="4">
        <v>162.33000000000001</v>
      </c>
      <c r="Q905" t="s">
        <v>136</v>
      </c>
      <c r="R905" t="s">
        <v>138</v>
      </c>
      <c r="S905" t="s">
        <v>139</v>
      </c>
      <c r="U905" t="s">
        <v>140</v>
      </c>
      <c r="V905" t="s">
        <v>141</v>
      </c>
      <c r="W905" s="10" t="b">
        <v>1</v>
      </c>
      <c r="X905" s="12">
        <v>43856.512495601848</v>
      </c>
    </row>
    <row r="906" spans="1:24" x14ac:dyDescent="0.2">
      <c r="A906">
        <v>11247</v>
      </c>
      <c r="B906" s="2" t="s">
        <v>176</v>
      </c>
      <c r="C906" s="2" t="s">
        <v>177</v>
      </c>
      <c r="D906" s="2" t="s">
        <v>178</v>
      </c>
      <c r="E906" t="s">
        <v>15</v>
      </c>
      <c r="F906">
        <f>SUM(J906* 0.85)</f>
        <v>251.42999999999995</v>
      </c>
      <c r="G906">
        <v>10</v>
      </c>
      <c r="H906">
        <v>29</v>
      </c>
      <c r="I906" s="7">
        <v>29.58</v>
      </c>
      <c r="J906" s="7">
        <f t="shared" si="16"/>
        <v>295.79999999999995</v>
      </c>
      <c r="K906" s="7">
        <f>SUM(G906*1.429)</f>
        <v>14.290000000000001</v>
      </c>
      <c r="L906" s="11">
        <v>43056</v>
      </c>
      <c r="M906" s="3">
        <v>43061</v>
      </c>
      <c r="N906" s="3">
        <v>43077</v>
      </c>
      <c r="O906" t="s">
        <v>14</v>
      </c>
      <c r="P906" s="4">
        <v>1.3</v>
      </c>
      <c r="Q906" t="s">
        <v>177</v>
      </c>
      <c r="R906" t="s">
        <v>179</v>
      </c>
      <c r="S906" t="s">
        <v>180</v>
      </c>
      <c r="U906" t="s">
        <v>181</v>
      </c>
      <c r="V906" t="s">
        <v>182</v>
      </c>
      <c r="W906" s="10" t="b">
        <v>0</v>
      </c>
      <c r="X906" s="12">
        <v>44049.512621064816</v>
      </c>
    </row>
    <row r="907" spans="1:24" x14ac:dyDescent="0.2">
      <c r="A907">
        <v>11248</v>
      </c>
      <c r="B907" s="2" t="s">
        <v>363</v>
      </c>
      <c r="C907" s="2" t="s">
        <v>364</v>
      </c>
      <c r="D907" s="2" t="s">
        <v>365</v>
      </c>
      <c r="E907" t="s">
        <v>19</v>
      </c>
      <c r="F907">
        <f>SUM(J907* 1.45)</f>
        <v>179.82899999999998</v>
      </c>
      <c r="G907">
        <v>9</v>
      </c>
      <c r="H907">
        <v>-4</v>
      </c>
      <c r="I907" s="7">
        <v>13.78</v>
      </c>
      <c r="J907" s="7">
        <f t="shared" si="16"/>
        <v>124.02</v>
      </c>
      <c r="K907" s="7">
        <f>SUM(G907*1.15)</f>
        <v>10.35</v>
      </c>
      <c r="L907" s="11">
        <v>43057</v>
      </c>
      <c r="M907" s="3">
        <v>43062</v>
      </c>
      <c r="N907" s="3">
        <v>43078</v>
      </c>
      <c r="O907" t="s">
        <v>14</v>
      </c>
      <c r="P907" s="4">
        <v>360.63</v>
      </c>
      <c r="Q907" t="s">
        <v>364</v>
      </c>
      <c r="R907" t="s">
        <v>366</v>
      </c>
      <c r="S907" t="s">
        <v>367</v>
      </c>
      <c r="U907" t="s">
        <v>368</v>
      </c>
      <c r="V907" t="s">
        <v>141</v>
      </c>
      <c r="W907" s="10" t="b">
        <v>1</v>
      </c>
      <c r="X907" s="12">
        <v>43931.511360879631</v>
      </c>
    </row>
    <row r="908" spans="1:24" x14ac:dyDescent="0.2">
      <c r="A908">
        <v>11249</v>
      </c>
      <c r="B908" s="2" t="s">
        <v>358</v>
      </c>
      <c r="C908" s="2" t="s">
        <v>359</v>
      </c>
      <c r="D908" s="2" t="s">
        <v>360</v>
      </c>
      <c r="E908" t="s">
        <v>36</v>
      </c>
      <c r="F908">
        <f>SUM(J908* 1.15)</f>
        <v>604.55499999999984</v>
      </c>
      <c r="G908">
        <v>14</v>
      </c>
      <c r="H908">
        <v>-5</v>
      </c>
      <c r="I908" s="7">
        <v>37.549999999999997</v>
      </c>
      <c r="J908" s="7">
        <f t="shared" si="16"/>
        <v>525.69999999999993</v>
      </c>
      <c r="K908" s="7">
        <f>SUM(G908*1.15)</f>
        <v>16.099999999999998</v>
      </c>
      <c r="L908" s="11">
        <v>43058</v>
      </c>
      <c r="M908" s="3">
        <v>43063</v>
      </c>
      <c r="N908" s="3">
        <v>43079</v>
      </c>
      <c r="O908" t="s">
        <v>14</v>
      </c>
      <c r="P908" s="4">
        <v>53.8</v>
      </c>
      <c r="Q908" t="s">
        <v>359</v>
      </c>
      <c r="R908" t="s">
        <v>361</v>
      </c>
      <c r="S908" t="s">
        <v>21</v>
      </c>
      <c r="U908" t="s">
        <v>362</v>
      </c>
      <c r="V908" t="s">
        <v>23</v>
      </c>
      <c r="W908" s="10" t="b">
        <v>1</v>
      </c>
      <c r="X908" s="12">
        <v>43902.179104398143</v>
      </c>
    </row>
    <row r="909" spans="1:24" x14ac:dyDescent="0.2">
      <c r="A909">
        <v>11250</v>
      </c>
      <c r="B909" s="2" t="s">
        <v>29</v>
      </c>
      <c r="C909" s="2" t="s">
        <v>30</v>
      </c>
      <c r="D909" s="2" t="s">
        <v>31</v>
      </c>
      <c r="E909" t="s">
        <v>5</v>
      </c>
      <c r="F909">
        <f>SUM(J909* 0.93)</f>
        <v>506.96160000000003</v>
      </c>
      <c r="G909">
        <v>8</v>
      </c>
      <c r="H909">
        <v>-4</v>
      </c>
      <c r="I909" s="7">
        <v>68.14</v>
      </c>
      <c r="J909" s="7">
        <f t="shared" si="16"/>
        <v>545.12</v>
      </c>
      <c r="K909" s="7">
        <f>SUM(G909*1.15)</f>
        <v>9.1999999999999993</v>
      </c>
      <c r="L909" s="11">
        <v>43059</v>
      </c>
      <c r="M909" s="3">
        <v>43064</v>
      </c>
      <c r="N909" s="3">
        <v>43080</v>
      </c>
      <c r="O909" t="s">
        <v>6</v>
      </c>
      <c r="P909" s="4">
        <v>41.95</v>
      </c>
      <c r="Q909" t="s">
        <v>30</v>
      </c>
      <c r="R909" t="s">
        <v>557</v>
      </c>
      <c r="S909" t="s">
        <v>32</v>
      </c>
      <c r="T909" t="s">
        <v>33</v>
      </c>
      <c r="U909" t="s">
        <v>34</v>
      </c>
      <c r="V909" t="s">
        <v>35</v>
      </c>
      <c r="W909" s="10" t="b">
        <v>1</v>
      </c>
      <c r="X909" s="12">
        <v>43905.844413194449</v>
      </c>
    </row>
    <row r="910" spans="1:24" x14ac:dyDescent="0.2">
      <c r="A910">
        <v>11251</v>
      </c>
      <c r="B910" s="2" t="s">
        <v>518</v>
      </c>
      <c r="C910" s="2" t="s">
        <v>519</v>
      </c>
      <c r="D910" s="2" t="s">
        <v>520</v>
      </c>
      <c r="E910" t="s">
        <v>5</v>
      </c>
      <c r="F910">
        <f>SUM(J910* 1.05)</f>
        <v>623.70000000000005</v>
      </c>
      <c r="G910">
        <v>11</v>
      </c>
      <c r="H910">
        <v>0</v>
      </c>
      <c r="I910" s="7">
        <v>54</v>
      </c>
      <c r="J910" s="7">
        <f t="shared" si="16"/>
        <v>594</v>
      </c>
      <c r="K910" s="7">
        <f>SUM(G910*1.27)</f>
        <v>13.97</v>
      </c>
      <c r="L910" s="11">
        <v>43062</v>
      </c>
      <c r="M910" s="3">
        <v>43067</v>
      </c>
      <c r="N910" s="3">
        <v>43083</v>
      </c>
      <c r="O910" t="s">
        <v>12</v>
      </c>
      <c r="P910" s="4">
        <v>36.71</v>
      </c>
      <c r="Q910" t="s">
        <v>519</v>
      </c>
      <c r="R910" t="s">
        <v>521</v>
      </c>
      <c r="S910" t="s">
        <v>522</v>
      </c>
      <c r="U910" t="s">
        <v>523</v>
      </c>
      <c r="V910" t="s">
        <v>10</v>
      </c>
      <c r="W910" s="10" t="b">
        <v>1</v>
      </c>
      <c r="X910" s="12">
        <v>43846.845618750005</v>
      </c>
    </row>
    <row r="911" spans="1:24" x14ac:dyDescent="0.2">
      <c r="A911">
        <v>11252</v>
      </c>
      <c r="B911" s="2" t="s">
        <v>293</v>
      </c>
      <c r="C911" s="2" t="s">
        <v>294</v>
      </c>
      <c r="D911" s="2" t="s">
        <v>295</v>
      </c>
      <c r="E911" t="s">
        <v>13</v>
      </c>
      <c r="F911">
        <f>SUM(J911* 0.85)</f>
        <v>696.99149999999997</v>
      </c>
      <c r="G911">
        <v>9</v>
      </c>
      <c r="H911">
        <v>13</v>
      </c>
      <c r="I911" s="7">
        <v>91.11</v>
      </c>
      <c r="J911" s="7">
        <f t="shared" si="16"/>
        <v>819.99</v>
      </c>
      <c r="K911" s="7">
        <f>SUM(G911*1.429)</f>
        <v>12.861000000000001</v>
      </c>
      <c r="L911" s="11">
        <v>43063</v>
      </c>
      <c r="M911" s="3">
        <v>43068</v>
      </c>
      <c r="N911" s="3">
        <v>43084</v>
      </c>
      <c r="O911" t="s">
        <v>14</v>
      </c>
      <c r="P911" s="4">
        <v>34.880000000000003</v>
      </c>
      <c r="Q911" t="s">
        <v>294</v>
      </c>
      <c r="R911" t="s">
        <v>296</v>
      </c>
      <c r="S911" t="s">
        <v>297</v>
      </c>
      <c r="T911" t="s">
        <v>298</v>
      </c>
      <c r="U911" t="s">
        <v>299</v>
      </c>
      <c r="V911" t="s">
        <v>217</v>
      </c>
      <c r="W911" s="10" t="b">
        <v>1</v>
      </c>
      <c r="X911" s="12">
        <v>43863.511557638885</v>
      </c>
    </row>
    <row r="912" spans="1:24" x14ac:dyDescent="0.2">
      <c r="A912">
        <v>11253</v>
      </c>
      <c r="B912" s="2" t="s">
        <v>262</v>
      </c>
      <c r="C912" s="2" t="s">
        <v>263</v>
      </c>
      <c r="D912" s="2" t="s">
        <v>264</v>
      </c>
      <c r="E912" t="s">
        <v>46</v>
      </c>
      <c r="F912">
        <f>SUM(J912* 0.85)</f>
        <v>639.92250000000001</v>
      </c>
      <c r="G912">
        <v>9</v>
      </c>
      <c r="H912">
        <v>6</v>
      </c>
      <c r="I912" s="7">
        <v>83.65</v>
      </c>
      <c r="J912" s="7">
        <f t="shared" si="16"/>
        <v>752.85</v>
      </c>
      <c r="K912" s="7">
        <f>SUM(G912*1.381)</f>
        <v>12.429</v>
      </c>
      <c r="L912" s="11">
        <v>43064</v>
      </c>
      <c r="M912" s="3">
        <v>43069</v>
      </c>
      <c r="N912" s="3">
        <v>43085</v>
      </c>
      <c r="O912" t="s">
        <v>6</v>
      </c>
      <c r="P912" s="4">
        <v>19.64</v>
      </c>
      <c r="Q912" t="s">
        <v>263</v>
      </c>
      <c r="R912" t="s">
        <v>265</v>
      </c>
      <c r="S912" t="s">
        <v>266</v>
      </c>
      <c r="U912" t="s">
        <v>267</v>
      </c>
      <c r="V912" t="s">
        <v>59</v>
      </c>
      <c r="W912" s="10" t="b">
        <v>0</v>
      </c>
      <c r="X912" s="12">
        <v>43874.950370370359</v>
      </c>
    </row>
    <row r="913" spans="1:24" x14ac:dyDescent="0.2">
      <c r="A913">
        <v>11254</v>
      </c>
      <c r="B913" s="2" t="s">
        <v>430</v>
      </c>
      <c r="C913" s="2" t="s">
        <v>431</v>
      </c>
      <c r="D913" s="2" t="s">
        <v>432</v>
      </c>
      <c r="E913" t="s">
        <v>46</v>
      </c>
      <c r="F913">
        <f>SUM(J913* 0.93)</f>
        <v>868.18290000000002</v>
      </c>
      <c r="G913">
        <v>13</v>
      </c>
      <c r="H913">
        <v>0</v>
      </c>
      <c r="I913" s="7">
        <v>71.81</v>
      </c>
      <c r="J913" s="7">
        <f t="shared" si="16"/>
        <v>933.53</v>
      </c>
      <c r="K913" s="7">
        <f>SUM(G913*1.27)</f>
        <v>16.510000000000002</v>
      </c>
      <c r="L913" s="11">
        <v>43065</v>
      </c>
      <c r="M913" s="3">
        <v>43070</v>
      </c>
      <c r="N913" s="3">
        <v>43086</v>
      </c>
      <c r="O913" t="s">
        <v>14</v>
      </c>
      <c r="P913" s="4">
        <v>288.43</v>
      </c>
      <c r="Q913" t="s">
        <v>437</v>
      </c>
      <c r="R913" t="s">
        <v>438</v>
      </c>
      <c r="S913" t="s">
        <v>85</v>
      </c>
      <c r="U913" t="s">
        <v>439</v>
      </c>
      <c r="V913" t="s">
        <v>35</v>
      </c>
      <c r="W913" s="10" t="b">
        <v>1</v>
      </c>
      <c r="X913" s="12">
        <v>43836.512495601848</v>
      </c>
    </row>
    <row r="914" spans="1:24" x14ac:dyDescent="0.2">
      <c r="A914">
        <v>11255</v>
      </c>
      <c r="B914" s="2" t="s">
        <v>53</v>
      </c>
      <c r="C914" s="2" t="s">
        <v>54</v>
      </c>
      <c r="D914" s="2" t="s">
        <v>55</v>
      </c>
      <c r="E914" t="s">
        <v>11</v>
      </c>
      <c r="F914">
        <f>SUM(J914* 1.15)</f>
        <v>288.28199999999998</v>
      </c>
      <c r="G914">
        <v>6</v>
      </c>
      <c r="H914">
        <v>4</v>
      </c>
      <c r="I914" s="7">
        <v>41.78</v>
      </c>
      <c r="J914" s="7">
        <f t="shared" si="16"/>
        <v>250.68</v>
      </c>
      <c r="K914" s="7">
        <f>SUM(G914*0.54)</f>
        <v>3.24</v>
      </c>
      <c r="L914" s="11">
        <v>43066</v>
      </c>
      <c r="M914" s="3">
        <v>43071</v>
      </c>
      <c r="N914" s="3">
        <v>43087</v>
      </c>
      <c r="O914" t="s">
        <v>14</v>
      </c>
      <c r="P914" s="4">
        <v>131.69999999999999</v>
      </c>
      <c r="Q914" t="s">
        <v>54</v>
      </c>
      <c r="R914" t="s">
        <v>56</v>
      </c>
      <c r="S914" t="s">
        <v>57</v>
      </c>
      <c r="U914" t="s">
        <v>58</v>
      </c>
      <c r="V914" t="s">
        <v>59</v>
      </c>
      <c r="W914" s="10" t="b">
        <v>1</v>
      </c>
      <c r="X914" s="12">
        <v>43885.633472222224</v>
      </c>
    </row>
    <row r="915" spans="1:24" x14ac:dyDescent="0.2">
      <c r="A915">
        <v>11256</v>
      </c>
      <c r="B915" s="2" t="s">
        <v>384</v>
      </c>
      <c r="C915" s="2" t="s">
        <v>385</v>
      </c>
      <c r="D915" s="2" t="s">
        <v>386</v>
      </c>
      <c r="E915" t="s">
        <v>13</v>
      </c>
      <c r="F915">
        <f>SUM(J915* 1.25)</f>
        <v>151.27500000000001</v>
      </c>
      <c r="G915">
        <v>6</v>
      </c>
      <c r="H915">
        <v>-24</v>
      </c>
      <c r="I915" s="7">
        <v>20.170000000000002</v>
      </c>
      <c r="J915" s="7">
        <f t="shared" si="16"/>
        <v>121.02000000000001</v>
      </c>
      <c r="K915" s="7">
        <f>SUM(G915*1.15)</f>
        <v>6.8999999999999995</v>
      </c>
      <c r="L915" s="11">
        <v>43066</v>
      </c>
      <c r="M915" s="3">
        <v>43071</v>
      </c>
      <c r="N915" s="3">
        <v>43087</v>
      </c>
      <c r="O915" t="s">
        <v>12</v>
      </c>
      <c r="P915" s="4">
        <v>183.17</v>
      </c>
      <c r="Q915" t="s">
        <v>385</v>
      </c>
      <c r="R915" t="s">
        <v>387</v>
      </c>
      <c r="S915" t="s">
        <v>388</v>
      </c>
      <c r="U915" t="s">
        <v>389</v>
      </c>
      <c r="V915" t="s">
        <v>10</v>
      </c>
      <c r="W915" s="10" t="b">
        <v>1</v>
      </c>
      <c r="X915" s="12">
        <v>43880.176459374998</v>
      </c>
    </row>
    <row r="916" spans="1:24" x14ac:dyDescent="0.2">
      <c r="A916">
        <v>11257</v>
      </c>
      <c r="B916" s="2" t="s">
        <v>67</v>
      </c>
      <c r="C916" s="2" t="s">
        <v>68</v>
      </c>
      <c r="D916" s="2" t="s">
        <v>69</v>
      </c>
      <c r="E916" t="s">
        <v>15</v>
      </c>
      <c r="F916">
        <f>SUM(J916* 0.85)</f>
        <v>337.90049999999997</v>
      </c>
      <c r="G916">
        <v>7</v>
      </c>
      <c r="H916">
        <v>5</v>
      </c>
      <c r="I916" s="7">
        <v>56.79</v>
      </c>
      <c r="J916" s="7">
        <f t="shared" si="16"/>
        <v>397.53</v>
      </c>
      <c r="K916" s="7">
        <f>SUM(G916*1.381)</f>
        <v>9.6669999999999998</v>
      </c>
      <c r="L916" s="11">
        <v>43069</v>
      </c>
      <c r="M916" s="3">
        <v>43074</v>
      </c>
      <c r="N916" s="3">
        <v>43090</v>
      </c>
      <c r="O916" t="s">
        <v>6</v>
      </c>
      <c r="P916" s="4">
        <v>96.04</v>
      </c>
      <c r="Q916" t="s">
        <v>68</v>
      </c>
      <c r="R916" t="s">
        <v>70</v>
      </c>
      <c r="S916" t="s">
        <v>71</v>
      </c>
      <c r="U916" t="s">
        <v>72</v>
      </c>
      <c r="V916" t="s">
        <v>59</v>
      </c>
      <c r="W916" s="10" t="b">
        <v>1</v>
      </c>
      <c r="X916" s="12">
        <v>43879.511184027775</v>
      </c>
    </row>
    <row r="917" spans="1:24" x14ac:dyDescent="0.2">
      <c r="A917">
        <v>11258</v>
      </c>
      <c r="B917" s="2" t="s">
        <v>118</v>
      </c>
      <c r="C917" s="2" t="s">
        <v>119</v>
      </c>
      <c r="D917" s="2" t="s">
        <v>120</v>
      </c>
      <c r="E917" t="s">
        <v>11</v>
      </c>
      <c r="F917">
        <f>SUM(J917* 1.15)</f>
        <v>612.49</v>
      </c>
      <c r="G917">
        <v>10</v>
      </c>
      <c r="H917">
        <v>-1</v>
      </c>
      <c r="I917" s="7">
        <v>53.26</v>
      </c>
      <c r="J917" s="7">
        <f t="shared" si="16"/>
        <v>532.6</v>
      </c>
      <c r="K917" s="7">
        <f>SUM(G917*1.27)</f>
        <v>12.7</v>
      </c>
      <c r="L917" s="11">
        <v>43070</v>
      </c>
      <c r="M917" s="3">
        <v>43075</v>
      </c>
      <c r="N917" s="3">
        <v>43091</v>
      </c>
      <c r="O917" t="s">
        <v>14</v>
      </c>
      <c r="P917" s="4">
        <v>30.54</v>
      </c>
      <c r="Q917" t="s">
        <v>119</v>
      </c>
      <c r="R917" t="s">
        <v>121</v>
      </c>
      <c r="S917" t="s">
        <v>122</v>
      </c>
      <c r="U917" t="s">
        <v>123</v>
      </c>
      <c r="V917" t="s">
        <v>10</v>
      </c>
      <c r="W917" s="10" t="b">
        <v>0</v>
      </c>
      <c r="X917" s="12">
        <v>43903.511765046293</v>
      </c>
    </row>
    <row r="918" spans="1:24" x14ac:dyDescent="0.2">
      <c r="A918">
        <v>11259</v>
      </c>
      <c r="B918" s="2" t="s">
        <v>130</v>
      </c>
      <c r="C918" s="2" t="s">
        <v>131</v>
      </c>
      <c r="D918" s="2" t="s">
        <v>132</v>
      </c>
      <c r="E918" t="s">
        <v>13</v>
      </c>
      <c r="F918">
        <f>SUM(J918* 0.93)</f>
        <v>697.48140000000001</v>
      </c>
      <c r="G918">
        <v>11</v>
      </c>
      <c r="H918">
        <v>2</v>
      </c>
      <c r="I918" s="7">
        <v>68.180000000000007</v>
      </c>
      <c r="J918" s="7">
        <f t="shared" si="16"/>
        <v>749.98</v>
      </c>
      <c r="K918" s="7">
        <f>SUM(G918*0.54)</f>
        <v>5.94</v>
      </c>
      <c r="L918" s="11">
        <v>43070</v>
      </c>
      <c r="M918" s="3">
        <v>43075</v>
      </c>
      <c r="N918" s="3">
        <v>43091</v>
      </c>
      <c r="O918" t="s">
        <v>6</v>
      </c>
      <c r="P918" s="4">
        <v>71.97</v>
      </c>
      <c r="Q918" t="s">
        <v>131</v>
      </c>
      <c r="R918" t="s">
        <v>133</v>
      </c>
      <c r="S918" t="s">
        <v>85</v>
      </c>
      <c r="U918" t="s">
        <v>134</v>
      </c>
      <c r="V918" t="s">
        <v>35</v>
      </c>
      <c r="W918" s="10" t="b">
        <v>1</v>
      </c>
      <c r="X918" s="12">
        <v>43890.176760300921</v>
      </c>
    </row>
    <row r="919" spans="1:24" x14ac:dyDescent="0.2">
      <c r="A919">
        <v>11260</v>
      </c>
      <c r="B919" s="2" t="s">
        <v>24</v>
      </c>
      <c r="C919" s="2" t="s">
        <v>25</v>
      </c>
      <c r="D919" s="2" t="s">
        <v>26</v>
      </c>
      <c r="E919" t="s">
        <v>15</v>
      </c>
      <c r="F919">
        <f>SUM(J919* 1.15)</f>
        <v>266.96099999999996</v>
      </c>
      <c r="G919">
        <v>6</v>
      </c>
      <c r="H919">
        <v>-30</v>
      </c>
      <c r="I919" s="7">
        <v>38.69</v>
      </c>
      <c r="J919" s="7">
        <f t="shared" si="16"/>
        <v>232.14</v>
      </c>
      <c r="K919" s="7">
        <f>SUM(G919*1.15)</f>
        <v>6.8999999999999995</v>
      </c>
      <c r="L919" s="11">
        <v>43071</v>
      </c>
      <c r="M919" s="3">
        <v>43076</v>
      </c>
      <c r="N919" s="3">
        <v>43092</v>
      </c>
      <c r="O919" t="s">
        <v>12</v>
      </c>
      <c r="P919" s="4">
        <v>22</v>
      </c>
      <c r="Q919" t="s">
        <v>25</v>
      </c>
      <c r="R919" t="s">
        <v>27</v>
      </c>
      <c r="S919" t="s">
        <v>21</v>
      </c>
      <c r="U919" t="s">
        <v>28</v>
      </c>
      <c r="V919" t="s">
        <v>23</v>
      </c>
      <c r="W919" s="10" t="b">
        <v>0</v>
      </c>
      <c r="X919" s="12">
        <v>43881.843056597223</v>
      </c>
    </row>
    <row r="920" spans="1:24" x14ac:dyDescent="0.2">
      <c r="A920">
        <v>11261</v>
      </c>
      <c r="B920" s="2" t="s">
        <v>183</v>
      </c>
      <c r="C920" s="2" t="s">
        <v>184</v>
      </c>
      <c r="D920" s="2" t="s">
        <v>185</v>
      </c>
      <c r="E920" t="s">
        <v>36</v>
      </c>
      <c r="F920">
        <f>SUM(J920* 1.05)</f>
        <v>1246.2449999999999</v>
      </c>
      <c r="G920">
        <v>13</v>
      </c>
      <c r="H920">
        <v>2</v>
      </c>
      <c r="I920" s="7">
        <v>91.3</v>
      </c>
      <c r="J920" s="7">
        <f t="shared" si="16"/>
        <v>1186.8999999999999</v>
      </c>
      <c r="K920" s="7">
        <f>SUM(G920*0.54)</f>
        <v>7.0200000000000005</v>
      </c>
      <c r="L920" s="11">
        <v>43072</v>
      </c>
      <c r="M920" s="3">
        <v>43077</v>
      </c>
      <c r="N920" s="3">
        <v>43093</v>
      </c>
      <c r="O920" t="s">
        <v>12</v>
      </c>
      <c r="P920" s="4">
        <v>10.14</v>
      </c>
      <c r="Q920" t="s">
        <v>186</v>
      </c>
      <c r="R920" t="s">
        <v>187</v>
      </c>
      <c r="S920" t="s">
        <v>188</v>
      </c>
      <c r="U920" t="s">
        <v>189</v>
      </c>
      <c r="V920" t="s">
        <v>66</v>
      </c>
      <c r="W920" s="10" t="b">
        <v>0</v>
      </c>
      <c r="X920" s="12">
        <v>43883.843751388886</v>
      </c>
    </row>
    <row r="921" spans="1:24" x14ac:dyDescent="0.2">
      <c r="A921">
        <v>11262</v>
      </c>
      <c r="B921" s="2" t="s">
        <v>500</v>
      </c>
      <c r="C921" s="2" t="s">
        <v>501</v>
      </c>
      <c r="D921" s="2" t="s">
        <v>502</v>
      </c>
      <c r="E921" t="s">
        <v>19</v>
      </c>
      <c r="F921">
        <f>SUM(J921* 1.05)</f>
        <v>218.589</v>
      </c>
      <c r="G921">
        <v>7</v>
      </c>
      <c r="H921">
        <v>15</v>
      </c>
      <c r="I921" s="7">
        <v>29.74</v>
      </c>
      <c r="J921" s="7">
        <f t="shared" si="16"/>
        <v>208.17999999999998</v>
      </c>
      <c r="K921" s="7">
        <f>SUM(G921*1.429)</f>
        <v>10.003</v>
      </c>
      <c r="L921" s="11">
        <v>43072</v>
      </c>
      <c r="M921" s="3">
        <v>43077</v>
      </c>
      <c r="N921" s="3">
        <v>43093</v>
      </c>
      <c r="O921" t="s">
        <v>14</v>
      </c>
      <c r="P921" s="4">
        <v>13.55</v>
      </c>
      <c r="Q921" t="s">
        <v>501</v>
      </c>
      <c r="R921" t="s">
        <v>503</v>
      </c>
      <c r="S921" t="s">
        <v>504</v>
      </c>
      <c r="U921" t="s">
        <v>505</v>
      </c>
      <c r="V921" t="s">
        <v>448</v>
      </c>
      <c r="W921" s="10" t="b">
        <v>0</v>
      </c>
      <c r="X921" s="12">
        <v>43844.511580787032</v>
      </c>
    </row>
    <row r="922" spans="1:24" x14ac:dyDescent="0.2">
      <c r="A922">
        <v>11263</v>
      </c>
      <c r="B922" s="2" t="s">
        <v>135</v>
      </c>
      <c r="C922" s="2" t="s">
        <v>136</v>
      </c>
      <c r="D922" s="2" t="s">
        <v>137</v>
      </c>
      <c r="E922" t="s">
        <v>45</v>
      </c>
      <c r="F922">
        <f>SUM(J922* 1.05)</f>
        <v>707.09100000000001</v>
      </c>
      <c r="G922">
        <v>11</v>
      </c>
      <c r="H922">
        <v>-2</v>
      </c>
      <c r="I922" s="7">
        <v>61.22</v>
      </c>
      <c r="J922" s="7">
        <f t="shared" si="16"/>
        <v>673.42</v>
      </c>
      <c r="K922" s="7">
        <f>SUM(G922*1.27)</f>
        <v>13.97</v>
      </c>
      <c r="L922" s="11">
        <v>43073</v>
      </c>
      <c r="M922" s="3">
        <v>43078</v>
      </c>
      <c r="N922" s="3">
        <v>43094</v>
      </c>
      <c r="O922" t="s">
        <v>12</v>
      </c>
      <c r="P922" s="4">
        <v>101.95</v>
      </c>
      <c r="Q922" t="s">
        <v>136</v>
      </c>
      <c r="R922" t="s">
        <v>138</v>
      </c>
      <c r="S922" t="s">
        <v>139</v>
      </c>
      <c r="U922" t="s">
        <v>140</v>
      </c>
      <c r="V922" t="s">
        <v>141</v>
      </c>
      <c r="W922" s="10" t="b">
        <v>1</v>
      </c>
      <c r="X922" s="12">
        <v>43812.512262268523</v>
      </c>
    </row>
    <row r="923" spans="1:24" x14ac:dyDescent="0.2">
      <c r="A923">
        <v>11264</v>
      </c>
      <c r="B923" s="2" t="s">
        <v>455</v>
      </c>
      <c r="C923" s="2" t="s">
        <v>456</v>
      </c>
      <c r="D923" s="2" t="s">
        <v>457</v>
      </c>
      <c r="E923" t="s">
        <v>36</v>
      </c>
      <c r="F923">
        <f>SUM(J923* 1.05)</f>
        <v>102.69</v>
      </c>
      <c r="G923">
        <v>10</v>
      </c>
      <c r="H923">
        <v>14</v>
      </c>
      <c r="I923" s="7">
        <v>9.7799999999999994</v>
      </c>
      <c r="J923" s="7">
        <f t="shared" si="16"/>
        <v>97.8</v>
      </c>
      <c r="K923" s="7">
        <f>SUM(G923*1.429)</f>
        <v>14.290000000000001</v>
      </c>
      <c r="L923" s="11">
        <v>43076</v>
      </c>
      <c r="M923" s="3">
        <v>43081</v>
      </c>
      <c r="N923" s="3">
        <v>43097</v>
      </c>
      <c r="O923" t="s">
        <v>12</v>
      </c>
      <c r="P923" s="4">
        <v>195.68</v>
      </c>
      <c r="Q923" t="s">
        <v>456</v>
      </c>
      <c r="R923" t="s">
        <v>458</v>
      </c>
      <c r="S923" t="s">
        <v>459</v>
      </c>
      <c r="T923" t="s">
        <v>460</v>
      </c>
      <c r="U923" t="s">
        <v>461</v>
      </c>
      <c r="V923" t="s">
        <v>209</v>
      </c>
      <c r="W923" s="10" t="b">
        <v>1</v>
      </c>
      <c r="X923" s="12">
        <v>43954.179114120372</v>
      </c>
    </row>
    <row r="924" spans="1:24" x14ac:dyDescent="0.2">
      <c r="A924">
        <v>11265</v>
      </c>
      <c r="B924" s="2" t="s">
        <v>99</v>
      </c>
      <c r="C924" s="2" t="s">
        <v>100</v>
      </c>
      <c r="D924" s="2" t="s">
        <v>101</v>
      </c>
      <c r="E924" t="s">
        <v>5</v>
      </c>
      <c r="F924">
        <f>SUM(J924* 0.85)</f>
        <v>882.82700000000011</v>
      </c>
      <c r="G924">
        <v>11</v>
      </c>
      <c r="H924">
        <v>-13</v>
      </c>
      <c r="I924" s="7">
        <v>94.42</v>
      </c>
      <c r="J924" s="7">
        <f t="shared" si="16"/>
        <v>1038.6200000000001</v>
      </c>
      <c r="K924" s="7">
        <f>SUM(G924*1.15)</f>
        <v>12.649999999999999</v>
      </c>
      <c r="L924" s="11">
        <v>43077</v>
      </c>
      <c r="M924" s="3">
        <v>43082</v>
      </c>
      <c r="N924" s="3">
        <v>43098</v>
      </c>
      <c r="O924" t="s">
        <v>12</v>
      </c>
      <c r="P924" s="4">
        <v>1.17</v>
      </c>
      <c r="Q924" t="s">
        <v>100</v>
      </c>
      <c r="R924" t="s">
        <v>102</v>
      </c>
      <c r="S924" t="s">
        <v>103</v>
      </c>
      <c r="U924" t="s">
        <v>104</v>
      </c>
      <c r="V924" t="s">
        <v>105</v>
      </c>
      <c r="W924" s="10" t="b">
        <v>0</v>
      </c>
      <c r="X924" s="12">
        <v>43915.511256712962</v>
      </c>
    </row>
    <row r="925" spans="1:24" x14ac:dyDescent="0.2">
      <c r="A925">
        <v>11266</v>
      </c>
      <c r="B925" s="2" t="s">
        <v>262</v>
      </c>
      <c r="C925" s="2" t="s">
        <v>263</v>
      </c>
      <c r="D925" s="2" t="s">
        <v>264</v>
      </c>
      <c r="E925" t="s">
        <v>13</v>
      </c>
      <c r="F925">
        <f>SUM(J925* 0.85)</f>
        <v>373.66</v>
      </c>
      <c r="G925">
        <v>10</v>
      </c>
      <c r="H925">
        <v>6</v>
      </c>
      <c r="I925" s="7">
        <v>43.96</v>
      </c>
      <c r="J925" s="7">
        <f t="shared" si="16"/>
        <v>439.6</v>
      </c>
      <c r="K925" s="7">
        <f>SUM(G925*1.381)</f>
        <v>13.81</v>
      </c>
      <c r="L925" s="11">
        <v>43077</v>
      </c>
      <c r="M925" s="3">
        <v>43082</v>
      </c>
      <c r="N925" s="3">
        <v>43098</v>
      </c>
      <c r="O925" t="s">
        <v>6</v>
      </c>
      <c r="P925" s="4">
        <v>0.45</v>
      </c>
      <c r="Q925" t="s">
        <v>263</v>
      </c>
      <c r="R925" t="s">
        <v>265</v>
      </c>
      <c r="S925" t="s">
        <v>266</v>
      </c>
      <c r="U925" t="s">
        <v>267</v>
      </c>
      <c r="V925" t="s">
        <v>59</v>
      </c>
      <c r="W925" s="10" t="b">
        <v>0</v>
      </c>
      <c r="X925" s="12">
        <v>43904.51211689815</v>
      </c>
    </row>
    <row r="926" spans="1:24" x14ac:dyDescent="0.2">
      <c r="A926">
        <v>11267</v>
      </c>
      <c r="B926" s="2" t="s">
        <v>379</v>
      </c>
      <c r="C926" s="2" t="s">
        <v>380</v>
      </c>
      <c r="D926" s="2" t="s">
        <v>381</v>
      </c>
      <c r="E926" t="s">
        <v>46</v>
      </c>
      <c r="F926">
        <f>SUM(J926* 0.85)</f>
        <v>1055.53</v>
      </c>
      <c r="G926">
        <v>14</v>
      </c>
      <c r="H926">
        <v>-2</v>
      </c>
      <c r="I926" s="7">
        <v>88.7</v>
      </c>
      <c r="J926" s="7">
        <f t="shared" si="16"/>
        <v>1241.8</v>
      </c>
      <c r="K926" s="7">
        <f>SUM(G926*1.27)</f>
        <v>17.78</v>
      </c>
      <c r="L926" s="11">
        <v>43078</v>
      </c>
      <c r="M926" s="3">
        <v>43083</v>
      </c>
      <c r="N926" s="3">
        <v>43099</v>
      </c>
      <c r="O926" t="s">
        <v>12</v>
      </c>
      <c r="P926" s="4">
        <v>890.78</v>
      </c>
      <c r="Q926" t="s">
        <v>380</v>
      </c>
      <c r="R926" t="s">
        <v>382</v>
      </c>
      <c r="S926" t="s">
        <v>110</v>
      </c>
      <c r="T926" t="s">
        <v>111</v>
      </c>
      <c r="U926" t="s">
        <v>383</v>
      </c>
      <c r="V926" t="s">
        <v>113</v>
      </c>
      <c r="W926" s="10" t="b">
        <v>1</v>
      </c>
      <c r="X926" s="12">
        <v>43898.180110069443</v>
      </c>
    </row>
    <row r="927" spans="1:24" x14ac:dyDescent="0.2">
      <c r="A927">
        <v>11268</v>
      </c>
      <c r="B927" s="2" t="s">
        <v>237</v>
      </c>
      <c r="C927" s="2" t="s">
        <v>238</v>
      </c>
      <c r="D927" s="2" t="s">
        <v>239</v>
      </c>
      <c r="E927" t="s">
        <v>11</v>
      </c>
      <c r="F927">
        <f>SUM(J927* 0.93)</f>
        <v>667.92600000000004</v>
      </c>
      <c r="G927">
        <v>12</v>
      </c>
      <c r="H927">
        <v>1</v>
      </c>
      <c r="I927" s="7">
        <v>59.85</v>
      </c>
      <c r="J927" s="7">
        <f t="shared" si="16"/>
        <v>718.2</v>
      </c>
      <c r="K927" s="7">
        <f>SUM(G927*1.27)</f>
        <v>15.24</v>
      </c>
      <c r="L927" s="11">
        <v>43079</v>
      </c>
      <c r="M927" s="3">
        <v>43084</v>
      </c>
      <c r="N927" s="3">
        <v>43100</v>
      </c>
      <c r="O927" t="s">
        <v>14</v>
      </c>
      <c r="P927" s="4">
        <v>124.12</v>
      </c>
      <c r="Q927" t="s">
        <v>238</v>
      </c>
      <c r="R927" t="s">
        <v>240</v>
      </c>
      <c r="S927" t="s">
        <v>241</v>
      </c>
      <c r="T927" t="s">
        <v>242</v>
      </c>
      <c r="V927" t="s">
        <v>243</v>
      </c>
      <c r="W927" s="10" t="b">
        <v>1</v>
      </c>
      <c r="X927" s="12">
        <v>43915.845840509261</v>
      </c>
    </row>
    <row r="928" spans="1:24" x14ac:dyDescent="0.2">
      <c r="A928">
        <v>11269</v>
      </c>
      <c r="B928" s="2" t="s">
        <v>549</v>
      </c>
      <c r="C928" s="2" t="s">
        <v>550</v>
      </c>
      <c r="D928" s="2" t="s">
        <v>551</v>
      </c>
      <c r="E928" t="s">
        <v>13</v>
      </c>
      <c r="F928">
        <f>SUM(J928* 1.25)</f>
        <v>565.42500000000007</v>
      </c>
      <c r="G928">
        <v>6</v>
      </c>
      <c r="H928">
        <v>14</v>
      </c>
      <c r="I928" s="7">
        <v>75.39</v>
      </c>
      <c r="J928" s="7">
        <f t="shared" si="16"/>
        <v>452.34000000000003</v>
      </c>
      <c r="K928" s="7">
        <f>SUM(G928*1.429)</f>
        <v>8.5739999999999998</v>
      </c>
      <c r="L928" s="11">
        <v>43079</v>
      </c>
      <c r="M928" s="3">
        <v>43084</v>
      </c>
      <c r="N928" s="3">
        <v>43100</v>
      </c>
      <c r="O928" t="s">
        <v>14</v>
      </c>
      <c r="P928" s="4">
        <v>3.94</v>
      </c>
      <c r="Q928" t="s">
        <v>552</v>
      </c>
      <c r="R928" t="s">
        <v>553</v>
      </c>
      <c r="S928" t="s">
        <v>554</v>
      </c>
      <c r="U928" t="s">
        <v>555</v>
      </c>
      <c r="V928" t="s">
        <v>556</v>
      </c>
      <c r="W928" s="10" t="b">
        <v>0</v>
      </c>
      <c r="X928" s="12">
        <v>43814.510790509259</v>
      </c>
    </row>
    <row r="929" spans="1:24" x14ac:dyDescent="0.2">
      <c r="A929">
        <v>11270</v>
      </c>
      <c r="B929" s="2" t="s">
        <v>232</v>
      </c>
      <c r="C929" s="2" t="s">
        <v>233</v>
      </c>
      <c r="D929" s="2" t="s">
        <v>234</v>
      </c>
      <c r="E929" t="s">
        <v>15</v>
      </c>
      <c r="F929">
        <f>SUM(J929* 0.93)</f>
        <v>568.58339999999998</v>
      </c>
      <c r="G929">
        <v>11</v>
      </c>
      <c r="H929">
        <v>-5</v>
      </c>
      <c r="I929" s="7">
        <v>55.58</v>
      </c>
      <c r="J929" s="7">
        <f t="shared" si="16"/>
        <v>611.38</v>
      </c>
      <c r="K929" s="7">
        <f>SUM(G929*1.15)</f>
        <v>12.649999999999999</v>
      </c>
      <c r="L929" s="11">
        <v>43080</v>
      </c>
      <c r="M929" s="3">
        <v>43085</v>
      </c>
      <c r="N929" s="3">
        <v>43101</v>
      </c>
      <c r="O929" t="s">
        <v>12</v>
      </c>
      <c r="P929" s="4">
        <v>20.12</v>
      </c>
      <c r="Q929" t="s">
        <v>233</v>
      </c>
      <c r="R929" t="s">
        <v>570</v>
      </c>
      <c r="S929" t="s">
        <v>235</v>
      </c>
      <c r="T929" t="s">
        <v>207</v>
      </c>
      <c r="U929" t="s">
        <v>236</v>
      </c>
      <c r="V929" t="s">
        <v>209</v>
      </c>
      <c r="W929" s="10" t="b">
        <v>0</v>
      </c>
      <c r="X929" s="12">
        <v>43907.178015972218</v>
      </c>
    </row>
    <row r="930" spans="1:24" x14ac:dyDescent="0.2">
      <c r="A930">
        <v>11271</v>
      </c>
      <c r="B930" s="2" t="s">
        <v>326</v>
      </c>
      <c r="C930" s="2" t="s">
        <v>327</v>
      </c>
      <c r="D930" s="2" t="s">
        <v>328</v>
      </c>
      <c r="E930" t="s">
        <v>13</v>
      </c>
      <c r="F930">
        <f>SUM(J930* 0.93)</f>
        <v>256.959</v>
      </c>
      <c r="G930">
        <v>10</v>
      </c>
      <c r="H930">
        <v>2</v>
      </c>
      <c r="I930" s="7">
        <v>27.63</v>
      </c>
      <c r="J930" s="7">
        <f t="shared" ref="J930:J993" si="17">SUM(G930*I930)</f>
        <v>276.3</v>
      </c>
      <c r="K930" s="7">
        <f>SUM(G930*0.54)</f>
        <v>5.4</v>
      </c>
      <c r="L930" s="11">
        <v>43083</v>
      </c>
      <c r="M930" s="3">
        <v>43088</v>
      </c>
      <c r="N930" s="3">
        <v>43104</v>
      </c>
      <c r="O930" t="s">
        <v>12</v>
      </c>
      <c r="P930" s="4">
        <v>20.39</v>
      </c>
      <c r="Q930" t="s">
        <v>327</v>
      </c>
      <c r="R930" t="s">
        <v>329</v>
      </c>
      <c r="S930" t="s">
        <v>330</v>
      </c>
      <c r="T930" t="s">
        <v>591</v>
      </c>
      <c r="U930" t="s">
        <v>331</v>
      </c>
      <c r="V930" t="s">
        <v>80</v>
      </c>
      <c r="W930" s="10" t="b">
        <v>1</v>
      </c>
      <c r="X930" s="12">
        <v>43886.842977199078</v>
      </c>
    </row>
    <row r="931" spans="1:24" x14ac:dyDescent="0.2">
      <c r="A931">
        <v>11272</v>
      </c>
      <c r="B931" s="2" t="s">
        <v>440</v>
      </c>
      <c r="C931" s="2" t="s">
        <v>437</v>
      </c>
      <c r="D931" s="2" t="s">
        <v>441</v>
      </c>
      <c r="E931" t="s">
        <v>13</v>
      </c>
      <c r="F931">
        <f>SUM(J931* 0.93)</f>
        <v>337.10640000000001</v>
      </c>
      <c r="G931">
        <v>8</v>
      </c>
      <c r="H931">
        <v>0</v>
      </c>
      <c r="I931" s="7">
        <v>45.31</v>
      </c>
      <c r="J931" s="7">
        <f t="shared" si="17"/>
        <v>362.48</v>
      </c>
      <c r="K931" s="7">
        <f>SUM(G931*1.27)</f>
        <v>10.16</v>
      </c>
      <c r="L931" s="11">
        <v>43083</v>
      </c>
      <c r="M931" s="3">
        <v>43088</v>
      </c>
      <c r="N931" s="3">
        <v>43104</v>
      </c>
      <c r="O931" t="s">
        <v>14</v>
      </c>
      <c r="P931" s="4">
        <v>22.21</v>
      </c>
      <c r="Q931" t="s">
        <v>437</v>
      </c>
      <c r="R931" t="s">
        <v>438</v>
      </c>
      <c r="S931" t="s">
        <v>85</v>
      </c>
      <c r="U931" t="s">
        <v>439</v>
      </c>
      <c r="V931" t="s">
        <v>35</v>
      </c>
      <c r="W931" s="10" t="b">
        <v>0</v>
      </c>
      <c r="X931" s="12">
        <v>43901.511407175924</v>
      </c>
    </row>
    <row r="932" spans="1:24" x14ac:dyDescent="0.2">
      <c r="A932">
        <v>11273</v>
      </c>
      <c r="B932" s="2" t="s">
        <v>153</v>
      </c>
      <c r="C932" s="2" t="s">
        <v>154</v>
      </c>
      <c r="D932" s="2" t="s">
        <v>155</v>
      </c>
      <c r="E932" t="s">
        <v>46</v>
      </c>
      <c r="F932">
        <f>SUM(J932* 0.93)</f>
        <v>251.3511</v>
      </c>
      <c r="G932">
        <v>11</v>
      </c>
      <c r="H932">
        <v>-1</v>
      </c>
      <c r="I932" s="7">
        <v>24.57</v>
      </c>
      <c r="J932" s="7">
        <f t="shared" si="17"/>
        <v>270.27</v>
      </c>
      <c r="K932" s="7">
        <f>SUM(G932*1.27)</f>
        <v>13.97</v>
      </c>
      <c r="L932" s="11">
        <v>43084</v>
      </c>
      <c r="M932" s="3">
        <v>43089</v>
      </c>
      <c r="N932" s="3">
        <v>43105</v>
      </c>
      <c r="O932" t="s">
        <v>14</v>
      </c>
      <c r="P932" s="4">
        <v>5.44</v>
      </c>
      <c r="Q932" t="s">
        <v>154</v>
      </c>
      <c r="R932" t="s">
        <v>156</v>
      </c>
      <c r="S932" t="s">
        <v>157</v>
      </c>
      <c r="U932" t="s">
        <v>158</v>
      </c>
      <c r="V932" t="s">
        <v>44</v>
      </c>
      <c r="W932" s="10" t="b">
        <v>0</v>
      </c>
      <c r="X932" s="12">
        <v>43836.845607175928</v>
      </c>
    </row>
    <row r="933" spans="1:24" x14ac:dyDescent="0.2">
      <c r="A933">
        <v>11274</v>
      </c>
      <c r="B933" s="2" t="s">
        <v>374</v>
      </c>
      <c r="C933" s="2" t="s">
        <v>375</v>
      </c>
      <c r="D933" s="2" t="s">
        <v>376</v>
      </c>
      <c r="E933" t="s">
        <v>45</v>
      </c>
      <c r="F933">
        <f>SUM(J933* 1.15)</f>
        <v>170.25749999999996</v>
      </c>
      <c r="G933">
        <v>7</v>
      </c>
      <c r="H933">
        <v>0</v>
      </c>
      <c r="I933" s="7">
        <v>21.15</v>
      </c>
      <c r="J933" s="7">
        <f t="shared" si="17"/>
        <v>148.04999999999998</v>
      </c>
      <c r="K933" s="7">
        <f>SUM(G933*1.27)</f>
        <v>8.89</v>
      </c>
      <c r="L933" s="11">
        <v>43085</v>
      </c>
      <c r="M933" s="3">
        <v>43090</v>
      </c>
      <c r="N933" s="3">
        <v>43106</v>
      </c>
      <c r="O933" t="s">
        <v>6</v>
      </c>
      <c r="P933" s="4">
        <v>45.03</v>
      </c>
      <c r="Q933" t="s">
        <v>375</v>
      </c>
      <c r="R933" t="s">
        <v>377</v>
      </c>
      <c r="S933" t="s">
        <v>222</v>
      </c>
      <c r="T933" t="s">
        <v>223</v>
      </c>
      <c r="U933" t="s">
        <v>378</v>
      </c>
      <c r="V933" t="s">
        <v>113</v>
      </c>
      <c r="W933" s="10" t="b">
        <v>1</v>
      </c>
      <c r="X933" s="12">
        <v>43890.321539351855</v>
      </c>
    </row>
    <row r="934" spans="1:24" x14ac:dyDescent="0.2">
      <c r="A934">
        <v>11275</v>
      </c>
      <c r="B934" s="2" t="s">
        <v>237</v>
      </c>
      <c r="C934" s="2" t="s">
        <v>238</v>
      </c>
      <c r="D934" s="2" t="s">
        <v>239</v>
      </c>
      <c r="E934" t="s">
        <v>36</v>
      </c>
      <c r="F934">
        <f>SUM(J934* 0.9)</f>
        <v>91.512000000000015</v>
      </c>
      <c r="G934">
        <v>8</v>
      </c>
      <c r="H934">
        <v>1</v>
      </c>
      <c r="I934" s="7">
        <v>12.71</v>
      </c>
      <c r="J934" s="7">
        <f t="shared" si="17"/>
        <v>101.68</v>
      </c>
      <c r="K934" s="7">
        <f>SUM(G934*1.27)</f>
        <v>10.16</v>
      </c>
      <c r="L934" s="11">
        <v>43086</v>
      </c>
      <c r="M934" s="3">
        <v>43091</v>
      </c>
      <c r="N934" s="3">
        <v>43107</v>
      </c>
      <c r="O934" t="s">
        <v>14</v>
      </c>
      <c r="P934" s="4">
        <v>35.03</v>
      </c>
      <c r="Q934" t="s">
        <v>238</v>
      </c>
      <c r="R934" t="s">
        <v>240</v>
      </c>
      <c r="S934" t="s">
        <v>241</v>
      </c>
      <c r="T934" t="s">
        <v>242</v>
      </c>
      <c r="V934" t="s">
        <v>243</v>
      </c>
      <c r="W934" s="10" t="b">
        <v>1</v>
      </c>
      <c r="X934" s="12">
        <v>43900.51141875</v>
      </c>
    </row>
    <row r="935" spans="1:24" x14ac:dyDescent="0.2">
      <c r="A935">
        <v>11276</v>
      </c>
      <c r="B935" s="2" t="s">
        <v>293</v>
      </c>
      <c r="C935" s="2" t="s">
        <v>294</v>
      </c>
      <c r="D935" s="2" t="s">
        <v>295</v>
      </c>
      <c r="E935" t="s">
        <v>15</v>
      </c>
      <c r="F935">
        <f>SUM(J935* 0.85)</f>
        <v>265.68450000000001</v>
      </c>
      <c r="G935">
        <v>9</v>
      </c>
      <c r="H935">
        <v>7</v>
      </c>
      <c r="I935" s="7">
        <v>34.729999999999997</v>
      </c>
      <c r="J935" s="7">
        <f t="shared" si="17"/>
        <v>312.57</v>
      </c>
      <c r="K935" s="7">
        <f>SUM(G935*1.381)</f>
        <v>12.429</v>
      </c>
      <c r="L935" s="11">
        <v>43086</v>
      </c>
      <c r="M935" s="3">
        <v>43091</v>
      </c>
      <c r="N935" s="3">
        <v>43107</v>
      </c>
      <c r="O935" t="s">
        <v>14</v>
      </c>
      <c r="P935" s="4">
        <v>7.99</v>
      </c>
      <c r="Q935" t="s">
        <v>294</v>
      </c>
      <c r="R935" t="s">
        <v>296</v>
      </c>
      <c r="S935" t="s">
        <v>297</v>
      </c>
      <c r="T935" t="s">
        <v>298</v>
      </c>
      <c r="U935" t="s">
        <v>299</v>
      </c>
      <c r="V935" t="s">
        <v>217</v>
      </c>
      <c r="W935" s="10" t="b">
        <v>0</v>
      </c>
      <c r="X935" s="12">
        <v>43874.908715277772</v>
      </c>
    </row>
    <row r="936" spans="1:24" x14ac:dyDescent="0.2">
      <c r="A936">
        <v>11277</v>
      </c>
      <c r="B936" s="2" t="s">
        <v>135</v>
      </c>
      <c r="C936" s="2" t="s">
        <v>136</v>
      </c>
      <c r="D936" s="2" t="s">
        <v>137</v>
      </c>
      <c r="E936" t="s">
        <v>11</v>
      </c>
      <c r="F936">
        <f>SUM(J936* 1.05)</f>
        <v>642.50549999999998</v>
      </c>
      <c r="G936">
        <v>13</v>
      </c>
      <c r="H936">
        <v>-1</v>
      </c>
      <c r="I936" s="7">
        <v>47.07</v>
      </c>
      <c r="J936" s="7">
        <f t="shared" si="17"/>
        <v>611.91</v>
      </c>
      <c r="K936" s="7">
        <f>SUM(G936*1.27)</f>
        <v>16.510000000000002</v>
      </c>
      <c r="L936" s="11">
        <v>43087</v>
      </c>
      <c r="M936" s="3">
        <v>43092</v>
      </c>
      <c r="N936" s="3">
        <v>43108</v>
      </c>
      <c r="O936" t="s">
        <v>6</v>
      </c>
      <c r="P936" s="4">
        <v>94.77</v>
      </c>
      <c r="Q936" t="s">
        <v>136</v>
      </c>
      <c r="R936" t="s">
        <v>138</v>
      </c>
      <c r="S936" t="s">
        <v>139</v>
      </c>
      <c r="U936" t="s">
        <v>140</v>
      </c>
      <c r="V936" t="s">
        <v>141</v>
      </c>
      <c r="W936" s="10" t="b">
        <v>1</v>
      </c>
      <c r="X936" s="12">
        <v>43848.512484027771</v>
      </c>
    </row>
    <row r="937" spans="1:24" x14ac:dyDescent="0.2">
      <c r="A937">
        <v>11278</v>
      </c>
      <c r="B937" s="2" t="s">
        <v>29</v>
      </c>
      <c r="C937" s="2" t="s">
        <v>30</v>
      </c>
      <c r="D937" s="2" t="s">
        <v>31</v>
      </c>
      <c r="E937" t="s">
        <v>36</v>
      </c>
      <c r="F937">
        <f>SUM(J937* 0.9)</f>
        <v>738.36000000000013</v>
      </c>
      <c r="G937">
        <v>10</v>
      </c>
      <c r="H937">
        <v>-4</v>
      </c>
      <c r="I937" s="7">
        <v>82.04</v>
      </c>
      <c r="J937" s="7">
        <f t="shared" si="17"/>
        <v>820.40000000000009</v>
      </c>
      <c r="K937" s="7">
        <f>SUM(G937*1.15)</f>
        <v>11.5</v>
      </c>
      <c r="L937" s="11">
        <v>43090</v>
      </c>
      <c r="M937" s="3">
        <v>43095</v>
      </c>
      <c r="N937" s="3">
        <v>43111</v>
      </c>
      <c r="O937" t="s">
        <v>14</v>
      </c>
      <c r="P937" s="4">
        <v>34.24</v>
      </c>
      <c r="Q937" t="s">
        <v>30</v>
      </c>
      <c r="R937" t="s">
        <v>557</v>
      </c>
      <c r="S937" t="s">
        <v>32</v>
      </c>
      <c r="T937" t="s">
        <v>33</v>
      </c>
      <c r="U937" t="s">
        <v>34</v>
      </c>
      <c r="V937" t="s">
        <v>35</v>
      </c>
      <c r="W937" s="10" t="b">
        <v>1</v>
      </c>
      <c r="X937" s="12">
        <v>43909.178027546295</v>
      </c>
    </row>
    <row r="938" spans="1:24" x14ac:dyDescent="0.2">
      <c r="A938">
        <v>11279</v>
      </c>
      <c r="B938" s="2" t="s">
        <v>38</v>
      </c>
      <c r="C938" s="2" t="s">
        <v>39</v>
      </c>
      <c r="D938" s="2" t="s">
        <v>40</v>
      </c>
      <c r="E938" t="s">
        <v>15</v>
      </c>
      <c r="F938">
        <f>SUM(J938* 0.9)</f>
        <v>263.952</v>
      </c>
      <c r="G938">
        <v>8</v>
      </c>
      <c r="H938">
        <v>-3</v>
      </c>
      <c r="I938" s="7">
        <v>36.659999999999997</v>
      </c>
      <c r="J938" s="7">
        <f t="shared" si="17"/>
        <v>293.27999999999997</v>
      </c>
      <c r="K938" s="7">
        <f>SUM(G938*1.27)</f>
        <v>10.16</v>
      </c>
      <c r="L938" s="11">
        <v>43090</v>
      </c>
      <c r="M938" s="3">
        <v>43095</v>
      </c>
      <c r="N938" s="3">
        <v>43111</v>
      </c>
      <c r="O938" t="s">
        <v>14</v>
      </c>
      <c r="P938" s="4">
        <v>168.64</v>
      </c>
      <c r="Q938" t="s">
        <v>39</v>
      </c>
      <c r="R938" t="s">
        <v>41</v>
      </c>
      <c r="S938" t="s">
        <v>42</v>
      </c>
      <c r="U938" t="s">
        <v>43</v>
      </c>
      <c r="V938" t="s">
        <v>44</v>
      </c>
      <c r="W938" s="10" t="b">
        <v>1</v>
      </c>
      <c r="X938" s="12">
        <v>43892.5113724537</v>
      </c>
    </row>
    <row r="939" spans="1:24" x14ac:dyDescent="0.2">
      <c r="A939">
        <v>11280</v>
      </c>
      <c r="B939" s="2" t="s">
        <v>455</v>
      </c>
      <c r="C939" s="2" t="s">
        <v>456</v>
      </c>
      <c r="D939" s="2" t="s">
        <v>457</v>
      </c>
      <c r="E939" t="s">
        <v>13</v>
      </c>
      <c r="F939">
        <f>SUM(J939* 1.05)</f>
        <v>733.96050000000002</v>
      </c>
      <c r="G939">
        <v>13</v>
      </c>
      <c r="H939">
        <v>11</v>
      </c>
      <c r="I939" s="7">
        <v>53.77</v>
      </c>
      <c r="J939" s="7">
        <f t="shared" si="17"/>
        <v>699.01</v>
      </c>
      <c r="K939" s="7">
        <f>SUM(G939*1.429)</f>
        <v>18.577000000000002</v>
      </c>
      <c r="L939" s="11">
        <v>43091</v>
      </c>
      <c r="M939" s="3">
        <v>43096</v>
      </c>
      <c r="N939" s="3">
        <v>43112</v>
      </c>
      <c r="O939" t="s">
        <v>12</v>
      </c>
      <c r="P939" s="4">
        <v>30.96</v>
      </c>
      <c r="Q939" t="s">
        <v>456</v>
      </c>
      <c r="R939" t="s">
        <v>458</v>
      </c>
      <c r="S939" t="s">
        <v>459</v>
      </c>
      <c r="T939" t="s">
        <v>460</v>
      </c>
      <c r="U939" t="s">
        <v>461</v>
      </c>
      <c r="V939" t="s">
        <v>209</v>
      </c>
      <c r="W939" s="10" t="b">
        <v>0</v>
      </c>
      <c r="X939" s="12">
        <v>43893.513171296298</v>
      </c>
    </row>
    <row r="940" spans="1:24" x14ac:dyDescent="0.2">
      <c r="A940">
        <v>11281</v>
      </c>
      <c r="B940" s="2" t="s">
        <v>142</v>
      </c>
      <c r="C940" s="2" t="s">
        <v>143</v>
      </c>
      <c r="D940" s="2" t="s">
        <v>144</v>
      </c>
      <c r="E940" t="s">
        <v>37</v>
      </c>
      <c r="F940">
        <f>SUM(J940* 0.85)</f>
        <v>978.3839999999999</v>
      </c>
      <c r="G940">
        <v>12</v>
      </c>
      <c r="H940">
        <v>-31</v>
      </c>
      <c r="I940" s="7">
        <v>95.92</v>
      </c>
      <c r="J940" s="7">
        <f t="shared" si="17"/>
        <v>1151.04</v>
      </c>
      <c r="K940" s="7">
        <f>SUM(G940*1.15)</f>
        <v>13.799999999999999</v>
      </c>
      <c r="L940" s="11">
        <v>43092</v>
      </c>
      <c r="M940" s="3">
        <v>43097</v>
      </c>
      <c r="N940" s="3">
        <v>43113</v>
      </c>
      <c r="O940" t="s">
        <v>14</v>
      </c>
      <c r="P940" s="4">
        <v>13.99</v>
      </c>
      <c r="Q940" t="s">
        <v>143</v>
      </c>
      <c r="R940" t="s">
        <v>145</v>
      </c>
      <c r="S940" t="s">
        <v>110</v>
      </c>
      <c r="T940" t="s">
        <v>111</v>
      </c>
      <c r="U940" t="s">
        <v>146</v>
      </c>
      <c r="V940" t="s">
        <v>113</v>
      </c>
      <c r="W940" s="10" t="b">
        <v>0</v>
      </c>
      <c r="X940" s="12">
        <v>43913.511048379631</v>
      </c>
    </row>
    <row r="941" spans="1:24" x14ac:dyDescent="0.2">
      <c r="A941">
        <v>11282</v>
      </c>
      <c r="B941" s="2" t="s">
        <v>418</v>
      </c>
      <c r="C941" s="2" t="s">
        <v>419</v>
      </c>
      <c r="D941" s="2" t="s">
        <v>420</v>
      </c>
      <c r="E941" t="s">
        <v>594</v>
      </c>
      <c r="F941">
        <f>SUM(J941* 0.95)</f>
        <v>1130.0819999999999</v>
      </c>
      <c r="G941">
        <v>12</v>
      </c>
      <c r="H941">
        <v>-8</v>
      </c>
      <c r="I941" s="7">
        <v>99.13</v>
      </c>
      <c r="J941" s="7">
        <f t="shared" si="17"/>
        <v>1189.56</v>
      </c>
      <c r="K941" s="7">
        <f>SUM(G941*1.15)</f>
        <v>13.799999999999999</v>
      </c>
      <c r="L941" s="11">
        <v>43092</v>
      </c>
      <c r="M941" s="3">
        <v>43097</v>
      </c>
      <c r="N941" s="3">
        <v>43113</v>
      </c>
      <c r="O941" t="s">
        <v>12</v>
      </c>
      <c r="P941" s="4">
        <v>93.63</v>
      </c>
      <c r="Q941" t="s">
        <v>423</v>
      </c>
      <c r="R941" t="s">
        <v>424</v>
      </c>
      <c r="S941" t="s">
        <v>425</v>
      </c>
      <c r="U941" t="s">
        <v>426</v>
      </c>
      <c r="V941" t="s">
        <v>427</v>
      </c>
      <c r="W941" s="10" t="b">
        <v>1</v>
      </c>
      <c r="X941" s="12">
        <v>43932.511314583331</v>
      </c>
    </row>
    <row r="942" spans="1:24" x14ac:dyDescent="0.2">
      <c r="A942">
        <v>11283</v>
      </c>
      <c r="B942" s="2" t="s">
        <v>440</v>
      </c>
      <c r="C942" s="2" t="s">
        <v>437</v>
      </c>
      <c r="D942" s="2" t="s">
        <v>441</v>
      </c>
      <c r="E942" t="s">
        <v>45</v>
      </c>
      <c r="F942">
        <f>SUM(J942* 0.9)</f>
        <v>572.18399999999997</v>
      </c>
      <c r="G942">
        <v>9</v>
      </c>
      <c r="H942">
        <v>0</v>
      </c>
      <c r="I942" s="7">
        <v>70.64</v>
      </c>
      <c r="J942" s="7">
        <f t="shared" si="17"/>
        <v>635.76</v>
      </c>
      <c r="K942" s="7">
        <f>SUM(G942*1.27)</f>
        <v>11.43</v>
      </c>
      <c r="L942" s="11">
        <v>43093</v>
      </c>
      <c r="M942" s="3">
        <v>43098</v>
      </c>
      <c r="N942" s="3">
        <v>43114</v>
      </c>
      <c r="O942" t="s">
        <v>6</v>
      </c>
      <c r="P942" s="4">
        <v>34.86</v>
      </c>
      <c r="Q942" t="s">
        <v>437</v>
      </c>
      <c r="R942" t="s">
        <v>438</v>
      </c>
      <c r="S942" t="s">
        <v>85</v>
      </c>
      <c r="U942" t="s">
        <v>439</v>
      </c>
      <c r="V942" t="s">
        <v>35</v>
      </c>
      <c r="W942" s="10" t="b">
        <v>1</v>
      </c>
      <c r="X942" s="12">
        <v>43889.511407175924</v>
      </c>
    </row>
    <row r="943" spans="1:24" x14ac:dyDescent="0.2">
      <c r="A943">
        <v>11284</v>
      </c>
      <c r="B943" s="2" t="s">
        <v>73</v>
      </c>
      <c r="C943" s="2" t="s">
        <v>74</v>
      </c>
      <c r="D943" s="2" t="s">
        <v>75</v>
      </c>
      <c r="E943" t="s">
        <v>11</v>
      </c>
      <c r="F943">
        <f>SUM(J943* 0.9)</f>
        <v>235.30500000000001</v>
      </c>
      <c r="G943">
        <v>9</v>
      </c>
      <c r="H943">
        <v>4</v>
      </c>
      <c r="I943" s="7">
        <v>29.05</v>
      </c>
      <c r="J943" s="7">
        <f t="shared" si="17"/>
        <v>261.45</v>
      </c>
      <c r="K943" s="7">
        <f>SUM(G943*0.54)</f>
        <v>4.8600000000000003</v>
      </c>
      <c r="L943" s="11">
        <v>43094</v>
      </c>
      <c r="M943" s="3">
        <v>43099</v>
      </c>
      <c r="N943" s="3">
        <v>43115</v>
      </c>
      <c r="O943" t="s">
        <v>12</v>
      </c>
      <c r="P943" s="4">
        <v>47.42</v>
      </c>
      <c r="Q943" t="s">
        <v>74</v>
      </c>
      <c r="R943" t="s">
        <v>76</v>
      </c>
      <c r="S943" t="s">
        <v>77</v>
      </c>
      <c r="T943" t="s">
        <v>78</v>
      </c>
      <c r="U943" t="s">
        <v>79</v>
      </c>
      <c r="V943" t="s">
        <v>80</v>
      </c>
      <c r="W943" s="10" t="b">
        <v>1</v>
      </c>
      <c r="X943" s="12">
        <v>43888.513701157412</v>
      </c>
    </row>
    <row r="944" spans="1:24" x14ac:dyDescent="0.2">
      <c r="A944">
        <v>11285</v>
      </c>
      <c r="B944" s="2" t="s">
        <v>135</v>
      </c>
      <c r="C944" s="2" t="s">
        <v>136</v>
      </c>
      <c r="D944" s="2" t="s">
        <v>137</v>
      </c>
      <c r="E944" t="s">
        <v>5</v>
      </c>
      <c r="F944">
        <f>SUM(J944* 1.05)</f>
        <v>458.32500000000005</v>
      </c>
      <c r="G944">
        <v>10</v>
      </c>
      <c r="H944">
        <v>6</v>
      </c>
      <c r="I944" s="7">
        <v>43.65</v>
      </c>
      <c r="J944" s="7">
        <f t="shared" si="17"/>
        <v>436.5</v>
      </c>
      <c r="K944" s="7">
        <f>SUM(G944*1.381)</f>
        <v>13.81</v>
      </c>
      <c r="L944" s="11">
        <v>43097</v>
      </c>
      <c r="M944" s="3">
        <v>43102</v>
      </c>
      <c r="N944" s="3">
        <v>43118</v>
      </c>
      <c r="O944" t="s">
        <v>6</v>
      </c>
      <c r="P944" s="4">
        <v>126.38</v>
      </c>
      <c r="Q944" t="s">
        <v>136</v>
      </c>
      <c r="R944" t="s">
        <v>138</v>
      </c>
      <c r="S944" t="s">
        <v>139</v>
      </c>
      <c r="U944" t="s">
        <v>140</v>
      </c>
      <c r="V944" t="s">
        <v>141</v>
      </c>
      <c r="W944" s="10" t="b">
        <v>1</v>
      </c>
      <c r="X944" s="12">
        <v>43900.845450231485</v>
      </c>
    </row>
    <row r="945" spans="1:24" x14ac:dyDescent="0.2">
      <c r="A945">
        <v>11286</v>
      </c>
      <c r="B945" s="2" t="s">
        <v>118</v>
      </c>
      <c r="C945" s="2" t="s">
        <v>119</v>
      </c>
      <c r="D945" s="2" t="s">
        <v>120</v>
      </c>
      <c r="E945" t="s">
        <v>15</v>
      </c>
      <c r="F945">
        <f>SUM(J945* 1.15)</f>
        <v>562.85599999999999</v>
      </c>
      <c r="G945">
        <v>7</v>
      </c>
      <c r="H945">
        <v>1</v>
      </c>
      <c r="I945" s="7">
        <v>69.92</v>
      </c>
      <c r="J945" s="7">
        <f t="shared" si="17"/>
        <v>489.44</v>
      </c>
      <c r="K945" s="7">
        <f>SUM(G945*1.27)</f>
        <v>8.89</v>
      </c>
      <c r="L945" s="11">
        <v>43097</v>
      </c>
      <c r="M945" s="3">
        <v>43102</v>
      </c>
      <c r="N945" s="3">
        <v>43118</v>
      </c>
      <c r="O945" t="s">
        <v>14</v>
      </c>
      <c r="P945" s="4">
        <v>5.45</v>
      </c>
      <c r="Q945" t="s">
        <v>119</v>
      </c>
      <c r="R945" t="s">
        <v>121</v>
      </c>
      <c r="S945" t="s">
        <v>122</v>
      </c>
      <c r="U945" t="s">
        <v>123</v>
      </c>
      <c r="V945" t="s">
        <v>10</v>
      </c>
      <c r="W945" s="10" t="b">
        <v>0</v>
      </c>
      <c r="X945" s="12">
        <v>43898.321550925932</v>
      </c>
    </row>
    <row r="946" spans="1:24" x14ac:dyDescent="0.2">
      <c r="A946">
        <v>11287</v>
      </c>
      <c r="B946" s="2" t="s">
        <v>363</v>
      </c>
      <c r="C946" s="2" t="s">
        <v>364</v>
      </c>
      <c r="D946" s="2" t="s">
        <v>365</v>
      </c>
      <c r="E946" t="s">
        <v>45</v>
      </c>
      <c r="F946">
        <f>SUM(J946* 1.45)</f>
        <v>321.233</v>
      </c>
      <c r="G946">
        <v>11</v>
      </c>
      <c r="H946">
        <v>-6</v>
      </c>
      <c r="I946" s="7">
        <v>20.14</v>
      </c>
      <c r="J946" s="7">
        <f t="shared" si="17"/>
        <v>221.54000000000002</v>
      </c>
      <c r="K946" s="7">
        <f>SUM(G946*1.15)</f>
        <v>12.649999999999999</v>
      </c>
      <c r="L946" s="11">
        <v>43098</v>
      </c>
      <c r="M946" s="3">
        <v>43103</v>
      </c>
      <c r="N946" s="3">
        <v>43119</v>
      </c>
      <c r="O946" t="s">
        <v>14</v>
      </c>
      <c r="P946" s="4">
        <v>122.46</v>
      </c>
      <c r="Q946" t="s">
        <v>364</v>
      </c>
      <c r="R946" t="s">
        <v>366</v>
      </c>
      <c r="S946" t="s">
        <v>367</v>
      </c>
      <c r="U946" t="s">
        <v>368</v>
      </c>
      <c r="V946" t="s">
        <v>141</v>
      </c>
      <c r="W946" s="10" t="b">
        <v>1</v>
      </c>
      <c r="X946" s="12">
        <v>43932.844671064813</v>
      </c>
    </row>
    <row r="947" spans="1:24" x14ac:dyDescent="0.2">
      <c r="A947">
        <v>11288</v>
      </c>
      <c r="B947" s="2" t="s">
        <v>430</v>
      </c>
      <c r="C947" s="2" t="s">
        <v>431</v>
      </c>
      <c r="D947" s="2" t="s">
        <v>432</v>
      </c>
      <c r="E947" t="s">
        <v>13</v>
      </c>
      <c r="F947">
        <f>SUM(J947* 1.05)</f>
        <v>217.56</v>
      </c>
      <c r="G947">
        <v>8</v>
      </c>
      <c r="H947">
        <v>5</v>
      </c>
      <c r="I947" s="7">
        <v>25.9</v>
      </c>
      <c r="J947" s="7">
        <f t="shared" si="17"/>
        <v>207.2</v>
      </c>
      <c r="K947" s="7">
        <f>SUM(G947*1.381)</f>
        <v>11.048</v>
      </c>
      <c r="L947" s="11">
        <v>43099</v>
      </c>
      <c r="M947" s="3">
        <v>43104</v>
      </c>
      <c r="N947" s="3">
        <v>43120</v>
      </c>
      <c r="O947" t="s">
        <v>14</v>
      </c>
      <c r="P947" s="4">
        <v>126.56</v>
      </c>
      <c r="Q947" t="s">
        <v>431</v>
      </c>
      <c r="R947" t="s">
        <v>433</v>
      </c>
      <c r="S947" t="s">
        <v>434</v>
      </c>
      <c r="T947" t="s">
        <v>435</v>
      </c>
      <c r="U947" t="s">
        <v>436</v>
      </c>
      <c r="V947" t="s">
        <v>209</v>
      </c>
      <c r="W947" s="10" t="b">
        <v>1</v>
      </c>
      <c r="X947" s="12">
        <v>43871.178131712957</v>
      </c>
    </row>
    <row r="948" spans="1:24" x14ac:dyDescent="0.2">
      <c r="A948">
        <v>11289</v>
      </c>
      <c r="B948" s="2" t="s">
        <v>232</v>
      </c>
      <c r="C948" s="2" t="s">
        <v>233</v>
      </c>
      <c r="D948" s="2" t="s">
        <v>234</v>
      </c>
      <c r="E948" t="s">
        <v>13</v>
      </c>
      <c r="F948">
        <f>SUM(J948* 0.9)</f>
        <v>271.55700000000002</v>
      </c>
      <c r="G948">
        <v>11</v>
      </c>
      <c r="H948">
        <v>-4</v>
      </c>
      <c r="I948" s="7">
        <v>27.43</v>
      </c>
      <c r="J948" s="7">
        <f t="shared" si="17"/>
        <v>301.73</v>
      </c>
      <c r="K948" s="7">
        <f>SUM(G948*1.15)</f>
        <v>12.649999999999999</v>
      </c>
      <c r="L948" s="11">
        <v>43099</v>
      </c>
      <c r="M948" s="3">
        <v>43104</v>
      </c>
      <c r="N948" s="3">
        <v>43120</v>
      </c>
      <c r="O948" t="s">
        <v>14</v>
      </c>
      <c r="P948" s="4">
        <v>30.34</v>
      </c>
      <c r="Q948" t="s">
        <v>233</v>
      </c>
      <c r="R948" t="s">
        <v>570</v>
      </c>
      <c r="S948" t="s">
        <v>235</v>
      </c>
      <c r="T948" t="s">
        <v>207</v>
      </c>
      <c r="U948" t="s">
        <v>236</v>
      </c>
      <c r="V948" t="s">
        <v>209</v>
      </c>
      <c r="W948" s="10" t="b">
        <v>0</v>
      </c>
      <c r="X948" s="12">
        <v>44021.844694212967</v>
      </c>
    </row>
    <row r="949" spans="1:24" x14ac:dyDescent="0.2">
      <c r="A949">
        <v>11290</v>
      </c>
      <c r="B949" s="2" t="s">
        <v>225</v>
      </c>
      <c r="C949" s="2" t="s">
        <v>226</v>
      </c>
      <c r="D949" s="2" t="s">
        <v>227</v>
      </c>
      <c r="E949" t="s">
        <v>5</v>
      </c>
      <c r="F949">
        <f>SUM(J949* 1.45)</f>
        <v>609.40599999999995</v>
      </c>
      <c r="G949">
        <v>14</v>
      </c>
      <c r="H949">
        <v>17</v>
      </c>
      <c r="I949" s="7">
        <v>30.02</v>
      </c>
      <c r="J949" s="7">
        <f t="shared" si="17"/>
        <v>420.28</v>
      </c>
      <c r="K949" s="7">
        <f>SUM(G949*1.429)</f>
        <v>20.006</v>
      </c>
      <c r="L949" s="11">
        <v>43100</v>
      </c>
      <c r="M949" s="3">
        <v>43105</v>
      </c>
      <c r="N949" s="3">
        <v>43121</v>
      </c>
      <c r="O949" t="s">
        <v>6</v>
      </c>
      <c r="P949" s="4">
        <v>184.41</v>
      </c>
      <c r="Q949" t="s">
        <v>226</v>
      </c>
      <c r="R949" t="s">
        <v>228</v>
      </c>
      <c r="S949" t="s">
        <v>229</v>
      </c>
      <c r="T949" t="s">
        <v>230</v>
      </c>
      <c r="U949" t="s">
        <v>231</v>
      </c>
      <c r="V949" t="s">
        <v>217</v>
      </c>
      <c r="W949" s="10" t="b">
        <v>1</v>
      </c>
      <c r="X949" s="12">
        <v>43776.513240740744</v>
      </c>
    </row>
    <row r="950" spans="1:24" x14ac:dyDescent="0.2">
      <c r="A950">
        <v>11291</v>
      </c>
      <c r="B950" s="2" t="s">
        <v>159</v>
      </c>
      <c r="C950" s="2" t="s">
        <v>160</v>
      </c>
      <c r="D950" s="2" t="s">
        <v>161</v>
      </c>
      <c r="E950" t="s">
        <v>13</v>
      </c>
      <c r="F950">
        <f>SUM(J950* 1.05)</f>
        <v>455.07</v>
      </c>
      <c r="G950">
        <v>11</v>
      </c>
      <c r="H950">
        <v>-3</v>
      </c>
      <c r="I950" s="7">
        <v>39.4</v>
      </c>
      <c r="J950" s="7">
        <f t="shared" si="17"/>
        <v>433.4</v>
      </c>
      <c r="K950" s="7">
        <f>SUM(G950*1.27)</f>
        <v>13.97</v>
      </c>
      <c r="L950" s="11">
        <v>43101</v>
      </c>
      <c r="M950" s="3">
        <v>43106</v>
      </c>
      <c r="N950" s="3">
        <v>43122</v>
      </c>
      <c r="O950" t="s">
        <v>14</v>
      </c>
      <c r="P950" s="4">
        <v>135.35</v>
      </c>
      <c r="Q950" t="s">
        <v>160</v>
      </c>
      <c r="R950" t="s">
        <v>162</v>
      </c>
      <c r="S950" t="s">
        <v>163</v>
      </c>
      <c r="U950" t="s">
        <v>164</v>
      </c>
      <c r="V950" t="s">
        <v>10</v>
      </c>
      <c r="W950" s="10" t="b">
        <v>1</v>
      </c>
      <c r="X950" s="12">
        <v>43846.845346064816</v>
      </c>
    </row>
    <row r="951" spans="1:24" x14ac:dyDescent="0.2">
      <c r="A951">
        <v>11292</v>
      </c>
      <c r="B951" s="2" t="s">
        <v>369</v>
      </c>
      <c r="C951" s="2" t="s">
        <v>370</v>
      </c>
      <c r="D951" s="2" t="s">
        <v>371</v>
      </c>
      <c r="E951" t="s">
        <v>46</v>
      </c>
      <c r="F951">
        <f>SUM(J951* 0.85)</f>
        <v>134.589</v>
      </c>
      <c r="G951">
        <v>6</v>
      </c>
      <c r="H951">
        <v>-16</v>
      </c>
      <c r="I951" s="7">
        <v>26.39</v>
      </c>
      <c r="J951" s="7">
        <f t="shared" si="17"/>
        <v>158.34</v>
      </c>
      <c r="K951" s="7">
        <f>SUM(G951*1.15)</f>
        <v>6.8999999999999995</v>
      </c>
      <c r="L951" s="11">
        <v>43101</v>
      </c>
      <c r="M951" s="3">
        <v>43106</v>
      </c>
      <c r="N951" s="3">
        <v>43122</v>
      </c>
      <c r="O951" t="s">
        <v>6</v>
      </c>
      <c r="P951" s="4">
        <v>60.26</v>
      </c>
      <c r="Q951" t="s">
        <v>370</v>
      </c>
      <c r="R951" t="s">
        <v>372</v>
      </c>
      <c r="S951" t="s">
        <v>180</v>
      </c>
      <c r="U951" t="s">
        <v>373</v>
      </c>
      <c r="V951" t="s">
        <v>182</v>
      </c>
      <c r="W951" s="10" t="b">
        <v>1</v>
      </c>
      <c r="X951" s="12">
        <v>43912.509885300926</v>
      </c>
    </row>
    <row r="952" spans="1:24" x14ac:dyDescent="0.2">
      <c r="A952">
        <v>11293</v>
      </c>
      <c r="B952" s="2" t="s">
        <v>430</v>
      </c>
      <c r="C952" s="2" t="s">
        <v>431</v>
      </c>
      <c r="D952" s="2" t="s">
        <v>432</v>
      </c>
      <c r="E952" t="s">
        <v>45</v>
      </c>
      <c r="F952">
        <f>SUM(J952* 1.05)</f>
        <v>242.55</v>
      </c>
      <c r="G952">
        <v>12</v>
      </c>
      <c r="H952">
        <v>5</v>
      </c>
      <c r="I952" s="7">
        <v>19.25</v>
      </c>
      <c r="J952" s="7">
        <f t="shared" si="17"/>
        <v>231</v>
      </c>
      <c r="K952" s="7">
        <f>SUM(G952*0.54)</f>
        <v>6.48</v>
      </c>
      <c r="L952" s="11">
        <v>43104</v>
      </c>
      <c r="M952" s="3">
        <v>43109</v>
      </c>
      <c r="N952" s="3">
        <v>43125</v>
      </c>
      <c r="O952" t="s">
        <v>14</v>
      </c>
      <c r="P952" s="4">
        <v>89.16</v>
      </c>
      <c r="Q952" t="s">
        <v>431</v>
      </c>
      <c r="R952" t="s">
        <v>433</v>
      </c>
      <c r="S952" t="s">
        <v>434</v>
      </c>
      <c r="T952" t="s">
        <v>435</v>
      </c>
      <c r="U952" t="s">
        <v>436</v>
      </c>
      <c r="V952" t="s">
        <v>209</v>
      </c>
      <c r="W952" s="10" t="b">
        <v>1</v>
      </c>
      <c r="X952" s="12">
        <v>43900.51012835648</v>
      </c>
    </row>
    <row r="953" spans="1:24" x14ac:dyDescent="0.2">
      <c r="A953">
        <v>11294</v>
      </c>
      <c r="B953" s="2" t="s">
        <v>500</v>
      </c>
      <c r="C953" s="2" t="s">
        <v>501</v>
      </c>
      <c r="D953" s="2" t="s">
        <v>502</v>
      </c>
      <c r="E953" t="s">
        <v>36</v>
      </c>
      <c r="F953">
        <f>SUM(J953* 1.05)</f>
        <v>404.01900000000001</v>
      </c>
      <c r="G953">
        <v>6</v>
      </c>
      <c r="H953">
        <v>14</v>
      </c>
      <c r="I953" s="7">
        <v>64.13</v>
      </c>
      <c r="J953" s="7">
        <f t="shared" si="17"/>
        <v>384.78</v>
      </c>
      <c r="K953" s="7">
        <f>SUM(G953*1.429)</f>
        <v>8.5739999999999998</v>
      </c>
      <c r="L953" s="11">
        <v>43105</v>
      </c>
      <c r="M953" s="3">
        <v>43110</v>
      </c>
      <c r="N953" s="3">
        <v>43126</v>
      </c>
      <c r="O953" t="s">
        <v>14</v>
      </c>
      <c r="P953" s="4">
        <v>27.36</v>
      </c>
      <c r="Q953" t="s">
        <v>501</v>
      </c>
      <c r="R953" t="s">
        <v>503</v>
      </c>
      <c r="S953" t="s">
        <v>504</v>
      </c>
      <c r="U953" t="s">
        <v>505</v>
      </c>
      <c r="V953" t="s">
        <v>448</v>
      </c>
      <c r="W953" s="10" t="b">
        <v>0</v>
      </c>
      <c r="X953" s="12">
        <v>43857.510790509259</v>
      </c>
    </row>
    <row r="954" spans="1:24" x14ac:dyDescent="0.2">
      <c r="A954">
        <v>11295</v>
      </c>
      <c r="B954" s="2" t="s">
        <v>130</v>
      </c>
      <c r="C954" s="2" t="s">
        <v>131</v>
      </c>
      <c r="D954" s="2" t="s">
        <v>132</v>
      </c>
      <c r="E954" t="s">
        <v>13</v>
      </c>
      <c r="F954">
        <f>SUM(J954* 0.9)</f>
        <v>117.99</v>
      </c>
      <c r="G954">
        <v>10</v>
      </c>
      <c r="H954">
        <v>2</v>
      </c>
      <c r="I954" s="7">
        <v>13.11</v>
      </c>
      <c r="J954" s="7">
        <f t="shared" si="17"/>
        <v>131.1</v>
      </c>
      <c r="K954" s="7">
        <f>SUM(G954*0.54)</f>
        <v>5.4</v>
      </c>
      <c r="L954" s="11">
        <v>43106</v>
      </c>
      <c r="M954" s="3">
        <v>43111</v>
      </c>
      <c r="N954" s="3">
        <v>43127</v>
      </c>
      <c r="O954" t="s">
        <v>14</v>
      </c>
      <c r="P954" s="4">
        <v>83.93</v>
      </c>
      <c r="Q954" t="s">
        <v>131</v>
      </c>
      <c r="R954" t="s">
        <v>133</v>
      </c>
      <c r="S954" t="s">
        <v>85</v>
      </c>
      <c r="U954" t="s">
        <v>134</v>
      </c>
      <c r="V954" t="s">
        <v>35</v>
      </c>
      <c r="W954" s="10" t="b">
        <v>1</v>
      </c>
      <c r="X954" s="12">
        <v>43886.842977199078</v>
      </c>
    </row>
    <row r="955" spans="1:24" x14ac:dyDescent="0.2">
      <c r="A955">
        <v>11296</v>
      </c>
      <c r="B955" s="2" t="s">
        <v>394</v>
      </c>
      <c r="C955" s="2" t="s">
        <v>395</v>
      </c>
      <c r="D955" s="2" t="s">
        <v>396</v>
      </c>
      <c r="E955" t="s">
        <v>13</v>
      </c>
      <c r="F955">
        <f>SUM(J955* 1.05)</f>
        <v>104.07600000000001</v>
      </c>
      <c r="G955">
        <v>6</v>
      </c>
      <c r="H955">
        <v>3</v>
      </c>
      <c r="I955" s="7">
        <v>16.52</v>
      </c>
      <c r="J955" s="7">
        <f t="shared" si="17"/>
        <v>99.12</v>
      </c>
      <c r="K955" s="7">
        <f>SUM(G955*0.54)</f>
        <v>3.24</v>
      </c>
      <c r="L955" s="11">
        <v>43106</v>
      </c>
      <c r="M955" s="3">
        <v>43111</v>
      </c>
      <c r="N955" s="3">
        <v>43127</v>
      </c>
      <c r="O955" t="s">
        <v>6</v>
      </c>
      <c r="P955" s="4">
        <v>12.51</v>
      </c>
      <c r="Q955" t="s">
        <v>395</v>
      </c>
      <c r="R955" t="s">
        <v>397</v>
      </c>
      <c r="S955" t="s">
        <v>398</v>
      </c>
      <c r="T955" t="s">
        <v>399</v>
      </c>
      <c r="U955" t="s">
        <v>400</v>
      </c>
      <c r="V955" t="s">
        <v>209</v>
      </c>
      <c r="W955" s="10" t="b">
        <v>1</v>
      </c>
      <c r="X955" s="12">
        <v>43886.633460648147</v>
      </c>
    </row>
    <row r="956" spans="1:24" x14ac:dyDescent="0.2">
      <c r="A956">
        <v>11297</v>
      </c>
      <c r="B956" s="2" t="s">
        <v>135</v>
      </c>
      <c r="C956" s="2" t="s">
        <v>136</v>
      </c>
      <c r="D956" s="2" t="s">
        <v>137</v>
      </c>
      <c r="E956" t="s">
        <v>36</v>
      </c>
      <c r="F956">
        <f>SUM(J956* 1.05)</f>
        <v>235.05300000000003</v>
      </c>
      <c r="G956">
        <v>7</v>
      </c>
      <c r="H956">
        <v>11</v>
      </c>
      <c r="I956" s="7">
        <v>31.98</v>
      </c>
      <c r="J956" s="7">
        <f t="shared" si="17"/>
        <v>223.86</v>
      </c>
      <c r="K956" s="7">
        <f>SUM(G956*1.429)</f>
        <v>10.003</v>
      </c>
      <c r="L956" s="11">
        <v>43107</v>
      </c>
      <c r="M956" s="3">
        <v>43112</v>
      </c>
      <c r="N956" s="3">
        <v>43128</v>
      </c>
      <c r="O956" t="s">
        <v>12</v>
      </c>
      <c r="P956" s="4">
        <v>67.88</v>
      </c>
      <c r="Q956" t="s">
        <v>136</v>
      </c>
      <c r="R956" t="s">
        <v>138</v>
      </c>
      <c r="S956" t="s">
        <v>139</v>
      </c>
      <c r="U956" t="s">
        <v>140</v>
      </c>
      <c r="V956" t="s">
        <v>141</v>
      </c>
      <c r="W956" s="10" t="b">
        <v>1</v>
      </c>
      <c r="X956" s="12">
        <v>43813.178201157403</v>
      </c>
    </row>
    <row r="957" spans="1:24" x14ac:dyDescent="0.2">
      <c r="A957">
        <v>11298</v>
      </c>
      <c r="B957" s="2" t="s">
        <v>430</v>
      </c>
      <c r="C957" s="2" t="s">
        <v>431</v>
      </c>
      <c r="D957" s="2" t="s">
        <v>432</v>
      </c>
      <c r="E957" t="s">
        <v>11</v>
      </c>
      <c r="F957">
        <f>SUM(J957* 1.05)</f>
        <v>228.56400000000002</v>
      </c>
      <c r="G957">
        <v>12</v>
      </c>
      <c r="H957">
        <v>5</v>
      </c>
      <c r="I957" s="7">
        <v>18.14</v>
      </c>
      <c r="J957" s="7">
        <f t="shared" si="17"/>
        <v>217.68</v>
      </c>
      <c r="K957" s="7">
        <f>SUM(G957*0.54)</f>
        <v>6.48</v>
      </c>
      <c r="L957" s="11">
        <v>43146</v>
      </c>
      <c r="M957" s="3">
        <v>43151</v>
      </c>
      <c r="N957" s="3">
        <v>43167</v>
      </c>
      <c r="O957" t="s">
        <v>12</v>
      </c>
      <c r="P957" s="4">
        <v>86.53</v>
      </c>
      <c r="Q957" t="s">
        <v>431</v>
      </c>
      <c r="R957" t="s">
        <v>433</v>
      </c>
      <c r="S957" t="s">
        <v>434</v>
      </c>
      <c r="T957" t="s">
        <v>435</v>
      </c>
      <c r="U957" t="s">
        <v>436</v>
      </c>
      <c r="V957" t="s">
        <v>209</v>
      </c>
      <c r="W957" s="10" t="b">
        <v>1</v>
      </c>
      <c r="X957" s="12">
        <v>43912.51012835648</v>
      </c>
    </row>
    <row r="958" spans="1:24" x14ac:dyDescent="0.2">
      <c r="A958">
        <v>11299</v>
      </c>
      <c r="B958" s="2" t="s">
        <v>345</v>
      </c>
      <c r="C958" s="2" t="s">
        <v>346</v>
      </c>
      <c r="D958" s="2" t="s">
        <v>347</v>
      </c>
      <c r="E958" t="s">
        <v>15</v>
      </c>
      <c r="F958">
        <f>SUM(J958* 0.9)</f>
        <v>36.765000000000001</v>
      </c>
      <c r="G958">
        <v>5</v>
      </c>
      <c r="H958">
        <v>3</v>
      </c>
      <c r="I958" s="7">
        <v>8.17</v>
      </c>
      <c r="J958" s="7">
        <f t="shared" si="17"/>
        <v>40.85</v>
      </c>
      <c r="K958" s="7">
        <f>SUM(G958*0.54)</f>
        <v>2.7</v>
      </c>
      <c r="L958" s="11">
        <v>43146</v>
      </c>
      <c r="M958" s="3">
        <v>43151</v>
      </c>
      <c r="N958" s="3">
        <v>43167</v>
      </c>
      <c r="O958" t="s">
        <v>12</v>
      </c>
      <c r="P958" s="4">
        <v>73.02</v>
      </c>
      <c r="Q958" t="s">
        <v>346</v>
      </c>
      <c r="R958" t="s">
        <v>352</v>
      </c>
      <c r="S958" t="s">
        <v>353</v>
      </c>
      <c r="T958" t="s">
        <v>354</v>
      </c>
      <c r="U958" t="s">
        <v>355</v>
      </c>
      <c r="V958" t="s">
        <v>209</v>
      </c>
      <c r="W958" s="10" t="b">
        <v>1</v>
      </c>
      <c r="X958" s="12">
        <v>43888.507503472225</v>
      </c>
    </row>
    <row r="959" spans="1:24" x14ac:dyDescent="0.2">
      <c r="A959">
        <v>11300</v>
      </c>
      <c r="B959" s="2" t="s">
        <v>135</v>
      </c>
      <c r="C959" s="2" t="s">
        <v>136</v>
      </c>
      <c r="D959" s="2" t="s">
        <v>137</v>
      </c>
      <c r="E959" t="s">
        <v>15</v>
      </c>
      <c r="F959">
        <f>SUM(J959* 1.05)</f>
        <v>313.3725</v>
      </c>
      <c r="G959">
        <v>5</v>
      </c>
      <c r="H959">
        <v>8</v>
      </c>
      <c r="I959" s="7">
        <v>59.69</v>
      </c>
      <c r="J959" s="7">
        <f t="shared" si="17"/>
        <v>298.45</v>
      </c>
      <c r="K959" s="7">
        <f>SUM(G959*1.381)</f>
        <v>6.9050000000000002</v>
      </c>
      <c r="L959" s="11">
        <v>43147</v>
      </c>
      <c r="M959" s="3">
        <v>43152</v>
      </c>
      <c r="N959" s="3">
        <v>43168</v>
      </c>
      <c r="O959" t="s">
        <v>12</v>
      </c>
      <c r="P959" s="4">
        <v>47.94</v>
      </c>
      <c r="Q959" t="s">
        <v>136</v>
      </c>
      <c r="R959" t="s">
        <v>138</v>
      </c>
      <c r="S959" t="s">
        <v>139</v>
      </c>
      <c r="U959" t="s">
        <v>140</v>
      </c>
      <c r="V959" t="s">
        <v>141</v>
      </c>
      <c r="W959" s="10" t="b">
        <v>1</v>
      </c>
      <c r="X959" s="12">
        <v>43875.176829745367</v>
      </c>
    </row>
    <row r="960" spans="1:24" x14ac:dyDescent="0.2">
      <c r="A960">
        <v>11301</v>
      </c>
      <c r="B960" s="2" t="s">
        <v>401</v>
      </c>
      <c r="C960" s="2" t="s">
        <v>402</v>
      </c>
      <c r="D960" s="2" t="s">
        <v>403</v>
      </c>
      <c r="E960" t="s">
        <v>36</v>
      </c>
      <c r="F960">
        <f>SUM(J960* 0.45)</f>
        <v>46.534500000000001</v>
      </c>
      <c r="G960">
        <v>9</v>
      </c>
      <c r="H960">
        <v>-4</v>
      </c>
      <c r="I960" s="7">
        <v>11.49</v>
      </c>
      <c r="J960" s="7">
        <f t="shared" si="17"/>
        <v>103.41</v>
      </c>
      <c r="K960" s="7">
        <f>SUM(G960*1.15)</f>
        <v>10.35</v>
      </c>
      <c r="L960" s="11">
        <v>43148</v>
      </c>
      <c r="M960" s="3">
        <v>43153</v>
      </c>
      <c r="N960" s="3">
        <v>43169</v>
      </c>
      <c r="O960" t="s">
        <v>6</v>
      </c>
      <c r="P960" s="4">
        <v>13.95</v>
      </c>
      <c r="Q960" t="s">
        <v>402</v>
      </c>
      <c r="R960" t="s">
        <v>404</v>
      </c>
      <c r="S960" t="s">
        <v>405</v>
      </c>
      <c r="U960" t="s">
        <v>406</v>
      </c>
      <c r="V960" t="s">
        <v>175</v>
      </c>
      <c r="W960" s="10" t="b">
        <v>0</v>
      </c>
      <c r="X960" s="12">
        <v>43907.511360879631</v>
      </c>
    </row>
    <row r="961" spans="1:24" x14ac:dyDescent="0.2">
      <c r="A961">
        <v>11302</v>
      </c>
      <c r="B961" s="2" t="s">
        <v>38</v>
      </c>
      <c r="C961" s="2" t="s">
        <v>39</v>
      </c>
      <c r="D961" s="2" t="s">
        <v>40</v>
      </c>
      <c r="E961" t="s">
        <v>15</v>
      </c>
      <c r="F961">
        <f>SUM(J961* 0.9)</f>
        <v>478.98000000000008</v>
      </c>
      <c r="G961">
        <v>6</v>
      </c>
      <c r="H961">
        <v>-3</v>
      </c>
      <c r="I961" s="7">
        <v>88.7</v>
      </c>
      <c r="J961" s="7">
        <f t="shared" si="17"/>
        <v>532.20000000000005</v>
      </c>
      <c r="K961" s="7">
        <f>SUM(G961*1.27)</f>
        <v>7.62</v>
      </c>
      <c r="L961" s="11">
        <v>43148</v>
      </c>
      <c r="M961" s="3">
        <v>43153</v>
      </c>
      <c r="N961" s="3">
        <v>43169</v>
      </c>
      <c r="O961" t="s">
        <v>14</v>
      </c>
      <c r="P961" s="4">
        <v>3.5</v>
      </c>
      <c r="Q961" t="s">
        <v>39</v>
      </c>
      <c r="R961" t="s">
        <v>41</v>
      </c>
      <c r="S961" t="s">
        <v>42</v>
      </c>
      <c r="U961" t="s">
        <v>43</v>
      </c>
      <c r="V961" t="s">
        <v>44</v>
      </c>
      <c r="W961" s="10" t="b">
        <v>0</v>
      </c>
      <c r="X961" s="12">
        <v>43898.510360185181</v>
      </c>
    </row>
    <row r="962" spans="1:24" x14ac:dyDescent="0.2">
      <c r="A962">
        <v>11303</v>
      </c>
      <c r="B962" s="2" t="s">
        <v>38</v>
      </c>
      <c r="C962" s="2" t="s">
        <v>39</v>
      </c>
      <c r="D962" s="2" t="s">
        <v>40</v>
      </c>
      <c r="E962" t="s">
        <v>15</v>
      </c>
      <c r="F962">
        <f>SUM(J962* 0.9)</f>
        <v>585.072</v>
      </c>
      <c r="G962">
        <v>8</v>
      </c>
      <c r="H962">
        <v>-3</v>
      </c>
      <c r="I962" s="7">
        <v>81.260000000000005</v>
      </c>
      <c r="J962" s="7">
        <f t="shared" si="17"/>
        <v>650.08000000000004</v>
      </c>
      <c r="K962" s="7">
        <f>SUM(G962*1.27)</f>
        <v>10.16</v>
      </c>
      <c r="L962" s="11">
        <v>43149</v>
      </c>
      <c r="M962" s="3">
        <v>43154</v>
      </c>
      <c r="N962" s="3">
        <v>43170</v>
      </c>
      <c r="O962" t="s">
        <v>6</v>
      </c>
      <c r="P962" s="4">
        <v>9.3000000000000007</v>
      </c>
      <c r="Q962" t="s">
        <v>39</v>
      </c>
      <c r="R962" t="s">
        <v>41</v>
      </c>
      <c r="S962" t="s">
        <v>42</v>
      </c>
      <c r="U962" t="s">
        <v>43</v>
      </c>
      <c r="V962" t="s">
        <v>44</v>
      </c>
      <c r="W962" s="10" t="b">
        <v>0</v>
      </c>
      <c r="X962" s="12">
        <v>43898.844705787036</v>
      </c>
    </row>
    <row r="963" spans="1:24" x14ac:dyDescent="0.2">
      <c r="A963">
        <v>11304</v>
      </c>
      <c r="B963" s="2" t="s">
        <v>479</v>
      </c>
      <c r="C963" s="2" t="s">
        <v>480</v>
      </c>
      <c r="D963" s="2" t="s">
        <v>481</v>
      </c>
      <c r="E963" t="s">
        <v>5</v>
      </c>
      <c r="F963">
        <f>SUM(J963* 1.03)</f>
        <v>569.2192</v>
      </c>
      <c r="G963">
        <v>11</v>
      </c>
      <c r="H963">
        <v>-11</v>
      </c>
      <c r="I963" s="7">
        <v>50.24</v>
      </c>
      <c r="J963" s="7">
        <f t="shared" si="17"/>
        <v>552.64</v>
      </c>
      <c r="K963" s="7">
        <f>SUM(G963*1.15)</f>
        <v>12.649999999999999</v>
      </c>
      <c r="L963" s="11">
        <v>43150</v>
      </c>
      <c r="M963" s="3">
        <v>43155</v>
      </c>
      <c r="N963" s="3">
        <v>43171</v>
      </c>
      <c r="O963" t="s">
        <v>6</v>
      </c>
      <c r="P963" s="4">
        <v>14.68</v>
      </c>
      <c r="Q963" t="s">
        <v>480</v>
      </c>
      <c r="R963" t="s">
        <v>482</v>
      </c>
      <c r="S963" t="s">
        <v>483</v>
      </c>
      <c r="U963" t="s">
        <v>484</v>
      </c>
      <c r="V963" t="s">
        <v>10</v>
      </c>
      <c r="W963" s="10" t="b">
        <v>0</v>
      </c>
      <c r="X963" s="12">
        <v>44031.844613194444</v>
      </c>
    </row>
    <row r="964" spans="1:24" x14ac:dyDescent="0.2">
      <c r="A964">
        <v>11305</v>
      </c>
      <c r="B964" s="2" t="s">
        <v>407</v>
      </c>
      <c r="C964" s="2" t="s">
        <v>408</v>
      </c>
      <c r="D964" s="2" t="s">
        <v>409</v>
      </c>
      <c r="E964" t="s">
        <v>11</v>
      </c>
      <c r="F964">
        <f>SUM(J964* 1.15)</f>
        <v>472.07499999999999</v>
      </c>
      <c r="G964">
        <v>10</v>
      </c>
      <c r="H964">
        <v>-2</v>
      </c>
      <c r="I964" s="7">
        <v>41.05</v>
      </c>
      <c r="J964" s="7">
        <f t="shared" si="17"/>
        <v>410.5</v>
      </c>
      <c r="K964" s="7">
        <f>SUM(G964*1.27)</f>
        <v>12.7</v>
      </c>
      <c r="L964" s="11">
        <v>43150</v>
      </c>
      <c r="M964" s="3">
        <v>43155</v>
      </c>
      <c r="N964" s="3">
        <v>43171</v>
      </c>
      <c r="O964" t="s">
        <v>12</v>
      </c>
      <c r="P964" s="4">
        <v>68.66</v>
      </c>
      <c r="Q964" t="s">
        <v>408</v>
      </c>
      <c r="R964" t="s">
        <v>410</v>
      </c>
      <c r="S964" t="s">
        <v>222</v>
      </c>
      <c r="T964" t="s">
        <v>223</v>
      </c>
      <c r="U964" t="s">
        <v>411</v>
      </c>
      <c r="V964" t="s">
        <v>113</v>
      </c>
      <c r="W964" s="10" t="b">
        <v>1</v>
      </c>
      <c r="X964" s="12">
        <v>43888.845086805559</v>
      </c>
    </row>
    <row r="965" spans="1:24" x14ac:dyDescent="0.2">
      <c r="A965">
        <v>11306</v>
      </c>
      <c r="B965" s="2" t="s">
        <v>390</v>
      </c>
      <c r="C965" s="2" t="s">
        <v>391</v>
      </c>
      <c r="D965" s="2" t="s">
        <v>392</v>
      </c>
      <c r="E965" t="s">
        <v>11</v>
      </c>
      <c r="F965">
        <f>SUM(J965* 0.85)</f>
        <v>180.625</v>
      </c>
      <c r="G965">
        <v>10</v>
      </c>
      <c r="H965">
        <v>-3</v>
      </c>
      <c r="I965" s="7">
        <v>21.25</v>
      </c>
      <c r="J965" s="7">
        <f t="shared" si="17"/>
        <v>212.5</v>
      </c>
      <c r="K965" s="7">
        <f>SUM(G965*1.27)</f>
        <v>12.7</v>
      </c>
      <c r="L965" s="11">
        <v>43153</v>
      </c>
      <c r="M965" s="3">
        <v>43158</v>
      </c>
      <c r="N965" s="3">
        <v>43174</v>
      </c>
      <c r="O965" t="s">
        <v>12</v>
      </c>
      <c r="P965" s="4">
        <v>38.82</v>
      </c>
      <c r="Q965" t="s">
        <v>391</v>
      </c>
      <c r="R965" t="s">
        <v>393</v>
      </c>
      <c r="S965" t="s">
        <v>91</v>
      </c>
      <c r="U965" t="s">
        <v>92</v>
      </c>
      <c r="V965" t="s">
        <v>93</v>
      </c>
      <c r="W965" s="10" t="b">
        <v>1</v>
      </c>
      <c r="X965" s="12">
        <v>43888.845075231482</v>
      </c>
    </row>
    <row r="966" spans="1:24" x14ac:dyDescent="0.2">
      <c r="A966">
        <v>11307</v>
      </c>
      <c r="B966" s="2" t="s">
        <v>53</v>
      </c>
      <c r="C966" s="2" t="s">
        <v>54</v>
      </c>
      <c r="D966" s="2" t="s">
        <v>55</v>
      </c>
      <c r="E966" t="s">
        <v>15</v>
      </c>
      <c r="F966">
        <f>SUM(J966* 1.15)</f>
        <v>261.23399999999998</v>
      </c>
      <c r="G966">
        <v>12</v>
      </c>
      <c r="H966">
        <v>4</v>
      </c>
      <c r="I966" s="7">
        <v>18.93</v>
      </c>
      <c r="J966" s="7">
        <f t="shared" si="17"/>
        <v>227.16</v>
      </c>
      <c r="K966" s="7">
        <f>SUM(G966*0.54)</f>
        <v>6.48</v>
      </c>
      <c r="L966" s="11">
        <v>43154</v>
      </c>
      <c r="M966" s="3">
        <v>43159</v>
      </c>
      <c r="N966" s="3">
        <v>43175</v>
      </c>
      <c r="O966" t="s">
        <v>12</v>
      </c>
      <c r="P966" s="4">
        <v>53.3</v>
      </c>
      <c r="Q966" t="s">
        <v>54</v>
      </c>
      <c r="R966" t="s">
        <v>56</v>
      </c>
      <c r="S966" t="s">
        <v>57</v>
      </c>
      <c r="U966" t="s">
        <v>58</v>
      </c>
      <c r="V966" t="s">
        <v>59</v>
      </c>
      <c r="W966" s="10" t="b">
        <v>1</v>
      </c>
      <c r="X966" s="12">
        <v>43907.51011678241</v>
      </c>
    </row>
    <row r="967" spans="1:24" x14ac:dyDescent="0.2">
      <c r="A967">
        <v>11308</v>
      </c>
      <c r="B967" s="2" t="s">
        <v>506</v>
      </c>
      <c r="C967" s="2" t="s">
        <v>507</v>
      </c>
      <c r="D967" s="2" t="s">
        <v>508</v>
      </c>
      <c r="E967" t="s">
        <v>36</v>
      </c>
      <c r="F967">
        <f>SUM(J967* 1.15)</f>
        <v>513.98099999999988</v>
      </c>
      <c r="G967">
        <v>6</v>
      </c>
      <c r="H967">
        <v>4</v>
      </c>
      <c r="I967" s="7">
        <v>74.489999999999995</v>
      </c>
      <c r="J967" s="7">
        <f t="shared" si="17"/>
        <v>446.93999999999994</v>
      </c>
      <c r="K967" s="7">
        <f>SUM(G967*0.54)</f>
        <v>3.24</v>
      </c>
      <c r="L967" s="11">
        <v>43155</v>
      </c>
      <c r="M967" s="3">
        <v>43160</v>
      </c>
      <c r="N967" s="3">
        <v>43176</v>
      </c>
      <c r="O967" t="s">
        <v>12</v>
      </c>
      <c r="P967" s="4">
        <v>7.23</v>
      </c>
      <c r="Q967" t="s">
        <v>507</v>
      </c>
      <c r="R967" t="s">
        <v>509</v>
      </c>
      <c r="S967" t="s">
        <v>510</v>
      </c>
      <c r="U967" t="s">
        <v>511</v>
      </c>
      <c r="V967" t="s">
        <v>59</v>
      </c>
      <c r="W967" s="10" t="b">
        <v>1</v>
      </c>
      <c r="X967" s="12">
        <v>43884.508060763896</v>
      </c>
    </row>
    <row r="968" spans="1:24" x14ac:dyDescent="0.2">
      <c r="A968">
        <v>11309</v>
      </c>
      <c r="B968" s="2" t="s">
        <v>384</v>
      </c>
      <c r="C968" s="2" t="s">
        <v>385</v>
      </c>
      <c r="D968" s="2" t="s">
        <v>386</v>
      </c>
      <c r="E968" t="s">
        <v>11</v>
      </c>
      <c r="F968">
        <f>SUM(J968* 1.03)</f>
        <v>995.41260000000011</v>
      </c>
      <c r="G968">
        <v>13</v>
      </c>
      <c r="H968">
        <v>-22</v>
      </c>
      <c r="I968" s="7">
        <v>74.34</v>
      </c>
      <c r="J968" s="7">
        <f t="shared" si="17"/>
        <v>966.42000000000007</v>
      </c>
      <c r="K968" s="7">
        <f>SUM(G968*1.15)</f>
        <v>14.95</v>
      </c>
      <c r="L968" s="11">
        <v>43155</v>
      </c>
      <c r="M968" s="3">
        <v>43160</v>
      </c>
      <c r="N968" s="3">
        <v>43176</v>
      </c>
      <c r="O968" t="s">
        <v>14</v>
      </c>
      <c r="P968" s="4">
        <v>189.09</v>
      </c>
      <c r="Q968" t="s">
        <v>385</v>
      </c>
      <c r="R968" t="s">
        <v>387</v>
      </c>
      <c r="S968" t="s">
        <v>388</v>
      </c>
      <c r="U968" t="s">
        <v>389</v>
      </c>
      <c r="V968" t="s">
        <v>10</v>
      </c>
      <c r="W968" s="10" t="b">
        <v>1</v>
      </c>
      <c r="X968" s="12">
        <v>43900.512030787038</v>
      </c>
    </row>
    <row r="969" spans="1:24" x14ac:dyDescent="0.2">
      <c r="A969">
        <v>11310</v>
      </c>
      <c r="B969" s="2" t="s">
        <v>430</v>
      </c>
      <c r="C969" s="2" t="s">
        <v>431</v>
      </c>
      <c r="D969" s="2" t="s">
        <v>432</v>
      </c>
      <c r="E969" t="s">
        <v>36</v>
      </c>
      <c r="F969">
        <f>SUM(J969* 1.05)</f>
        <v>34.776000000000003</v>
      </c>
      <c r="G969">
        <v>9</v>
      </c>
      <c r="H969">
        <v>5</v>
      </c>
      <c r="I969" s="7">
        <v>3.68</v>
      </c>
      <c r="J969" s="7">
        <f t="shared" si="17"/>
        <v>33.120000000000005</v>
      </c>
      <c r="K969" s="7">
        <f>SUM(G969*0.54)</f>
        <v>4.8600000000000003</v>
      </c>
      <c r="L969" s="11">
        <v>43156</v>
      </c>
      <c r="M969" s="3">
        <v>43161</v>
      </c>
      <c r="N969" s="3">
        <v>43177</v>
      </c>
      <c r="O969" t="s">
        <v>6</v>
      </c>
      <c r="P969" s="4">
        <v>140.26</v>
      </c>
      <c r="Q969" t="s">
        <v>431</v>
      </c>
      <c r="R969" t="s">
        <v>433</v>
      </c>
      <c r="S969" t="s">
        <v>434</v>
      </c>
      <c r="T969" t="s">
        <v>435</v>
      </c>
      <c r="U969" t="s">
        <v>436</v>
      </c>
      <c r="V969" t="s">
        <v>209</v>
      </c>
      <c r="W969" s="10" t="b">
        <v>1</v>
      </c>
      <c r="X969" s="12">
        <v>43888.513712731481</v>
      </c>
    </row>
    <row r="970" spans="1:24" x14ac:dyDescent="0.2">
      <c r="A970">
        <v>11311</v>
      </c>
      <c r="B970" s="2" t="s">
        <v>29</v>
      </c>
      <c r="C970" s="2" t="s">
        <v>30</v>
      </c>
      <c r="D970" s="2" t="s">
        <v>31</v>
      </c>
      <c r="E970" t="s">
        <v>13</v>
      </c>
      <c r="F970">
        <f>SUM(J970* 0.9)</f>
        <v>114.804</v>
      </c>
      <c r="G970">
        <v>6</v>
      </c>
      <c r="H970">
        <v>-4</v>
      </c>
      <c r="I970" s="7">
        <v>21.26</v>
      </c>
      <c r="J970" s="7">
        <f t="shared" si="17"/>
        <v>127.56</v>
      </c>
      <c r="K970" s="7">
        <f>SUM(G970*1.15)</f>
        <v>6.8999999999999995</v>
      </c>
      <c r="L970" s="11">
        <v>43157</v>
      </c>
      <c r="M970" s="3">
        <v>43162</v>
      </c>
      <c r="N970" s="3">
        <v>43178</v>
      </c>
      <c r="O970" t="s">
        <v>12</v>
      </c>
      <c r="P970" s="4">
        <v>25.36</v>
      </c>
      <c r="Q970" t="s">
        <v>30</v>
      </c>
      <c r="R970" t="s">
        <v>557</v>
      </c>
      <c r="S970" t="s">
        <v>32</v>
      </c>
      <c r="T970" t="s">
        <v>33</v>
      </c>
      <c r="U970" t="s">
        <v>34</v>
      </c>
      <c r="V970" t="s">
        <v>35</v>
      </c>
      <c r="W970" s="10" t="b">
        <v>0</v>
      </c>
      <c r="X970" s="12">
        <v>43930.510024189818</v>
      </c>
    </row>
    <row r="971" spans="1:24" x14ac:dyDescent="0.2">
      <c r="A971">
        <v>11312</v>
      </c>
      <c r="B971" s="2" t="s">
        <v>262</v>
      </c>
      <c r="C971" s="2" t="s">
        <v>263</v>
      </c>
      <c r="D971" s="2" t="s">
        <v>264</v>
      </c>
      <c r="E971" t="s">
        <v>11</v>
      </c>
      <c r="F971">
        <f>SUM(J971* 0.85)</f>
        <v>131.93699999999998</v>
      </c>
      <c r="G971">
        <v>6</v>
      </c>
      <c r="H971">
        <v>6</v>
      </c>
      <c r="I971" s="7">
        <v>25.87</v>
      </c>
      <c r="J971" s="7">
        <f t="shared" si="17"/>
        <v>155.22</v>
      </c>
      <c r="K971" s="7">
        <f>SUM(G971*1.381)</f>
        <v>8.2859999999999996</v>
      </c>
      <c r="L971" s="11">
        <v>43157</v>
      </c>
      <c r="M971" s="3">
        <v>43162</v>
      </c>
      <c r="N971" s="3">
        <v>43178</v>
      </c>
      <c r="O971" t="s">
        <v>14</v>
      </c>
      <c r="P971" s="4">
        <v>2.74</v>
      </c>
      <c r="Q971" t="s">
        <v>263</v>
      </c>
      <c r="R971" t="s">
        <v>265</v>
      </c>
      <c r="S971" t="s">
        <v>266</v>
      </c>
      <c r="U971" t="s">
        <v>267</v>
      </c>
      <c r="V971" t="s">
        <v>59</v>
      </c>
      <c r="W971" s="10" t="b">
        <v>0</v>
      </c>
      <c r="X971" s="12">
        <v>43963.510697916667</v>
      </c>
    </row>
    <row r="972" spans="1:24" x14ac:dyDescent="0.2">
      <c r="A972">
        <v>11313</v>
      </c>
      <c r="B972" s="2" t="s">
        <v>524</v>
      </c>
      <c r="C972" s="2" t="s">
        <v>525</v>
      </c>
      <c r="D972" s="2" t="s">
        <v>526</v>
      </c>
      <c r="E972" t="s">
        <v>36</v>
      </c>
      <c r="F972">
        <f>SUM(J972* 1.05)</f>
        <v>424.80900000000008</v>
      </c>
      <c r="G972">
        <v>11</v>
      </c>
      <c r="H972">
        <v>-35</v>
      </c>
      <c r="I972" s="7">
        <v>36.78</v>
      </c>
      <c r="J972" s="7">
        <f t="shared" si="17"/>
        <v>404.58000000000004</v>
      </c>
      <c r="K972" s="7">
        <f>SUM(G972*1.15)</f>
        <v>12.649999999999999</v>
      </c>
      <c r="L972" s="11">
        <v>43160</v>
      </c>
      <c r="M972" s="3">
        <v>43165</v>
      </c>
      <c r="N972" s="3">
        <v>43181</v>
      </c>
      <c r="O972" t="s">
        <v>12</v>
      </c>
      <c r="P972" s="4">
        <v>180.45</v>
      </c>
      <c r="Q972" t="s">
        <v>525</v>
      </c>
      <c r="R972" t="s">
        <v>527</v>
      </c>
      <c r="S972" t="s">
        <v>528</v>
      </c>
      <c r="U972" t="s">
        <v>529</v>
      </c>
      <c r="V972" t="s">
        <v>530</v>
      </c>
      <c r="W972" s="10" t="b">
        <v>1</v>
      </c>
      <c r="X972" s="12">
        <v>43947.511002083331</v>
      </c>
    </row>
    <row r="973" spans="1:24" x14ac:dyDescent="0.2">
      <c r="A973">
        <v>11314</v>
      </c>
      <c r="B973" s="2" t="s">
        <v>250</v>
      </c>
      <c r="C973" s="2" t="s">
        <v>251</v>
      </c>
      <c r="D973" s="2" t="s">
        <v>252</v>
      </c>
      <c r="E973" t="s">
        <v>36</v>
      </c>
      <c r="F973">
        <f>SUM(J973* 0.85)</f>
        <v>897.13250000000005</v>
      </c>
      <c r="G973">
        <v>11</v>
      </c>
      <c r="H973">
        <v>-38</v>
      </c>
      <c r="I973" s="7">
        <v>95.95</v>
      </c>
      <c r="J973" s="7">
        <f t="shared" si="17"/>
        <v>1055.45</v>
      </c>
      <c r="K973" s="7">
        <f>SUM(G973*1.15)</f>
        <v>12.649999999999999</v>
      </c>
      <c r="L973" s="11">
        <v>43161</v>
      </c>
      <c r="M973" s="3">
        <v>43166</v>
      </c>
      <c r="N973" s="3">
        <v>43182</v>
      </c>
      <c r="O973" t="s">
        <v>12</v>
      </c>
      <c r="P973" s="4">
        <v>8.1199999999999992</v>
      </c>
      <c r="Q973" t="s">
        <v>251</v>
      </c>
      <c r="R973" t="s">
        <v>253</v>
      </c>
      <c r="S973" t="s">
        <v>254</v>
      </c>
      <c r="U973" t="s">
        <v>255</v>
      </c>
      <c r="V973" t="s">
        <v>10</v>
      </c>
      <c r="W973" s="10" t="b">
        <v>0</v>
      </c>
      <c r="X973" s="12">
        <v>43933.844300694444</v>
      </c>
    </row>
    <row r="974" spans="1:24" x14ac:dyDescent="0.2">
      <c r="A974">
        <v>11315</v>
      </c>
      <c r="B974" s="2" t="s">
        <v>250</v>
      </c>
      <c r="C974" s="2" t="s">
        <v>251</v>
      </c>
      <c r="D974" s="2" t="s">
        <v>252</v>
      </c>
      <c r="E974" t="s">
        <v>45</v>
      </c>
      <c r="F974">
        <f>SUM(J974* 0.85)</f>
        <v>484.79750000000001</v>
      </c>
      <c r="G974">
        <v>11</v>
      </c>
      <c r="H974">
        <v>36</v>
      </c>
      <c r="I974" s="7">
        <v>51.85</v>
      </c>
      <c r="J974" s="7">
        <f t="shared" si="17"/>
        <v>570.35</v>
      </c>
      <c r="K974" s="7">
        <f>SUM(G974*1.429)</f>
        <v>15.719000000000001</v>
      </c>
      <c r="L974" s="11">
        <v>43161</v>
      </c>
      <c r="M974" s="3">
        <v>43166</v>
      </c>
      <c r="N974" s="3">
        <v>43182</v>
      </c>
      <c r="O974" t="s">
        <v>6</v>
      </c>
      <c r="P974" s="4">
        <v>11.57</v>
      </c>
      <c r="Q974" t="s">
        <v>251</v>
      </c>
      <c r="R974" t="s">
        <v>253</v>
      </c>
      <c r="S974" t="s">
        <v>254</v>
      </c>
      <c r="U974" t="s">
        <v>255</v>
      </c>
      <c r="V974" t="s">
        <v>10</v>
      </c>
      <c r="W974" s="10" t="b">
        <v>0</v>
      </c>
      <c r="X974" s="12">
        <v>43897.846245601853</v>
      </c>
    </row>
    <row r="975" spans="1:24" x14ac:dyDescent="0.2">
      <c r="A975">
        <v>11316</v>
      </c>
      <c r="B975" s="2" t="s">
        <v>462</v>
      </c>
      <c r="C975" s="2" t="s">
        <v>463</v>
      </c>
      <c r="D975" s="2" t="s">
        <v>464</v>
      </c>
      <c r="E975" t="s">
        <v>19</v>
      </c>
      <c r="F975">
        <f>SUM(J975* 0.9)</f>
        <v>60.291000000000011</v>
      </c>
      <c r="G975">
        <v>7</v>
      </c>
      <c r="H975">
        <v>-4</v>
      </c>
      <c r="I975" s="7">
        <v>9.57</v>
      </c>
      <c r="J975" s="7">
        <f t="shared" si="17"/>
        <v>66.990000000000009</v>
      </c>
      <c r="K975" s="7">
        <f>SUM(G975*1.15)</f>
        <v>8.0499999999999989</v>
      </c>
      <c r="L975" s="11">
        <v>43162</v>
      </c>
      <c r="M975" s="3">
        <v>43167</v>
      </c>
      <c r="N975" s="3">
        <v>43183</v>
      </c>
      <c r="O975" t="s">
        <v>14</v>
      </c>
      <c r="P975" s="4">
        <v>147.06</v>
      </c>
      <c r="Q975" t="s">
        <v>463</v>
      </c>
      <c r="R975" t="s">
        <v>465</v>
      </c>
      <c r="S975" t="s">
        <v>466</v>
      </c>
      <c r="U975" t="s">
        <v>467</v>
      </c>
      <c r="V975" t="s">
        <v>325</v>
      </c>
      <c r="W975" s="10" t="b">
        <v>1</v>
      </c>
      <c r="X975" s="12">
        <v>43939.177248842592</v>
      </c>
    </row>
    <row r="976" spans="1:24" x14ac:dyDescent="0.2">
      <c r="A976">
        <v>11317</v>
      </c>
      <c r="B976" s="2" t="s">
        <v>506</v>
      </c>
      <c r="C976" s="2" t="s">
        <v>507</v>
      </c>
      <c r="D976" s="2" t="s">
        <v>508</v>
      </c>
      <c r="E976" t="s">
        <v>11</v>
      </c>
      <c r="F976">
        <f>SUM(J976* 1.15)</f>
        <v>498.15699999999998</v>
      </c>
      <c r="G976">
        <v>11</v>
      </c>
      <c r="H976">
        <v>4</v>
      </c>
      <c r="I976" s="7">
        <v>39.380000000000003</v>
      </c>
      <c r="J976" s="7">
        <f t="shared" si="17"/>
        <v>433.18</v>
      </c>
      <c r="K976" s="7">
        <f>SUM(G976*0.54)</f>
        <v>5.94</v>
      </c>
      <c r="L976" s="11">
        <v>43163</v>
      </c>
      <c r="M976" s="3">
        <v>43168</v>
      </c>
      <c r="N976" s="3">
        <v>43184</v>
      </c>
      <c r="O976" t="s">
        <v>12</v>
      </c>
      <c r="P976" s="4">
        <v>25.09</v>
      </c>
      <c r="Q976" t="s">
        <v>507</v>
      </c>
      <c r="R976" t="s">
        <v>509</v>
      </c>
      <c r="S976" t="s">
        <v>510</v>
      </c>
      <c r="U976" t="s">
        <v>511</v>
      </c>
      <c r="V976" t="s">
        <v>59</v>
      </c>
      <c r="W976" s="10" t="b">
        <v>0</v>
      </c>
      <c r="X976" s="12">
        <v>43885.176783449075</v>
      </c>
    </row>
    <row r="977" spans="1:24" x14ac:dyDescent="0.2">
      <c r="A977">
        <v>11318</v>
      </c>
      <c r="B977" s="2" t="s">
        <v>153</v>
      </c>
      <c r="C977" s="2" t="s">
        <v>154</v>
      </c>
      <c r="D977" s="2" t="s">
        <v>155</v>
      </c>
      <c r="E977" t="s">
        <v>36</v>
      </c>
      <c r="F977">
        <f>SUM(J977* 0.9)</f>
        <v>56.295000000000002</v>
      </c>
      <c r="G977">
        <v>9</v>
      </c>
      <c r="H977">
        <v>-1</v>
      </c>
      <c r="I977" s="7">
        <v>6.95</v>
      </c>
      <c r="J977" s="7">
        <f t="shared" si="17"/>
        <v>62.550000000000004</v>
      </c>
      <c r="K977" s="7">
        <f>SUM(G977*1.27)</f>
        <v>11.43</v>
      </c>
      <c r="L977" s="11">
        <v>43164</v>
      </c>
      <c r="M977" s="3">
        <v>43169</v>
      </c>
      <c r="N977" s="3">
        <v>43185</v>
      </c>
      <c r="O977" t="s">
        <v>6</v>
      </c>
      <c r="P977" s="4">
        <v>16.27</v>
      </c>
      <c r="Q977" t="s">
        <v>154</v>
      </c>
      <c r="R977" t="s">
        <v>156</v>
      </c>
      <c r="S977" t="s">
        <v>157</v>
      </c>
      <c r="U977" t="s">
        <v>158</v>
      </c>
      <c r="V977" t="s">
        <v>44</v>
      </c>
      <c r="W977" s="10" t="b">
        <v>0</v>
      </c>
      <c r="X977" s="12">
        <v>43893.511395601847</v>
      </c>
    </row>
    <row r="978" spans="1:24" x14ac:dyDescent="0.2">
      <c r="A978">
        <v>11319</v>
      </c>
      <c r="B978" s="2" t="s">
        <v>293</v>
      </c>
      <c r="C978" s="2" t="s">
        <v>294</v>
      </c>
      <c r="D978" s="2" t="s">
        <v>295</v>
      </c>
      <c r="E978" t="s">
        <v>13</v>
      </c>
      <c r="F978">
        <f>SUM(J978* 0.85)</f>
        <v>229.6105</v>
      </c>
      <c r="G978">
        <v>7</v>
      </c>
      <c r="H978">
        <v>6</v>
      </c>
      <c r="I978" s="7">
        <v>38.590000000000003</v>
      </c>
      <c r="J978" s="7">
        <f t="shared" si="17"/>
        <v>270.13</v>
      </c>
      <c r="K978" s="7">
        <f>SUM(G978*1.381)</f>
        <v>9.6669999999999998</v>
      </c>
      <c r="L978" s="11">
        <v>43164</v>
      </c>
      <c r="M978" s="3">
        <v>43169</v>
      </c>
      <c r="N978" s="3">
        <v>43185</v>
      </c>
      <c r="O978" t="s">
        <v>14</v>
      </c>
      <c r="P978" s="4">
        <v>148.61000000000001</v>
      </c>
      <c r="Q978" t="s">
        <v>294</v>
      </c>
      <c r="R978" t="s">
        <v>296</v>
      </c>
      <c r="S978" t="s">
        <v>297</v>
      </c>
      <c r="T978" t="s">
        <v>298</v>
      </c>
      <c r="U978" t="s">
        <v>299</v>
      </c>
      <c r="V978" t="s">
        <v>217</v>
      </c>
      <c r="W978" s="10" t="b">
        <v>1</v>
      </c>
      <c r="X978" s="12">
        <v>43878.511195601852</v>
      </c>
    </row>
    <row r="979" spans="1:24" x14ac:dyDescent="0.2">
      <c r="A979">
        <v>11320</v>
      </c>
      <c r="B979" s="2" t="s">
        <v>114</v>
      </c>
      <c r="C979" s="2" t="s">
        <v>115</v>
      </c>
      <c r="D979" s="2" t="s">
        <v>116</v>
      </c>
      <c r="E979" t="s">
        <v>45</v>
      </c>
      <c r="F979">
        <f>SUM(J979* 0.9)</f>
        <v>913.68</v>
      </c>
      <c r="G979">
        <v>12</v>
      </c>
      <c r="H979">
        <v>-3</v>
      </c>
      <c r="I979" s="7">
        <v>84.6</v>
      </c>
      <c r="J979" s="7">
        <f t="shared" si="17"/>
        <v>1015.1999999999999</v>
      </c>
      <c r="K979" s="7">
        <f>SUM(G979*1.27)</f>
        <v>15.24</v>
      </c>
      <c r="L979" s="11">
        <v>43167</v>
      </c>
      <c r="M979" s="3">
        <v>43172</v>
      </c>
      <c r="N979" s="3">
        <v>43188</v>
      </c>
      <c r="O979" t="s">
        <v>6</v>
      </c>
      <c r="P979" s="4">
        <v>6.17</v>
      </c>
      <c r="Q979" t="s">
        <v>115</v>
      </c>
      <c r="R979" t="s">
        <v>569</v>
      </c>
      <c r="S979" t="s">
        <v>85</v>
      </c>
      <c r="U979" t="s">
        <v>117</v>
      </c>
      <c r="V979" t="s">
        <v>35</v>
      </c>
      <c r="W979" s="10" t="b">
        <v>0</v>
      </c>
      <c r="X979" s="12">
        <v>43916.845794212961</v>
      </c>
    </row>
    <row r="980" spans="1:24" x14ac:dyDescent="0.2">
      <c r="A980">
        <v>11321</v>
      </c>
      <c r="B980" s="2" t="s">
        <v>462</v>
      </c>
      <c r="C980" s="2" t="s">
        <v>463</v>
      </c>
      <c r="D980" s="2" t="s">
        <v>464</v>
      </c>
      <c r="E980" t="s">
        <v>46</v>
      </c>
      <c r="F980">
        <f>SUM(J980* 0.9)</f>
        <v>295.42500000000001</v>
      </c>
      <c r="G980">
        <v>13</v>
      </c>
      <c r="H980">
        <v>-4</v>
      </c>
      <c r="I980" s="7">
        <v>25.25</v>
      </c>
      <c r="J980" s="7">
        <f t="shared" si="17"/>
        <v>328.25</v>
      </c>
      <c r="K980" s="7">
        <f>SUM(G980*1.15)</f>
        <v>14.95</v>
      </c>
      <c r="L980" s="11">
        <v>43168</v>
      </c>
      <c r="M980" s="3">
        <v>43173</v>
      </c>
      <c r="N980" s="3">
        <v>43189</v>
      </c>
      <c r="O980" t="s">
        <v>14</v>
      </c>
      <c r="P980" s="4">
        <v>14.78</v>
      </c>
      <c r="Q980" t="s">
        <v>463</v>
      </c>
      <c r="R980" t="s">
        <v>465</v>
      </c>
      <c r="S980" t="s">
        <v>466</v>
      </c>
      <c r="U980" t="s">
        <v>467</v>
      </c>
      <c r="V980" t="s">
        <v>325</v>
      </c>
      <c r="W980" s="10" t="b">
        <v>0</v>
      </c>
      <c r="X980" s="12">
        <v>43900.512239120377</v>
      </c>
    </row>
    <row r="981" spans="1:24" x14ac:dyDescent="0.2">
      <c r="A981">
        <v>11322</v>
      </c>
      <c r="B981" s="2" t="s">
        <v>176</v>
      </c>
      <c r="C981" s="2" t="s">
        <v>177</v>
      </c>
      <c r="D981" s="2" t="s">
        <v>178</v>
      </c>
      <c r="E981" t="s">
        <v>11</v>
      </c>
      <c r="F981">
        <f>SUM(J981* 0.85)</f>
        <v>398.65</v>
      </c>
      <c r="G981">
        <v>5</v>
      </c>
      <c r="H981">
        <v>30</v>
      </c>
      <c r="I981" s="7">
        <v>93.8</v>
      </c>
      <c r="J981" s="7">
        <f t="shared" si="17"/>
        <v>469</v>
      </c>
      <c r="K981" s="7">
        <f>SUM(G981*1.429)</f>
        <v>7.1450000000000005</v>
      </c>
      <c r="L981" s="11">
        <v>43168</v>
      </c>
      <c r="M981" s="3">
        <v>43173</v>
      </c>
      <c r="N981" s="3">
        <v>43189</v>
      </c>
      <c r="O981" t="s">
        <v>12</v>
      </c>
      <c r="P981" s="4">
        <v>89</v>
      </c>
      <c r="Q981" t="s">
        <v>177</v>
      </c>
      <c r="R981" t="s">
        <v>179</v>
      </c>
      <c r="S981" t="s">
        <v>180</v>
      </c>
      <c r="U981" t="s">
        <v>181</v>
      </c>
      <c r="V981" t="s">
        <v>182</v>
      </c>
      <c r="W981" s="10" t="b">
        <v>1</v>
      </c>
      <c r="X981" s="12">
        <v>43843.510742129627</v>
      </c>
    </row>
    <row r="982" spans="1:24" x14ac:dyDescent="0.2">
      <c r="A982">
        <v>11323</v>
      </c>
      <c r="B982" s="2" t="s">
        <v>500</v>
      </c>
      <c r="C982" s="2" t="s">
        <v>501</v>
      </c>
      <c r="D982" s="2" t="s">
        <v>502</v>
      </c>
      <c r="E982" t="s">
        <v>13</v>
      </c>
      <c r="F982">
        <f>SUM(J982* 1.05)</f>
        <v>923.76900000000012</v>
      </c>
      <c r="G982">
        <v>11</v>
      </c>
      <c r="H982">
        <v>11</v>
      </c>
      <c r="I982" s="7">
        <v>79.98</v>
      </c>
      <c r="J982" s="7">
        <f t="shared" si="17"/>
        <v>879.78000000000009</v>
      </c>
      <c r="K982" s="7">
        <f>SUM(G982*1.429)</f>
        <v>15.719000000000001</v>
      </c>
      <c r="L982" s="11">
        <v>43169</v>
      </c>
      <c r="M982" s="3">
        <v>43174</v>
      </c>
      <c r="N982" s="3">
        <v>43190</v>
      </c>
      <c r="O982" t="s">
        <v>14</v>
      </c>
      <c r="P982" s="4">
        <v>145.04</v>
      </c>
      <c r="Q982" t="s">
        <v>501</v>
      </c>
      <c r="R982" t="s">
        <v>503</v>
      </c>
      <c r="S982" t="s">
        <v>504</v>
      </c>
      <c r="U982" t="s">
        <v>505</v>
      </c>
      <c r="V982" t="s">
        <v>448</v>
      </c>
      <c r="W982" s="10" t="b">
        <v>1</v>
      </c>
      <c r="X982" s="12">
        <v>43883.845956249999</v>
      </c>
    </row>
    <row r="983" spans="1:24" x14ac:dyDescent="0.2">
      <c r="A983">
        <v>11324</v>
      </c>
      <c r="B983" s="2" t="s">
        <v>106</v>
      </c>
      <c r="C983" s="2" t="s">
        <v>107</v>
      </c>
      <c r="D983" s="2" t="s">
        <v>108</v>
      </c>
      <c r="E983" t="s">
        <v>36</v>
      </c>
      <c r="F983">
        <f>SUM(J983* 0.85)</f>
        <v>195.94200000000001</v>
      </c>
      <c r="G983">
        <v>6</v>
      </c>
      <c r="H983">
        <v>-3</v>
      </c>
      <c r="I983" s="7">
        <v>38.42</v>
      </c>
      <c r="J983" s="7">
        <f t="shared" si="17"/>
        <v>230.52</v>
      </c>
      <c r="K983" s="7">
        <f>SUM(G983*1.27)</f>
        <v>7.62</v>
      </c>
      <c r="L983" s="11">
        <v>43170</v>
      </c>
      <c r="M983" s="3">
        <v>43175</v>
      </c>
      <c r="N983" s="3">
        <v>43191</v>
      </c>
      <c r="O983" t="s">
        <v>6</v>
      </c>
      <c r="P983" s="4">
        <v>11.93</v>
      </c>
      <c r="Q983" t="s">
        <v>107</v>
      </c>
      <c r="R983" t="s">
        <v>109</v>
      </c>
      <c r="S983" t="s">
        <v>110</v>
      </c>
      <c r="T983" t="s">
        <v>111</v>
      </c>
      <c r="U983" t="s">
        <v>112</v>
      </c>
      <c r="V983" t="s">
        <v>113</v>
      </c>
      <c r="W983" s="10" t="b">
        <v>0</v>
      </c>
      <c r="X983" s="12">
        <v>43898.510360185181</v>
      </c>
    </row>
    <row r="984" spans="1:24" x14ac:dyDescent="0.2">
      <c r="A984">
        <v>11325</v>
      </c>
      <c r="B984" s="2" t="s">
        <v>313</v>
      </c>
      <c r="C984" s="2" t="s">
        <v>314</v>
      </c>
      <c r="D984" s="2" t="s">
        <v>315</v>
      </c>
      <c r="E984" t="s">
        <v>36</v>
      </c>
      <c r="F984">
        <f>SUM(J984* 0.85)</f>
        <v>80.410000000000011</v>
      </c>
      <c r="G984">
        <v>10</v>
      </c>
      <c r="H984">
        <v>-13</v>
      </c>
      <c r="I984" s="7">
        <v>9.4600000000000009</v>
      </c>
      <c r="J984" s="7">
        <f t="shared" si="17"/>
        <v>94.600000000000009</v>
      </c>
      <c r="K984" s="7">
        <f>SUM(G984*1.15)</f>
        <v>11.5</v>
      </c>
      <c r="L984" s="11">
        <v>43170</v>
      </c>
      <c r="M984" s="3">
        <v>43175</v>
      </c>
      <c r="N984" s="3">
        <v>43191</v>
      </c>
      <c r="O984" t="s">
        <v>12</v>
      </c>
      <c r="P984" s="4">
        <v>4.93</v>
      </c>
      <c r="Q984" t="s">
        <v>314</v>
      </c>
      <c r="R984" t="s">
        <v>316</v>
      </c>
      <c r="S984" t="s">
        <v>317</v>
      </c>
      <c r="U984" t="s">
        <v>318</v>
      </c>
      <c r="V984" t="s">
        <v>175</v>
      </c>
      <c r="W984" s="10" t="b">
        <v>0</v>
      </c>
      <c r="X984" s="12">
        <v>43986.844590046298</v>
      </c>
    </row>
    <row r="985" spans="1:24" x14ac:dyDescent="0.2">
      <c r="A985">
        <v>11326</v>
      </c>
      <c r="B985" s="2" t="s">
        <v>250</v>
      </c>
      <c r="C985" s="2" t="s">
        <v>251</v>
      </c>
      <c r="D985" s="2" t="s">
        <v>252</v>
      </c>
      <c r="E985" t="s">
        <v>15</v>
      </c>
      <c r="F985">
        <f>SUM(J985* 0.85)</f>
        <v>203.065</v>
      </c>
      <c r="G985">
        <v>5</v>
      </c>
      <c r="H985">
        <v>33</v>
      </c>
      <c r="I985" s="7">
        <v>47.78</v>
      </c>
      <c r="J985" s="7">
        <f t="shared" si="17"/>
        <v>238.9</v>
      </c>
      <c r="K985" s="7">
        <f>SUM(G985*1.429)</f>
        <v>7.1450000000000005</v>
      </c>
      <c r="L985" s="11">
        <v>43171</v>
      </c>
      <c r="M985" s="3">
        <v>43176</v>
      </c>
      <c r="N985" s="3">
        <v>43192</v>
      </c>
      <c r="O985" t="s">
        <v>14</v>
      </c>
      <c r="P985" s="4">
        <v>44.12</v>
      </c>
      <c r="Q985" t="s">
        <v>251</v>
      </c>
      <c r="R985" t="s">
        <v>253</v>
      </c>
      <c r="S985" t="s">
        <v>254</v>
      </c>
      <c r="U985" t="s">
        <v>255</v>
      </c>
      <c r="V985" t="s">
        <v>10</v>
      </c>
      <c r="W985" s="10" t="b">
        <v>1</v>
      </c>
      <c r="X985" s="12">
        <v>43838.51077685185</v>
      </c>
    </row>
    <row r="986" spans="1:24" x14ac:dyDescent="0.2">
      <c r="A986">
        <v>11327</v>
      </c>
      <c r="B986" s="2" t="s">
        <v>537</v>
      </c>
      <c r="C986" s="2" t="s">
        <v>538</v>
      </c>
      <c r="D986" s="2" t="s">
        <v>539</v>
      </c>
      <c r="E986" t="s">
        <v>13</v>
      </c>
      <c r="F986">
        <f>SUM(J986* 0.9)</f>
        <v>435.96000000000004</v>
      </c>
      <c r="G986">
        <v>14</v>
      </c>
      <c r="H986">
        <v>6</v>
      </c>
      <c r="I986" s="7">
        <v>34.6</v>
      </c>
      <c r="J986" s="7">
        <f t="shared" si="17"/>
        <v>484.40000000000003</v>
      </c>
      <c r="K986" s="7">
        <f>SUM(G986*1.381)</f>
        <v>19.334</v>
      </c>
      <c r="L986" s="11">
        <v>43174</v>
      </c>
      <c r="M986" s="3">
        <v>43179</v>
      </c>
      <c r="N986" s="3">
        <v>43195</v>
      </c>
      <c r="O986" t="s">
        <v>6</v>
      </c>
      <c r="P986" s="4">
        <v>60.18</v>
      </c>
      <c r="Q986" t="s">
        <v>538</v>
      </c>
      <c r="R986" t="s">
        <v>540</v>
      </c>
      <c r="S986" t="s">
        <v>541</v>
      </c>
      <c r="T986" t="s">
        <v>279</v>
      </c>
      <c r="U986" t="s">
        <v>542</v>
      </c>
      <c r="V986" t="s">
        <v>209</v>
      </c>
      <c r="W986" s="10" t="b">
        <v>1</v>
      </c>
      <c r="X986" s="12">
        <v>43869.513113425928</v>
      </c>
    </row>
    <row r="987" spans="1:24" x14ac:dyDescent="0.2">
      <c r="A987">
        <v>11328</v>
      </c>
      <c r="B987" s="2" t="s">
        <v>67</v>
      </c>
      <c r="C987" s="2" t="s">
        <v>68</v>
      </c>
      <c r="D987" s="2" t="s">
        <v>69</v>
      </c>
      <c r="E987" t="s">
        <v>11</v>
      </c>
      <c r="F987">
        <f>SUM(J987* 0.85)</f>
        <v>1009.3579999999999</v>
      </c>
      <c r="G987">
        <v>14</v>
      </c>
      <c r="H987">
        <v>6</v>
      </c>
      <c r="I987" s="7">
        <v>84.82</v>
      </c>
      <c r="J987" s="7">
        <f t="shared" si="17"/>
        <v>1187.48</v>
      </c>
      <c r="K987" s="7">
        <f>SUM(G987*1.381)</f>
        <v>19.334</v>
      </c>
      <c r="L987" s="11">
        <v>43175</v>
      </c>
      <c r="M987" s="3">
        <v>43180</v>
      </c>
      <c r="N987" s="3">
        <v>43196</v>
      </c>
      <c r="O987" t="s">
        <v>12</v>
      </c>
      <c r="P987" s="4">
        <v>64.56</v>
      </c>
      <c r="Q987" t="s">
        <v>68</v>
      </c>
      <c r="R987" t="s">
        <v>70</v>
      </c>
      <c r="S987" t="s">
        <v>71</v>
      </c>
      <c r="U987" t="s">
        <v>72</v>
      </c>
      <c r="V987" t="s">
        <v>59</v>
      </c>
      <c r="W987" s="10" t="b">
        <v>1</v>
      </c>
      <c r="X987" s="12">
        <v>43868.513113425928</v>
      </c>
    </row>
    <row r="988" spans="1:24" x14ac:dyDescent="0.2">
      <c r="A988">
        <v>11329</v>
      </c>
      <c r="B988" s="2" t="s">
        <v>81</v>
      </c>
      <c r="C988" s="2" t="s">
        <v>82</v>
      </c>
      <c r="D988" s="2" t="s">
        <v>83</v>
      </c>
      <c r="E988" t="s">
        <v>45</v>
      </c>
      <c r="F988">
        <f>SUM(J988* 0.9)</f>
        <v>478.54799999999994</v>
      </c>
      <c r="G988">
        <v>7</v>
      </c>
      <c r="H988">
        <v>21</v>
      </c>
      <c r="I988" s="7">
        <v>75.959999999999994</v>
      </c>
      <c r="J988" s="7">
        <f t="shared" si="17"/>
        <v>531.71999999999991</v>
      </c>
      <c r="K988" s="7">
        <f>SUM(G988*1.429)</f>
        <v>10.003</v>
      </c>
      <c r="L988" s="11">
        <v>43175</v>
      </c>
      <c r="M988" s="3">
        <v>43180</v>
      </c>
      <c r="N988" s="3">
        <v>43196</v>
      </c>
      <c r="O988" t="s">
        <v>14</v>
      </c>
      <c r="P988" s="4">
        <v>45.59</v>
      </c>
      <c r="Q988" t="s">
        <v>82</v>
      </c>
      <c r="R988" t="s">
        <v>84</v>
      </c>
      <c r="S988" t="s">
        <v>85</v>
      </c>
      <c r="U988" t="s">
        <v>86</v>
      </c>
      <c r="V988" t="s">
        <v>35</v>
      </c>
      <c r="W988" s="10" t="b">
        <v>1</v>
      </c>
      <c r="X988" s="12">
        <v>43820.178316898142</v>
      </c>
    </row>
    <row r="989" spans="1:24" x14ac:dyDescent="0.2">
      <c r="A989">
        <v>11330</v>
      </c>
      <c r="B989" s="2" t="s">
        <v>440</v>
      </c>
      <c r="C989" s="2" t="s">
        <v>437</v>
      </c>
      <c r="D989" s="2" t="s">
        <v>441</v>
      </c>
      <c r="E989" t="s">
        <v>36</v>
      </c>
      <c r="F989">
        <f>SUM(J989* 0.9)</f>
        <v>555.048</v>
      </c>
      <c r="G989">
        <v>8</v>
      </c>
      <c r="H989">
        <v>0</v>
      </c>
      <c r="I989" s="7">
        <v>77.09</v>
      </c>
      <c r="J989" s="7">
        <f t="shared" si="17"/>
        <v>616.72</v>
      </c>
      <c r="K989" s="7">
        <f>SUM(G989*1.27)</f>
        <v>10.16</v>
      </c>
      <c r="L989" s="11">
        <v>43176</v>
      </c>
      <c r="M989" s="3">
        <v>43181</v>
      </c>
      <c r="N989" s="3">
        <v>43197</v>
      </c>
      <c r="O989" t="s">
        <v>6</v>
      </c>
      <c r="P989" s="4">
        <v>4.2</v>
      </c>
      <c r="Q989" t="s">
        <v>437</v>
      </c>
      <c r="R989" t="s">
        <v>438</v>
      </c>
      <c r="S989" t="s">
        <v>85</v>
      </c>
      <c r="U989" t="s">
        <v>439</v>
      </c>
      <c r="V989" t="s">
        <v>35</v>
      </c>
      <c r="W989" s="10" t="b">
        <v>0</v>
      </c>
      <c r="X989" s="12">
        <v>43893.511407175924</v>
      </c>
    </row>
    <row r="990" spans="1:24" x14ac:dyDescent="0.2">
      <c r="A990">
        <v>11331</v>
      </c>
      <c r="B990" s="2" t="s">
        <v>244</v>
      </c>
      <c r="C990" s="2" t="s">
        <v>245</v>
      </c>
      <c r="D990" s="2" t="s">
        <v>246</v>
      </c>
      <c r="E990" t="s">
        <v>13</v>
      </c>
      <c r="F990">
        <f>SUM(J990* 0.9)</f>
        <v>547.99199999999996</v>
      </c>
      <c r="G990">
        <v>12</v>
      </c>
      <c r="H990">
        <v>7</v>
      </c>
      <c r="I990" s="7">
        <v>50.74</v>
      </c>
      <c r="J990" s="7">
        <f t="shared" si="17"/>
        <v>608.88</v>
      </c>
      <c r="K990" s="7">
        <f>SUM(G990*1.381)</f>
        <v>16.571999999999999</v>
      </c>
      <c r="L990" s="11">
        <v>43177</v>
      </c>
      <c r="M990" s="3">
        <v>43182</v>
      </c>
      <c r="N990" s="3">
        <v>43198</v>
      </c>
      <c r="O990" t="s">
        <v>14</v>
      </c>
      <c r="P990" s="4">
        <v>16.37</v>
      </c>
      <c r="Q990" t="s">
        <v>245</v>
      </c>
      <c r="R990" t="s">
        <v>566</v>
      </c>
      <c r="S990" t="s">
        <v>247</v>
      </c>
      <c r="T990" t="s">
        <v>248</v>
      </c>
      <c r="U990" t="s">
        <v>249</v>
      </c>
      <c r="V990" t="s">
        <v>35</v>
      </c>
      <c r="W990" s="10" t="b">
        <v>0</v>
      </c>
      <c r="X990" s="12">
        <v>43884.179243287028</v>
      </c>
    </row>
    <row r="991" spans="1:24" x14ac:dyDescent="0.2">
      <c r="A991">
        <v>11332</v>
      </c>
      <c r="B991" s="2" t="s">
        <v>358</v>
      </c>
      <c r="C991" s="2" t="s">
        <v>359</v>
      </c>
      <c r="D991" s="2" t="s">
        <v>360</v>
      </c>
      <c r="E991" t="s">
        <v>46</v>
      </c>
      <c r="F991">
        <f>SUM(J991* 1.15)</f>
        <v>97.013999999999996</v>
      </c>
      <c r="G991">
        <v>12</v>
      </c>
      <c r="H991">
        <v>-5</v>
      </c>
      <c r="I991" s="7">
        <v>7.03</v>
      </c>
      <c r="J991" s="7">
        <f t="shared" si="17"/>
        <v>84.36</v>
      </c>
      <c r="K991" s="7">
        <f>SUM(G991*1.15)</f>
        <v>13.799999999999999</v>
      </c>
      <c r="L991" s="11">
        <v>43177</v>
      </c>
      <c r="M991" s="3">
        <v>43182</v>
      </c>
      <c r="N991" s="3">
        <v>43198</v>
      </c>
      <c r="O991" t="s">
        <v>12</v>
      </c>
      <c r="P991" s="4">
        <v>83.49</v>
      </c>
      <c r="Q991" t="s">
        <v>359</v>
      </c>
      <c r="R991" t="s">
        <v>361</v>
      </c>
      <c r="S991" t="s">
        <v>21</v>
      </c>
      <c r="U991" t="s">
        <v>362</v>
      </c>
      <c r="V991" t="s">
        <v>23</v>
      </c>
      <c r="W991" s="10" t="b">
        <v>1</v>
      </c>
      <c r="X991" s="12">
        <v>43988.511349305554</v>
      </c>
    </row>
    <row r="992" spans="1:24" x14ac:dyDescent="0.2">
      <c r="A992">
        <v>11333</v>
      </c>
      <c r="B992" s="2" t="s">
        <v>462</v>
      </c>
      <c r="C992" s="2" t="s">
        <v>463</v>
      </c>
      <c r="D992" s="2" t="s">
        <v>464</v>
      </c>
      <c r="E992" t="s">
        <v>37</v>
      </c>
      <c r="F992">
        <f>SUM(J992* 0.9)</f>
        <v>463.11300000000006</v>
      </c>
      <c r="G992">
        <v>7</v>
      </c>
      <c r="H992">
        <v>-4</v>
      </c>
      <c r="I992" s="7">
        <v>73.510000000000005</v>
      </c>
      <c r="J992" s="7">
        <f t="shared" si="17"/>
        <v>514.57000000000005</v>
      </c>
      <c r="K992" s="7">
        <f>SUM(G992*1.15)</f>
        <v>8.0499999999999989</v>
      </c>
      <c r="L992" s="11">
        <v>43178</v>
      </c>
      <c r="M992" s="3">
        <v>43183</v>
      </c>
      <c r="N992" s="3">
        <v>43199</v>
      </c>
      <c r="O992" t="s">
        <v>6</v>
      </c>
      <c r="P992" s="4">
        <v>68.52</v>
      </c>
      <c r="Q992" t="s">
        <v>463</v>
      </c>
      <c r="R992" t="s">
        <v>465</v>
      </c>
      <c r="S992" t="s">
        <v>466</v>
      </c>
      <c r="U992" t="s">
        <v>467</v>
      </c>
      <c r="V992" t="s">
        <v>325</v>
      </c>
      <c r="W992" s="10" t="b">
        <v>1</v>
      </c>
      <c r="X992" s="12">
        <v>43929.943217592598</v>
      </c>
    </row>
    <row r="993" spans="1:24" x14ac:dyDescent="0.2">
      <c r="A993">
        <v>11334</v>
      </c>
      <c r="B993" s="2" t="s">
        <v>225</v>
      </c>
      <c r="C993" s="2" t="s">
        <v>226</v>
      </c>
      <c r="D993" s="2" t="s">
        <v>227</v>
      </c>
      <c r="E993" t="s">
        <v>36</v>
      </c>
      <c r="F993">
        <f>SUM(J993* 1.45)</f>
        <v>396.28499999999991</v>
      </c>
      <c r="G993">
        <v>10</v>
      </c>
      <c r="H993">
        <v>-5</v>
      </c>
      <c r="I993" s="7">
        <v>27.33</v>
      </c>
      <c r="J993" s="7">
        <f t="shared" si="17"/>
        <v>273.29999999999995</v>
      </c>
      <c r="K993" s="7">
        <f>SUM(G993*1.15)</f>
        <v>11.5</v>
      </c>
      <c r="L993" s="11">
        <v>43181</v>
      </c>
      <c r="M993" s="3">
        <v>43186</v>
      </c>
      <c r="N993" s="3">
        <v>43202</v>
      </c>
      <c r="O993" t="s">
        <v>14</v>
      </c>
      <c r="P993" s="4">
        <v>4.41</v>
      </c>
      <c r="Q993" t="s">
        <v>226</v>
      </c>
      <c r="R993" t="s">
        <v>228</v>
      </c>
      <c r="S993" t="s">
        <v>229</v>
      </c>
      <c r="T993" t="s">
        <v>230</v>
      </c>
      <c r="U993" t="s">
        <v>231</v>
      </c>
      <c r="V993" t="s">
        <v>217</v>
      </c>
      <c r="W993" s="10" t="b">
        <v>0</v>
      </c>
      <c r="X993" s="12">
        <v>43970.178015972218</v>
      </c>
    </row>
    <row r="994" spans="1:24" x14ac:dyDescent="0.2">
      <c r="A994">
        <v>11335</v>
      </c>
      <c r="B994" s="2" t="s">
        <v>369</v>
      </c>
      <c r="C994" s="2" t="s">
        <v>370</v>
      </c>
      <c r="D994" s="2" t="s">
        <v>371</v>
      </c>
      <c r="E994" t="s">
        <v>46</v>
      </c>
      <c r="F994">
        <f>SUM(J994* 0.85)</f>
        <v>219.40199999999999</v>
      </c>
      <c r="G994">
        <v>9</v>
      </c>
      <c r="H994">
        <v>-13</v>
      </c>
      <c r="I994" s="7">
        <v>28.68</v>
      </c>
      <c r="J994" s="7">
        <f t="shared" ref="J994:J1057" si="18">SUM(G994*I994)</f>
        <v>258.12</v>
      </c>
      <c r="K994" s="7">
        <f>SUM(G994*1.15)</f>
        <v>10.35</v>
      </c>
      <c r="L994" s="11">
        <v>43181</v>
      </c>
      <c r="M994" s="3">
        <v>43186</v>
      </c>
      <c r="N994" s="3">
        <v>43202</v>
      </c>
      <c r="O994" t="s">
        <v>12</v>
      </c>
      <c r="P994" s="4">
        <v>13.02</v>
      </c>
      <c r="Q994" t="s">
        <v>370</v>
      </c>
      <c r="R994" t="s">
        <v>372</v>
      </c>
      <c r="S994" t="s">
        <v>180</v>
      </c>
      <c r="U994" t="s">
        <v>373</v>
      </c>
      <c r="V994" t="s">
        <v>182</v>
      </c>
      <c r="W994" s="10" t="b">
        <v>0</v>
      </c>
      <c r="X994" s="12">
        <v>43907.511256712962</v>
      </c>
    </row>
    <row r="995" spans="1:24" x14ac:dyDescent="0.2">
      <c r="A995">
        <v>11336</v>
      </c>
      <c r="B995" s="2" t="s">
        <v>506</v>
      </c>
      <c r="C995" s="2" t="s">
        <v>507</v>
      </c>
      <c r="D995" s="2" t="s">
        <v>508</v>
      </c>
      <c r="E995" t="s">
        <v>45</v>
      </c>
      <c r="F995">
        <f>SUM(J995* 1.15)</f>
        <v>644.18399999999997</v>
      </c>
      <c r="G995">
        <v>12</v>
      </c>
      <c r="H995">
        <v>4</v>
      </c>
      <c r="I995" s="7">
        <v>46.68</v>
      </c>
      <c r="J995" s="7">
        <f t="shared" si="18"/>
        <v>560.16</v>
      </c>
      <c r="K995" s="7">
        <f>SUM(G995*0.54)</f>
        <v>6.48</v>
      </c>
      <c r="L995" s="11">
        <v>43182</v>
      </c>
      <c r="M995" s="3">
        <v>43187</v>
      </c>
      <c r="N995" s="3">
        <v>43203</v>
      </c>
      <c r="O995" t="s">
        <v>14</v>
      </c>
      <c r="P995" s="4">
        <v>4.8099999999999996</v>
      </c>
      <c r="Q995" t="s">
        <v>507</v>
      </c>
      <c r="R995" t="s">
        <v>509</v>
      </c>
      <c r="S995" t="s">
        <v>510</v>
      </c>
      <c r="U995" t="s">
        <v>511</v>
      </c>
      <c r="V995" t="s">
        <v>59</v>
      </c>
      <c r="W995" s="10" t="b">
        <v>0</v>
      </c>
      <c r="X995" s="12">
        <v>43923.51011678241</v>
      </c>
    </row>
    <row r="996" spans="1:24" x14ac:dyDescent="0.2">
      <c r="A996">
        <v>11337</v>
      </c>
      <c r="B996" s="2" t="s">
        <v>394</v>
      </c>
      <c r="C996" s="2" t="s">
        <v>395</v>
      </c>
      <c r="D996" s="2" t="s">
        <v>396</v>
      </c>
      <c r="E996" t="s">
        <v>15</v>
      </c>
      <c r="F996">
        <f>SUM(J996* 1.05)</f>
        <v>511.20299999999997</v>
      </c>
      <c r="G996">
        <v>11</v>
      </c>
      <c r="H996">
        <v>2</v>
      </c>
      <c r="I996" s="7">
        <v>44.26</v>
      </c>
      <c r="J996" s="7">
        <f t="shared" si="18"/>
        <v>486.85999999999996</v>
      </c>
      <c r="K996" s="7">
        <f>SUM(G996*0.54)</f>
        <v>5.94</v>
      </c>
      <c r="L996" s="11">
        <v>43183</v>
      </c>
      <c r="M996" s="3">
        <v>43188</v>
      </c>
      <c r="N996" s="3">
        <v>43204</v>
      </c>
      <c r="O996" t="s">
        <v>14</v>
      </c>
      <c r="P996" s="4">
        <v>708.95</v>
      </c>
      <c r="Q996" t="s">
        <v>395</v>
      </c>
      <c r="R996" t="s">
        <v>397</v>
      </c>
      <c r="S996" t="s">
        <v>398</v>
      </c>
      <c r="T996" t="s">
        <v>399</v>
      </c>
      <c r="U996" t="s">
        <v>400</v>
      </c>
      <c r="V996" t="s">
        <v>209</v>
      </c>
      <c r="W996" s="10" t="b">
        <v>1</v>
      </c>
      <c r="X996" s="12">
        <v>43885.176760300921</v>
      </c>
    </row>
    <row r="997" spans="1:24" x14ac:dyDescent="0.2">
      <c r="A997">
        <v>11338</v>
      </c>
      <c r="B997" s="2" t="s">
        <v>147</v>
      </c>
      <c r="C997" s="2" t="s">
        <v>148</v>
      </c>
      <c r="D997" s="2" t="s">
        <v>149</v>
      </c>
      <c r="E997" t="s">
        <v>5</v>
      </c>
      <c r="F997">
        <f>SUM(J997* 1.15)</f>
        <v>294.49200000000002</v>
      </c>
      <c r="G997">
        <v>11</v>
      </c>
      <c r="H997">
        <v>5</v>
      </c>
      <c r="I997" s="7">
        <v>23.28</v>
      </c>
      <c r="J997" s="7">
        <f t="shared" si="18"/>
        <v>256.08000000000004</v>
      </c>
      <c r="K997" s="7">
        <f>SUM(G997*0.54)</f>
        <v>5.94</v>
      </c>
      <c r="L997" s="11">
        <v>43184</v>
      </c>
      <c r="M997" s="3">
        <v>43189</v>
      </c>
      <c r="N997" s="3">
        <v>43205</v>
      </c>
      <c r="O997" t="s">
        <v>12</v>
      </c>
      <c r="P997" s="4">
        <v>1.35</v>
      </c>
      <c r="Q997" t="s">
        <v>148</v>
      </c>
      <c r="R997" t="s">
        <v>150</v>
      </c>
      <c r="S997" t="s">
        <v>151</v>
      </c>
      <c r="U997" t="s">
        <v>152</v>
      </c>
      <c r="V997" t="s">
        <v>59</v>
      </c>
      <c r="W997" s="10" t="b">
        <v>0</v>
      </c>
      <c r="X997" s="12">
        <v>43886.176795023144</v>
      </c>
    </row>
    <row r="998" spans="1:24" x14ac:dyDescent="0.2">
      <c r="A998">
        <v>11339</v>
      </c>
      <c r="B998" s="2" t="s">
        <v>407</v>
      </c>
      <c r="C998" s="2" t="s">
        <v>408</v>
      </c>
      <c r="D998" s="2" t="s">
        <v>409</v>
      </c>
      <c r="E998" t="s">
        <v>36</v>
      </c>
      <c r="F998">
        <f>SUM(J998* 1.15)</f>
        <v>718.14049999999986</v>
      </c>
      <c r="G998">
        <v>7</v>
      </c>
      <c r="H998">
        <v>-2</v>
      </c>
      <c r="I998" s="7">
        <v>89.21</v>
      </c>
      <c r="J998" s="7">
        <f t="shared" si="18"/>
        <v>624.46999999999991</v>
      </c>
      <c r="K998" s="7">
        <f>SUM(G998*1.27)</f>
        <v>8.89</v>
      </c>
      <c r="L998" s="11">
        <v>43184</v>
      </c>
      <c r="M998" s="3">
        <v>43189</v>
      </c>
      <c r="N998" s="3">
        <v>43205</v>
      </c>
      <c r="O998" t="s">
        <v>12</v>
      </c>
      <c r="P998" s="4">
        <v>64.33</v>
      </c>
      <c r="Q998" t="s">
        <v>408</v>
      </c>
      <c r="R998" t="s">
        <v>410</v>
      </c>
      <c r="S998" t="s">
        <v>222</v>
      </c>
      <c r="T998" t="s">
        <v>223</v>
      </c>
      <c r="U998" t="s">
        <v>411</v>
      </c>
      <c r="V998" t="s">
        <v>113</v>
      </c>
      <c r="W998" s="10" t="b">
        <v>1</v>
      </c>
      <c r="X998" s="12">
        <v>43900.511103009259</v>
      </c>
    </row>
    <row r="999" spans="1:24" x14ac:dyDescent="0.2">
      <c r="A999">
        <v>11340</v>
      </c>
      <c r="B999" s="2" t="s">
        <v>274</v>
      </c>
      <c r="C999" s="2" t="s">
        <v>275</v>
      </c>
      <c r="D999" s="2" t="s">
        <v>276</v>
      </c>
      <c r="E999" t="s">
        <v>13</v>
      </c>
      <c r="F999">
        <f>SUM(J999* 0.9)</f>
        <v>792.09</v>
      </c>
      <c r="G999">
        <v>13</v>
      </c>
      <c r="H999">
        <v>6</v>
      </c>
      <c r="I999" s="7">
        <v>67.7</v>
      </c>
      <c r="J999" s="7">
        <f t="shared" si="18"/>
        <v>880.1</v>
      </c>
      <c r="K999" s="7">
        <f>SUM(G999*1.381)</f>
        <v>17.952999999999999</v>
      </c>
      <c r="L999" s="11">
        <v>43185</v>
      </c>
      <c r="M999" s="3">
        <v>43190</v>
      </c>
      <c r="N999" s="3">
        <v>43206</v>
      </c>
      <c r="O999" t="s">
        <v>14</v>
      </c>
      <c r="P999" s="4">
        <v>7.48</v>
      </c>
      <c r="Q999" t="s">
        <v>275</v>
      </c>
      <c r="R999" t="s">
        <v>277</v>
      </c>
      <c r="S999" t="s">
        <v>278</v>
      </c>
      <c r="T999" t="s">
        <v>279</v>
      </c>
      <c r="U999" t="s">
        <v>280</v>
      </c>
      <c r="V999" t="s">
        <v>209</v>
      </c>
      <c r="W999" s="10" t="b">
        <v>0</v>
      </c>
      <c r="X999" s="12">
        <v>43884.180202662035</v>
      </c>
    </row>
    <row r="1000" spans="1:24" x14ac:dyDescent="0.2">
      <c r="A1000">
        <v>11341</v>
      </c>
      <c r="B1000" s="2" t="s">
        <v>537</v>
      </c>
      <c r="C1000" s="2" t="s">
        <v>538</v>
      </c>
      <c r="D1000" s="2" t="s">
        <v>539</v>
      </c>
      <c r="E1000" t="s">
        <v>19</v>
      </c>
      <c r="F1000">
        <f>SUM(J1000* 0.9)</f>
        <v>413.64000000000004</v>
      </c>
      <c r="G1000">
        <v>10</v>
      </c>
      <c r="H1000">
        <v>6</v>
      </c>
      <c r="I1000" s="7">
        <v>45.96</v>
      </c>
      <c r="J1000" s="7">
        <f t="shared" si="18"/>
        <v>459.6</v>
      </c>
      <c r="K1000" s="7">
        <f>SUM(G1000*1.381)</f>
        <v>13.81</v>
      </c>
      <c r="L1000" s="11">
        <v>43188</v>
      </c>
      <c r="M1000" s="3">
        <v>43193</v>
      </c>
      <c r="N1000" s="3">
        <v>43209</v>
      </c>
      <c r="O1000" t="s">
        <v>12</v>
      </c>
      <c r="P1000" s="4">
        <v>15.28</v>
      </c>
      <c r="Q1000" t="s">
        <v>538</v>
      </c>
      <c r="R1000" t="s">
        <v>540</v>
      </c>
      <c r="S1000" t="s">
        <v>541</v>
      </c>
      <c r="T1000" t="s">
        <v>279</v>
      </c>
      <c r="U1000" t="s">
        <v>542</v>
      </c>
      <c r="V1000" t="s">
        <v>209</v>
      </c>
      <c r="W1000" s="10" t="b">
        <v>0</v>
      </c>
      <c r="X1000" s="12">
        <v>43904.51211689815</v>
      </c>
    </row>
    <row r="1001" spans="1:24" x14ac:dyDescent="0.2">
      <c r="A1001">
        <v>11342</v>
      </c>
      <c r="B1001" s="2" t="s">
        <v>81</v>
      </c>
      <c r="C1001" s="2" t="s">
        <v>82</v>
      </c>
      <c r="D1001" s="2" t="s">
        <v>83</v>
      </c>
      <c r="E1001" t="s">
        <v>15</v>
      </c>
      <c r="F1001">
        <f>SUM(J1001* 0.9)</f>
        <v>486.40499999999997</v>
      </c>
      <c r="G1001">
        <v>9</v>
      </c>
      <c r="H1001">
        <v>22</v>
      </c>
      <c r="I1001" s="7">
        <v>60.05</v>
      </c>
      <c r="J1001" s="7">
        <f t="shared" si="18"/>
        <v>540.44999999999993</v>
      </c>
      <c r="K1001" s="7">
        <f>SUM(G1001*1.429)</f>
        <v>12.861000000000001</v>
      </c>
      <c r="L1001" s="11">
        <v>43188</v>
      </c>
      <c r="M1001" s="3">
        <v>43193</v>
      </c>
      <c r="N1001" s="3">
        <v>43209</v>
      </c>
      <c r="O1001" t="s">
        <v>14</v>
      </c>
      <c r="P1001" s="4">
        <v>6.88</v>
      </c>
      <c r="Q1001" t="s">
        <v>82</v>
      </c>
      <c r="R1001" t="s">
        <v>84</v>
      </c>
      <c r="S1001" t="s">
        <v>85</v>
      </c>
      <c r="U1001" t="s">
        <v>86</v>
      </c>
      <c r="V1001" t="s">
        <v>35</v>
      </c>
      <c r="W1001" s="10" t="b">
        <v>0</v>
      </c>
      <c r="X1001" s="12">
        <v>43809.511661805554</v>
      </c>
    </row>
    <row r="1002" spans="1:24" x14ac:dyDescent="0.2">
      <c r="A1002">
        <v>11343</v>
      </c>
      <c r="B1002" s="2" t="s">
        <v>300</v>
      </c>
      <c r="C1002" s="2" t="s">
        <v>301</v>
      </c>
      <c r="D1002" s="2" t="s">
        <v>302</v>
      </c>
      <c r="E1002" t="s">
        <v>11</v>
      </c>
      <c r="F1002">
        <f>SUM(J1002* 1.03)</f>
        <v>494.17340000000002</v>
      </c>
      <c r="G1002">
        <v>7</v>
      </c>
      <c r="H1002">
        <v>-3</v>
      </c>
      <c r="I1002" s="7">
        <v>68.540000000000006</v>
      </c>
      <c r="J1002" s="7">
        <f t="shared" si="18"/>
        <v>479.78000000000003</v>
      </c>
      <c r="K1002" s="7">
        <f>SUM(G1002*1.27)</f>
        <v>8.89</v>
      </c>
      <c r="L1002" s="11">
        <v>43189</v>
      </c>
      <c r="M1002" s="3">
        <v>43194</v>
      </c>
      <c r="N1002" s="3">
        <v>43210</v>
      </c>
      <c r="O1002" t="s">
        <v>12</v>
      </c>
      <c r="P1002" s="4">
        <v>64.45</v>
      </c>
      <c r="Q1002" t="s">
        <v>301</v>
      </c>
      <c r="R1002" t="s">
        <v>303</v>
      </c>
      <c r="S1002" t="s">
        <v>304</v>
      </c>
      <c r="T1002" t="s">
        <v>305</v>
      </c>
      <c r="U1002" t="s">
        <v>306</v>
      </c>
      <c r="V1002" t="s">
        <v>217</v>
      </c>
      <c r="W1002" s="10" t="b">
        <v>1</v>
      </c>
      <c r="X1002" s="12">
        <v>43891.177260416662</v>
      </c>
    </row>
    <row r="1003" spans="1:24" x14ac:dyDescent="0.2">
      <c r="A1003">
        <v>11344</v>
      </c>
      <c r="B1003" s="2" t="s">
        <v>225</v>
      </c>
      <c r="C1003" s="2" t="s">
        <v>226</v>
      </c>
      <c r="D1003" s="2" t="s">
        <v>227</v>
      </c>
      <c r="E1003" t="s">
        <v>13</v>
      </c>
      <c r="F1003">
        <f>SUM(J1003* 1.45)</f>
        <v>371.2</v>
      </c>
      <c r="G1003">
        <v>8</v>
      </c>
      <c r="H1003">
        <v>-5</v>
      </c>
      <c r="I1003" s="7">
        <v>32</v>
      </c>
      <c r="J1003" s="7">
        <f t="shared" si="18"/>
        <v>256</v>
      </c>
      <c r="K1003" s="7">
        <f>SUM(G1003*1.15)</f>
        <v>9.1999999999999993</v>
      </c>
      <c r="L1003" s="11">
        <v>43190</v>
      </c>
      <c r="M1003" s="3">
        <v>43195</v>
      </c>
      <c r="N1003" s="3">
        <v>43211</v>
      </c>
      <c r="O1003" t="s">
        <v>12</v>
      </c>
      <c r="P1003" s="4">
        <v>30.53</v>
      </c>
      <c r="Q1003" t="s">
        <v>226</v>
      </c>
      <c r="R1003" t="s">
        <v>228</v>
      </c>
      <c r="S1003" t="s">
        <v>229</v>
      </c>
      <c r="T1003" t="s">
        <v>230</v>
      </c>
      <c r="U1003" t="s">
        <v>231</v>
      </c>
      <c r="V1003" t="s">
        <v>217</v>
      </c>
      <c r="W1003" s="10" t="b">
        <v>0</v>
      </c>
      <c r="X1003" s="12">
        <v>43961.844401620372</v>
      </c>
    </row>
    <row r="1004" spans="1:24" x14ac:dyDescent="0.2">
      <c r="A1004">
        <v>11345</v>
      </c>
      <c r="B1004" s="2" t="s">
        <v>379</v>
      </c>
      <c r="C1004" s="2" t="s">
        <v>380</v>
      </c>
      <c r="D1004" s="2" t="s">
        <v>381</v>
      </c>
      <c r="E1004" t="s">
        <v>45</v>
      </c>
      <c r="F1004">
        <f>SUM(J1004* 0.85)</f>
        <v>578.20399999999995</v>
      </c>
      <c r="G1004">
        <v>8</v>
      </c>
      <c r="H1004">
        <v>-2</v>
      </c>
      <c r="I1004" s="7">
        <v>85.03</v>
      </c>
      <c r="J1004" s="7">
        <f t="shared" si="18"/>
        <v>680.24</v>
      </c>
      <c r="K1004" s="7">
        <f>SUM(G1004*1.27)</f>
        <v>10.16</v>
      </c>
      <c r="L1004" s="11">
        <v>43190</v>
      </c>
      <c r="M1004" s="3">
        <v>43195</v>
      </c>
      <c r="N1004" s="3">
        <v>43211</v>
      </c>
      <c r="O1004" t="s">
        <v>12</v>
      </c>
      <c r="P1004" s="4">
        <v>71.069999999999993</v>
      </c>
      <c r="Q1004" t="s">
        <v>380</v>
      </c>
      <c r="R1004" t="s">
        <v>382</v>
      </c>
      <c r="S1004" t="s">
        <v>110</v>
      </c>
      <c r="T1004" t="s">
        <v>111</v>
      </c>
      <c r="U1004" t="s">
        <v>383</v>
      </c>
      <c r="V1004" t="s">
        <v>113</v>
      </c>
      <c r="W1004" s="10" t="b">
        <v>1</v>
      </c>
      <c r="X1004" s="12">
        <v>43901.511384027777</v>
      </c>
    </row>
    <row r="1005" spans="1:24" x14ac:dyDescent="0.2">
      <c r="A1005">
        <v>11346</v>
      </c>
      <c r="B1005" s="2" t="s">
        <v>159</v>
      </c>
      <c r="C1005" s="2" t="s">
        <v>160</v>
      </c>
      <c r="D1005" s="2" t="s">
        <v>161</v>
      </c>
      <c r="E1005" t="s">
        <v>36</v>
      </c>
      <c r="F1005">
        <f>SUM(J1005* 1.05)</f>
        <v>371.51100000000002</v>
      </c>
      <c r="G1005">
        <v>6</v>
      </c>
      <c r="H1005">
        <v>-3</v>
      </c>
      <c r="I1005" s="7">
        <v>58.97</v>
      </c>
      <c r="J1005" s="7">
        <f t="shared" si="18"/>
        <v>353.82</v>
      </c>
      <c r="K1005" s="7">
        <f>SUM(G1005*1.27)</f>
        <v>7.62</v>
      </c>
      <c r="L1005" s="11">
        <v>43191</v>
      </c>
      <c r="M1005" s="3">
        <v>43196</v>
      </c>
      <c r="N1005" s="3">
        <v>43212</v>
      </c>
      <c r="O1005" t="s">
        <v>12</v>
      </c>
      <c r="P1005" s="4">
        <v>4.93</v>
      </c>
      <c r="Q1005" t="s">
        <v>160</v>
      </c>
      <c r="R1005" t="s">
        <v>162</v>
      </c>
      <c r="S1005" t="s">
        <v>163</v>
      </c>
      <c r="U1005" t="s">
        <v>164</v>
      </c>
      <c r="V1005" t="s">
        <v>10</v>
      </c>
      <c r="W1005" s="10" t="b">
        <v>0</v>
      </c>
      <c r="X1005" s="12">
        <v>43898.510360185181</v>
      </c>
    </row>
    <row r="1006" spans="1:24" x14ac:dyDescent="0.2">
      <c r="A1006">
        <v>11347</v>
      </c>
      <c r="B1006" s="2" t="s">
        <v>363</v>
      </c>
      <c r="C1006" s="2" t="s">
        <v>364</v>
      </c>
      <c r="D1006" s="2" t="s">
        <v>365</v>
      </c>
      <c r="E1006" t="s">
        <v>5</v>
      </c>
      <c r="F1006">
        <f>SUM(J1006* 1.45)</f>
        <v>228.28799999999998</v>
      </c>
      <c r="G1006">
        <v>6</v>
      </c>
      <c r="H1006">
        <v>-5</v>
      </c>
      <c r="I1006" s="7">
        <v>26.24</v>
      </c>
      <c r="J1006" s="7">
        <f t="shared" si="18"/>
        <v>157.44</v>
      </c>
      <c r="K1006" s="7">
        <f>SUM(G1006*1.15)</f>
        <v>6.8999999999999995</v>
      </c>
      <c r="L1006" s="11">
        <v>43192</v>
      </c>
      <c r="M1006" s="3">
        <v>43197</v>
      </c>
      <c r="N1006" s="3">
        <v>43213</v>
      </c>
      <c r="O1006" t="s">
        <v>12</v>
      </c>
      <c r="P1006" s="4">
        <v>5.29</v>
      </c>
      <c r="Q1006" t="s">
        <v>364</v>
      </c>
      <c r="R1006" t="s">
        <v>366</v>
      </c>
      <c r="S1006" t="s">
        <v>367</v>
      </c>
      <c r="U1006" t="s">
        <v>368</v>
      </c>
      <c r="V1006" t="s">
        <v>141</v>
      </c>
      <c r="W1006" s="10" t="b">
        <v>0</v>
      </c>
      <c r="X1006" s="12">
        <v>43941.510012615741</v>
      </c>
    </row>
    <row r="1007" spans="1:24" x14ac:dyDescent="0.2">
      <c r="A1007">
        <v>11348</v>
      </c>
      <c r="B1007" s="2" t="s">
        <v>225</v>
      </c>
      <c r="C1007" s="2" t="s">
        <v>226</v>
      </c>
      <c r="D1007" s="2" t="s">
        <v>227</v>
      </c>
      <c r="E1007" t="s">
        <v>19</v>
      </c>
      <c r="F1007">
        <f>SUM(J1007* 1.45)</f>
        <v>222.99549999999999</v>
      </c>
      <c r="G1007">
        <v>7</v>
      </c>
      <c r="H1007">
        <v>-5</v>
      </c>
      <c r="I1007" s="7">
        <v>21.97</v>
      </c>
      <c r="J1007" s="7">
        <f t="shared" si="18"/>
        <v>153.79</v>
      </c>
      <c r="K1007" s="7">
        <f>SUM(G1007*1.15)</f>
        <v>8.0499999999999989</v>
      </c>
      <c r="L1007" s="11">
        <v>43195</v>
      </c>
      <c r="M1007" s="3">
        <v>43200</v>
      </c>
      <c r="N1007" s="3">
        <v>43216</v>
      </c>
      <c r="O1007" t="s">
        <v>12</v>
      </c>
      <c r="P1007" s="4">
        <v>210.19</v>
      </c>
      <c r="Q1007" t="s">
        <v>226</v>
      </c>
      <c r="R1007" t="s">
        <v>228</v>
      </c>
      <c r="S1007" t="s">
        <v>229</v>
      </c>
      <c r="T1007" t="s">
        <v>230</v>
      </c>
      <c r="U1007" t="s">
        <v>231</v>
      </c>
      <c r="V1007" t="s">
        <v>217</v>
      </c>
      <c r="W1007" s="10" t="b">
        <v>1</v>
      </c>
      <c r="X1007" s="12">
        <v>43979.943206018521</v>
      </c>
    </row>
    <row r="1008" spans="1:24" x14ac:dyDescent="0.2">
      <c r="A1008">
        <v>11349</v>
      </c>
      <c r="B1008" s="2" t="s">
        <v>176</v>
      </c>
      <c r="C1008" s="2" t="s">
        <v>177</v>
      </c>
      <c r="D1008" s="2" t="s">
        <v>178</v>
      </c>
      <c r="E1008" t="s">
        <v>594</v>
      </c>
      <c r="F1008">
        <f>SUM(J1008* 0.85)</f>
        <v>69.572500000000005</v>
      </c>
      <c r="G1008">
        <v>5</v>
      </c>
      <c r="H1008">
        <v>26</v>
      </c>
      <c r="I1008" s="7">
        <v>16.37</v>
      </c>
      <c r="J1008" s="7">
        <f t="shared" si="18"/>
        <v>81.850000000000009</v>
      </c>
      <c r="K1008" s="7">
        <f>SUM(G1008*1.429)</f>
        <v>7.1450000000000005</v>
      </c>
      <c r="L1008" s="11">
        <v>43195</v>
      </c>
      <c r="M1008" s="3">
        <v>43200</v>
      </c>
      <c r="N1008" s="3">
        <v>43216</v>
      </c>
      <c r="O1008" t="s">
        <v>14</v>
      </c>
      <c r="P1008" s="4">
        <v>16.96</v>
      </c>
      <c r="Q1008" t="s">
        <v>177</v>
      </c>
      <c r="R1008" t="s">
        <v>179</v>
      </c>
      <c r="S1008" t="s">
        <v>180</v>
      </c>
      <c r="U1008" t="s">
        <v>181</v>
      </c>
      <c r="V1008" t="s">
        <v>182</v>
      </c>
      <c r="W1008" s="10" t="b">
        <v>0</v>
      </c>
      <c r="X1008" s="12">
        <v>43849.177362499991</v>
      </c>
    </row>
    <row r="1009" spans="1:24" x14ac:dyDescent="0.2">
      <c r="A1009">
        <v>11350</v>
      </c>
      <c r="B1009" s="2" t="s">
        <v>73</v>
      </c>
      <c r="C1009" s="2" t="s">
        <v>74</v>
      </c>
      <c r="D1009" s="2" t="s">
        <v>75</v>
      </c>
      <c r="E1009" t="s">
        <v>15</v>
      </c>
      <c r="F1009">
        <f>SUM(J1009* 0.9)</f>
        <v>901.83600000000001</v>
      </c>
      <c r="G1009">
        <v>13</v>
      </c>
      <c r="H1009">
        <v>4</v>
      </c>
      <c r="I1009" s="7">
        <v>77.08</v>
      </c>
      <c r="J1009" s="7">
        <f t="shared" si="18"/>
        <v>1002.04</v>
      </c>
      <c r="K1009" s="7">
        <f>SUM(G1009*0.54)</f>
        <v>7.0200000000000005</v>
      </c>
      <c r="L1009" s="11">
        <v>43196</v>
      </c>
      <c r="M1009" s="3">
        <v>43201</v>
      </c>
      <c r="N1009" s="3">
        <v>43217</v>
      </c>
      <c r="O1009" t="s">
        <v>6</v>
      </c>
      <c r="P1009" s="4">
        <v>62.89</v>
      </c>
      <c r="Q1009" t="s">
        <v>74</v>
      </c>
      <c r="R1009" t="s">
        <v>76</v>
      </c>
      <c r="S1009" t="s">
        <v>77</v>
      </c>
      <c r="T1009" t="s">
        <v>78</v>
      </c>
      <c r="U1009" t="s">
        <v>79</v>
      </c>
      <c r="V1009" t="s">
        <v>80</v>
      </c>
      <c r="W1009" s="10" t="b">
        <v>1</v>
      </c>
      <c r="X1009" s="12">
        <v>43876.177107870368</v>
      </c>
    </row>
    <row r="1010" spans="1:24" x14ac:dyDescent="0.2">
      <c r="A1010">
        <v>11351</v>
      </c>
      <c r="B1010" s="2" t="s">
        <v>262</v>
      </c>
      <c r="C1010" s="2" t="s">
        <v>263</v>
      </c>
      <c r="D1010" s="2" t="s">
        <v>264</v>
      </c>
      <c r="E1010" t="s">
        <v>11</v>
      </c>
      <c r="F1010">
        <f>SUM(J1010* 0.85)</f>
        <v>235.36500000000001</v>
      </c>
      <c r="G1010">
        <v>10</v>
      </c>
      <c r="H1010">
        <v>6</v>
      </c>
      <c r="I1010" s="7">
        <v>27.69</v>
      </c>
      <c r="J1010" s="7">
        <f t="shared" si="18"/>
        <v>276.90000000000003</v>
      </c>
      <c r="K1010" s="7">
        <f>SUM(G1010*1.381)</f>
        <v>13.81</v>
      </c>
      <c r="L1010" s="11">
        <v>43197</v>
      </c>
      <c r="M1010" s="3">
        <v>43202</v>
      </c>
      <c r="N1010" s="3">
        <v>43218</v>
      </c>
      <c r="O1010" t="s">
        <v>14</v>
      </c>
      <c r="P1010" s="4">
        <v>10.64</v>
      </c>
      <c r="Q1010" t="s">
        <v>263</v>
      </c>
      <c r="R1010" t="s">
        <v>265</v>
      </c>
      <c r="S1010" t="s">
        <v>266</v>
      </c>
      <c r="U1010" t="s">
        <v>267</v>
      </c>
      <c r="V1010" t="s">
        <v>59</v>
      </c>
      <c r="W1010" s="10" t="b">
        <v>0</v>
      </c>
      <c r="X1010" s="12">
        <v>43899.845450231485</v>
      </c>
    </row>
    <row r="1011" spans="1:24" x14ac:dyDescent="0.2">
      <c r="A1011">
        <v>11352</v>
      </c>
      <c r="B1011" s="2" t="s">
        <v>106</v>
      </c>
      <c r="C1011" s="2" t="s">
        <v>107</v>
      </c>
      <c r="D1011" s="2" t="s">
        <v>108</v>
      </c>
      <c r="E1011" t="s">
        <v>36</v>
      </c>
      <c r="F1011">
        <f>SUM(J1011* 0.85)</f>
        <v>604.94500000000005</v>
      </c>
      <c r="G1011">
        <v>11</v>
      </c>
      <c r="H1011">
        <v>-3</v>
      </c>
      <c r="I1011" s="7">
        <v>64.7</v>
      </c>
      <c r="J1011" s="7">
        <f t="shared" si="18"/>
        <v>711.7</v>
      </c>
      <c r="K1011" s="7">
        <f>SUM(G1011*1.27)</f>
        <v>13.97</v>
      </c>
      <c r="L1011" s="11">
        <v>43197</v>
      </c>
      <c r="M1011" s="3">
        <v>43202</v>
      </c>
      <c r="N1011" s="3">
        <v>43218</v>
      </c>
      <c r="O1011" t="s">
        <v>12</v>
      </c>
      <c r="P1011" s="4">
        <v>65.989999999999995</v>
      </c>
      <c r="Q1011" t="s">
        <v>107</v>
      </c>
      <c r="R1011" t="s">
        <v>109</v>
      </c>
      <c r="S1011" t="s">
        <v>110</v>
      </c>
      <c r="T1011" t="s">
        <v>111</v>
      </c>
      <c r="U1011" t="s">
        <v>112</v>
      </c>
      <c r="V1011" t="s">
        <v>113</v>
      </c>
      <c r="W1011" s="10" t="b">
        <v>1</v>
      </c>
      <c r="X1011" s="12">
        <v>43812.51201273148</v>
      </c>
    </row>
    <row r="1012" spans="1:24" x14ac:dyDescent="0.2">
      <c r="A1012">
        <v>11353</v>
      </c>
      <c r="B1012" s="2" t="s">
        <v>268</v>
      </c>
      <c r="C1012" s="2" t="s">
        <v>269</v>
      </c>
      <c r="D1012" s="2" t="s">
        <v>270</v>
      </c>
      <c r="E1012" t="s">
        <v>15</v>
      </c>
      <c r="F1012">
        <f>SUM(J1012* 0.9)</f>
        <v>75.167999999999992</v>
      </c>
      <c r="G1012">
        <v>9</v>
      </c>
      <c r="H1012">
        <v>4</v>
      </c>
      <c r="I1012" s="7">
        <v>9.2799999999999994</v>
      </c>
      <c r="J1012" s="7">
        <f t="shared" si="18"/>
        <v>83.52</v>
      </c>
      <c r="K1012" s="7">
        <f>SUM(G1012*0.54)</f>
        <v>4.8600000000000003</v>
      </c>
      <c r="L1012" s="11">
        <v>43198</v>
      </c>
      <c r="M1012" s="3">
        <v>43203</v>
      </c>
      <c r="N1012" s="3">
        <v>43219</v>
      </c>
      <c r="O1012" t="s">
        <v>14</v>
      </c>
      <c r="P1012" s="4">
        <v>4.6500000000000004</v>
      </c>
      <c r="Q1012" t="s">
        <v>269</v>
      </c>
      <c r="R1012" t="s">
        <v>271</v>
      </c>
      <c r="S1012" t="s">
        <v>272</v>
      </c>
      <c r="T1012" t="s">
        <v>78</v>
      </c>
      <c r="U1012" t="s">
        <v>273</v>
      </c>
      <c r="V1012" t="s">
        <v>80</v>
      </c>
      <c r="W1012" s="10" t="b">
        <v>1</v>
      </c>
      <c r="X1012" s="12">
        <v>43885.180367824076</v>
      </c>
    </row>
    <row r="1013" spans="1:24" x14ac:dyDescent="0.2">
      <c r="A1013">
        <v>11354</v>
      </c>
      <c r="B1013" s="2" t="s">
        <v>489</v>
      </c>
      <c r="C1013" s="2" t="s">
        <v>490</v>
      </c>
      <c r="D1013" s="2" t="s">
        <v>491</v>
      </c>
      <c r="E1013" t="s">
        <v>19</v>
      </c>
      <c r="F1013">
        <f>SUM(J1013* 0.85)</f>
        <v>373.21800000000002</v>
      </c>
      <c r="G1013">
        <v>6</v>
      </c>
      <c r="H1013">
        <v>-3</v>
      </c>
      <c r="I1013" s="7">
        <v>73.180000000000007</v>
      </c>
      <c r="J1013" s="7">
        <f t="shared" si="18"/>
        <v>439.08000000000004</v>
      </c>
      <c r="K1013" s="7">
        <f>SUM(G1013*1.27)</f>
        <v>7.62</v>
      </c>
      <c r="L1013" s="11">
        <v>43199</v>
      </c>
      <c r="M1013" s="3">
        <v>43204</v>
      </c>
      <c r="N1013" s="3">
        <v>43220</v>
      </c>
      <c r="O1013" t="s">
        <v>12</v>
      </c>
      <c r="P1013" s="4">
        <v>46.77</v>
      </c>
      <c r="Q1013" t="s">
        <v>490</v>
      </c>
      <c r="R1013" t="s">
        <v>492</v>
      </c>
      <c r="S1013" t="s">
        <v>110</v>
      </c>
      <c r="T1013" t="s">
        <v>111</v>
      </c>
      <c r="U1013" t="s">
        <v>493</v>
      </c>
      <c r="V1013" t="s">
        <v>113</v>
      </c>
      <c r="W1013" s="10" t="b">
        <v>1</v>
      </c>
      <c r="X1013" s="12">
        <v>43899.510360185181</v>
      </c>
    </row>
    <row r="1014" spans="1:24" x14ac:dyDescent="0.2">
      <c r="A1014">
        <v>11355</v>
      </c>
      <c r="B1014" s="2" t="s">
        <v>285</v>
      </c>
      <c r="C1014" s="2" t="s">
        <v>281</v>
      </c>
      <c r="D1014" s="2" t="s">
        <v>286</v>
      </c>
      <c r="E1014" t="s">
        <v>19</v>
      </c>
      <c r="F1014">
        <f>SUM(J1014* 1.15)</f>
        <v>1086.06</v>
      </c>
      <c r="G1014">
        <v>10</v>
      </c>
      <c r="H1014">
        <v>-28</v>
      </c>
      <c r="I1014" s="7">
        <v>94.44</v>
      </c>
      <c r="J1014" s="7">
        <f t="shared" si="18"/>
        <v>944.4</v>
      </c>
      <c r="K1014" s="7">
        <f>SUM(G1014*1.15)</f>
        <v>11.5</v>
      </c>
      <c r="L1014" s="11">
        <v>43199</v>
      </c>
      <c r="M1014" s="3">
        <v>43204</v>
      </c>
      <c r="N1014" s="3">
        <v>43220</v>
      </c>
      <c r="O1014" t="s">
        <v>6</v>
      </c>
      <c r="P1014" s="4">
        <v>36.21</v>
      </c>
      <c r="Q1014" t="s">
        <v>281</v>
      </c>
      <c r="R1014" t="s">
        <v>282</v>
      </c>
      <c r="S1014" t="s">
        <v>283</v>
      </c>
      <c r="U1014" t="s">
        <v>284</v>
      </c>
      <c r="V1014" t="s">
        <v>10</v>
      </c>
      <c r="W1014" s="10" t="b">
        <v>1</v>
      </c>
      <c r="X1014" s="12">
        <v>43983.511083101846</v>
      </c>
    </row>
    <row r="1015" spans="1:24" x14ac:dyDescent="0.2">
      <c r="A1015">
        <v>11356</v>
      </c>
      <c r="B1015" s="2" t="s">
        <v>225</v>
      </c>
      <c r="C1015" s="2" t="s">
        <v>226</v>
      </c>
      <c r="D1015" s="2" t="s">
        <v>227</v>
      </c>
      <c r="E1015" t="s">
        <v>36</v>
      </c>
      <c r="F1015">
        <f>SUM(J1015* 1.03)</f>
        <v>645.37740000000008</v>
      </c>
      <c r="G1015">
        <v>9</v>
      </c>
      <c r="H1015">
        <v>-5</v>
      </c>
      <c r="I1015" s="7">
        <v>69.62</v>
      </c>
      <c r="J1015" s="7">
        <f t="shared" si="18"/>
        <v>626.58000000000004</v>
      </c>
      <c r="K1015" s="7">
        <f>SUM(G1015*1.15)</f>
        <v>10.35</v>
      </c>
      <c r="L1015" s="11">
        <v>43202</v>
      </c>
      <c r="M1015" s="3">
        <v>43207</v>
      </c>
      <c r="N1015" s="3">
        <v>43223</v>
      </c>
      <c r="O1015" t="s">
        <v>12</v>
      </c>
      <c r="P1015" s="4">
        <v>29.75</v>
      </c>
      <c r="Q1015" t="s">
        <v>226</v>
      </c>
      <c r="R1015" t="s">
        <v>228</v>
      </c>
      <c r="S1015" t="s">
        <v>229</v>
      </c>
      <c r="T1015" t="s">
        <v>230</v>
      </c>
      <c r="U1015" t="s">
        <v>231</v>
      </c>
      <c r="V1015" t="s">
        <v>217</v>
      </c>
      <c r="W1015" s="10" t="b">
        <v>0</v>
      </c>
      <c r="X1015" s="12">
        <v>43905.511349305554</v>
      </c>
    </row>
    <row r="1016" spans="1:24" x14ac:dyDescent="0.2">
      <c r="A1016">
        <v>11357</v>
      </c>
      <c r="B1016" s="2" t="s">
        <v>293</v>
      </c>
      <c r="C1016" s="2" t="s">
        <v>294</v>
      </c>
      <c r="D1016" s="2" t="s">
        <v>295</v>
      </c>
      <c r="E1016" t="s">
        <v>11</v>
      </c>
      <c r="F1016">
        <f>SUM(J1016* 0.85)</f>
        <v>833.68</v>
      </c>
      <c r="G1016">
        <v>10</v>
      </c>
      <c r="H1016">
        <v>14</v>
      </c>
      <c r="I1016" s="7">
        <v>98.08</v>
      </c>
      <c r="J1016" s="7">
        <f t="shared" si="18"/>
        <v>980.8</v>
      </c>
      <c r="K1016" s="7">
        <f>SUM(G1016*1.429)</f>
        <v>14.290000000000001</v>
      </c>
      <c r="L1016" s="11">
        <v>43203</v>
      </c>
      <c r="M1016" s="3">
        <v>43208</v>
      </c>
      <c r="N1016" s="3">
        <v>43224</v>
      </c>
      <c r="O1016" t="s">
        <v>12</v>
      </c>
      <c r="P1016" s="4">
        <v>102.02</v>
      </c>
      <c r="Q1016" t="s">
        <v>294</v>
      </c>
      <c r="R1016" t="s">
        <v>296</v>
      </c>
      <c r="S1016" t="s">
        <v>297</v>
      </c>
      <c r="T1016" t="s">
        <v>298</v>
      </c>
      <c r="U1016" t="s">
        <v>299</v>
      </c>
      <c r="V1016" t="s">
        <v>217</v>
      </c>
      <c r="W1016" s="10" t="b">
        <v>1</v>
      </c>
      <c r="X1016" s="12">
        <v>43944.512447453708</v>
      </c>
    </row>
    <row r="1017" spans="1:24" x14ac:dyDescent="0.2">
      <c r="A1017">
        <v>11358</v>
      </c>
      <c r="B1017" s="2" t="s">
        <v>262</v>
      </c>
      <c r="C1017" s="2" t="s">
        <v>263</v>
      </c>
      <c r="D1017" s="2" t="s">
        <v>264</v>
      </c>
      <c r="E1017" t="s">
        <v>5</v>
      </c>
      <c r="F1017">
        <f>SUM(J1017* 0.85)</f>
        <v>569.77199999999993</v>
      </c>
      <c r="G1017">
        <v>12</v>
      </c>
      <c r="H1017">
        <v>6</v>
      </c>
      <c r="I1017" s="7">
        <v>55.86</v>
      </c>
      <c r="J1017" s="7">
        <f t="shared" si="18"/>
        <v>670.31999999999994</v>
      </c>
      <c r="K1017" s="7">
        <f>SUM(G1017*1.381)</f>
        <v>16.571999999999999</v>
      </c>
      <c r="L1017" s="11">
        <v>43204</v>
      </c>
      <c r="M1017" s="3">
        <v>43209</v>
      </c>
      <c r="N1017" s="3">
        <v>43225</v>
      </c>
      <c r="O1017" t="s">
        <v>6</v>
      </c>
      <c r="P1017" s="4">
        <v>42.68</v>
      </c>
      <c r="Q1017" t="s">
        <v>263</v>
      </c>
      <c r="R1017" t="s">
        <v>265</v>
      </c>
      <c r="S1017" t="s">
        <v>266</v>
      </c>
      <c r="U1017" t="s">
        <v>267</v>
      </c>
      <c r="V1017" t="s">
        <v>59</v>
      </c>
      <c r="W1017" s="10" t="b">
        <v>1</v>
      </c>
      <c r="X1017" s="12">
        <v>43884.179231712958</v>
      </c>
    </row>
    <row r="1018" spans="1:24" x14ac:dyDescent="0.2">
      <c r="A1018">
        <v>11359</v>
      </c>
      <c r="B1018" s="2" t="s">
        <v>47</v>
      </c>
      <c r="C1018" s="2" t="s">
        <v>48</v>
      </c>
      <c r="D1018" s="2" t="s">
        <v>49</v>
      </c>
      <c r="E1018" t="s">
        <v>37</v>
      </c>
      <c r="F1018">
        <f>SUM(J1018* 1.15)</f>
        <v>569.02</v>
      </c>
      <c r="G1018">
        <v>8</v>
      </c>
      <c r="H1018">
        <v>17</v>
      </c>
      <c r="I1018" s="7">
        <v>61.85</v>
      </c>
      <c r="J1018" s="7">
        <f t="shared" si="18"/>
        <v>494.8</v>
      </c>
      <c r="K1018" s="7">
        <f>SUM(G1018*1.429)</f>
        <v>11.432</v>
      </c>
      <c r="L1018" s="11">
        <v>43204</v>
      </c>
      <c r="M1018" s="3">
        <v>43209</v>
      </c>
      <c r="N1018" s="3">
        <v>43225</v>
      </c>
      <c r="O1018" t="s">
        <v>14</v>
      </c>
      <c r="P1018" s="4">
        <v>8.85</v>
      </c>
      <c r="Q1018" t="s">
        <v>48</v>
      </c>
      <c r="R1018" t="s">
        <v>50</v>
      </c>
      <c r="S1018" t="s">
        <v>51</v>
      </c>
      <c r="U1018" t="s">
        <v>52</v>
      </c>
      <c r="V1018" t="s">
        <v>10</v>
      </c>
      <c r="W1018" s="10" t="b">
        <v>0</v>
      </c>
      <c r="X1018" s="12">
        <v>43844.511603935185</v>
      </c>
    </row>
    <row r="1019" spans="1:24" x14ac:dyDescent="0.2">
      <c r="A1019">
        <v>11360</v>
      </c>
      <c r="B1019" s="2" t="s">
        <v>358</v>
      </c>
      <c r="C1019" s="2" t="s">
        <v>359</v>
      </c>
      <c r="D1019" s="2" t="s">
        <v>360</v>
      </c>
      <c r="E1019" t="s">
        <v>45</v>
      </c>
      <c r="F1019">
        <f>SUM(J1019* 1.15)</f>
        <v>245.364</v>
      </c>
      <c r="G1019">
        <v>6</v>
      </c>
      <c r="H1019">
        <v>-5</v>
      </c>
      <c r="I1019" s="7">
        <v>35.56</v>
      </c>
      <c r="J1019" s="7">
        <f t="shared" si="18"/>
        <v>213.36</v>
      </c>
      <c r="K1019" s="7">
        <f>SUM(G1019*1.15)</f>
        <v>6.8999999999999995</v>
      </c>
      <c r="L1019" s="11">
        <v>43205</v>
      </c>
      <c r="M1019" s="3">
        <v>43210</v>
      </c>
      <c r="N1019" s="3">
        <v>43226</v>
      </c>
      <c r="O1019" t="s">
        <v>6</v>
      </c>
      <c r="P1019" s="4">
        <v>69.319999999999993</v>
      </c>
      <c r="Q1019" t="s">
        <v>359</v>
      </c>
      <c r="R1019" t="s">
        <v>361</v>
      </c>
      <c r="S1019" t="s">
        <v>21</v>
      </c>
      <c r="U1019" t="s">
        <v>362</v>
      </c>
      <c r="V1019" t="s">
        <v>23</v>
      </c>
      <c r="W1019" s="10" t="b">
        <v>1</v>
      </c>
      <c r="X1019" s="12">
        <v>43952.510012615741</v>
      </c>
    </row>
    <row r="1020" spans="1:24" x14ac:dyDescent="0.2">
      <c r="A1020">
        <v>11361</v>
      </c>
      <c r="B1020" s="2" t="s">
        <v>237</v>
      </c>
      <c r="C1020" s="2" t="s">
        <v>238</v>
      </c>
      <c r="D1020" s="2" t="s">
        <v>239</v>
      </c>
      <c r="E1020" t="s">
        <v>5</v>
      </c>
      <c r="F1020">
        <f>SUM(J1020* 0.9)</f>
        <v>532.08900000000006</v>
      </c>
      <c r="G1020">
        <v>9</v>
      </c>
      <c r="H1020">
        <v>1</v>
      </c>
      <c r="I1020" s="7">
        <v>65.69</v>
      </c>
      <c r="J1020" s="7">
        <f t="shared" si="18"/>
        <v>591.21</v>
      </c>
      <c r="K1020" s="7">
        <f>SUM(G1020*1.27)</f>
        <v>11.43</v>
      </c>
      <c r="L1020" s="11">
        <v>43206</v>
      </c>
      <c r="M1020" s="3">
        <v>43211</v>
      </c>
      <c r="N1020" s="3">
        <v>43227</v>
      </c>
      <c r="O1020" t="s">
        <v>12</v>
      </c>
      <c r="P1020" s="4">
        <v>16.739999999999998</v>
      </c>
      <c r="Q1020" t="s">
        <v>238</v>
      </c>
      <c r="R1020" t="s">
        <v>240</v>
      </c>
      <c r="S1020" t="s">
        <v>241</v>
      </c>
      <c r="T1020" t="s">
        <v>242</v>
      </c>
      <c r="V1020" t="s">
        <v>243</v>
      </c>
      <c r="W1020" s="10" t="b">
        <v>0</v>
      </c>
      <c r="X1020" s="12">
        <v>43896.51141875</v>
      </c>
    </row>
    <row r="1021" spans="1:24" x14ac:dyDescent="0.2">
      <c r="A1021">
        <v>11362</v>
      </c>
      <c r="B1021" s="2" t="s">
        <v>537</v>
      </c>
      <c r="C1021" s="2" t="s">
        <v>538</v>
      </c>
      <c r="D1021" s="2" t="s">
        <v>539</v>
      </c>
      <c r="E1021" t="s">
        <v>11</v>
      </c>
      <c r="F1021">
        <f>SUM(J1021* 0.9)</f>
        <v>528.12000000000012</v>
      </c>
      <c r="G1021">
        <v>9</v>
      </c>
      <c r="H1021">
        <v>6</v>
      </c>
      <c r="I1021" s="7">
        <v>65.2</v>
      </c>
      <c r="J1021" s="7">
        <f t="shared" si="18"/>
        <v>586.80000000000007</v>
      </c>
      <c r="K1021" s="7">
        <f>SUM(G1021*1.381)</f>
        <v>12.429</v>
      </c>
      <c r="L1021" s="11">
        <v>43206</v>
      </c>
      <c r="M1021" s="3">
        <v>43211</v>
      </c>
      <c r="N1021" s="3">
        <v>43227</v>
      </c>
      <c r="O1021" t="s">
        <v>14</v>
      </c>
      <c r="P1021" s="4">
        <v>59.13</v>
      </c>
      <c r="Q1021" t="s">
        <v>538</v>
      </c>
      <c r="R1021" t="s">
        <v>540</v>
      </c>
      <c r="S1021" t="s">
        <v>541</v>
      </c>
      <c r="T1021" t="s">
        <v>279</v>
      </c>
      <c r="U1021" t="s">
        <v>542</v>
      </c>
      <c r="V1021" t="s">
        <v>209</v>
      </c>
      <c r="W1021" s="10" t="b">
        <v>1</v>
      </c>
      <c r="X1021" s="12">
        <v>43972.51147662037</v>
      </c>
    </row>
    <row r="1022" spans="1:24" x14ac:dyDescent="0.2">
      <c r="A1022">
        <v>11363</v>
      </c>
      <c r="B1022" s="2" t="s">
        <v>326</v>
      </c>
      <c r="C1022" s="2" t="s">
        <v>327</v>
      </c>
      <c r="D1022" s="2" t="s">
        <v>328</v>
      </c>
      <c r="E1022" t="s">
        <v>15</v>
      </c>
      <c r="F1022">
        <f>SUM(J1022* 0.9)</f>
        <v>516.7890000000001</v>
      </c>
      <c r="G1022">
        <v>7</v>
      </c>
      <c r="H1022">
        <v>2</v>
      </c>
      <c r="I1022" s="7">
        <v>82.03</v>
      </c>
      <c r="J1022" s="7">
        <f t="shared" si="18"/>
        <v>574.21</v>
      </c>
      <c r="K1022" s="7">
        <f>SUM(G1022*1.27)</f>
        <v>8.89</v>
      </c>
      <c r="L1022" s="11">
        <v>43209</v>
      </c>
      <c r="M1022" s="3">
        <v>43214</v>
      </c>
      <c r="N1022" s="3">
        <v>43230</v>
      </c>
      <c r="O1022" t="s">
        <v>14</v>
      </c>
      <c r="P1022" s="4">
        <v>7.13</v>
      </c>
      <c r="Q1022" t="s">
        <v>327</v>
      </c>
      <c r="R1022" t="s">
        <v>329</v>
      </c>
      <c r="S1022" t="s">
        <v>330</v>
      </c>
      <c r="T1022" t="s">
        <v>591</v>
      </c>
      <c r="U1022" t="s">
        <v>331</v>
      </c>
      <c r="V1022" t="s">
        <v>80</v>
      </c>
      <c r="W1022" s="10" t="b">
        <v>0</v>
      </c>
      <c r="X1022" s="12">
        <v>43888.843984953703</v>
      </c>
    </row>
    <row r="1023" spans="1:24" x14ac:dyDescent="0.2">
      <c r="A1023">
        <v>11364</v>
      </c>
      <c r="B1023" s="2" t="s">
        <v>250</v>
      </c>
      <c r="C1023" s="2" t="s">
        <v>251</v>
      </c>
      <c r="D1023" s="2" t="s">
        <v>252</v>
      </c>
      <c r="E1023" t="s">
        <v>37</v>
      </c>
      <c r="F1023">
        <f>SUM(J1023* 0.85)</f>
        <v>370.98249999999996</v>
      </c>
      <c r="G1023">
        <v>7</v>
      </c>
      <c r="H1023">
        <v>34</v>
      </c>
      <c r="I1023" s="7">
        <v>62.35</v>
      </c>
      <c r="J1023" s="7">
        <f t="shared" si="18"/>
        <v>436.45</v>
      </c>
      <c r="K1023" s="7">
        <f>SUM(G1023*1.429)</f>
        <v>10.003</v>
      </c>
      <c r="L1023" s="11">
        <v>43210</v>
      </c>
      <c r="M1023" s="3">
        <v>43215</v>
      </c>
      <c r="N1023" s="3">
        <v>43231</v>
      </c>
      <c r="O1023" t="s">
        <v>12</v>
      </c>
      <c r="P1023" s="4">
        <v>21.19</v>
      </c>
      <c r="Q1023" t="s">
        <v>251</v>
      </c>
      <c r="R1023" t="s">
        <v>253</v>
      </c>
      <c r="S1023" t="s">
        <v>254</v>
      </c>
      <c r="U1023" t="s">
        <v>255</v>
      </c>
      <c r="V1023" t="s">
        <v>10</v>
      </c>
      <c r="W1023" s="10" t="b">
        <v>0</v>
      </c>
      <c r="X1023" s="12">
        <v>43803.845134027775</v>
      </c>
    </row>
    <row r="1024" spans="1:24" x14ac:dyDescent="0.2">
      <c r="A1024">
        <v>11365</v>
      </c>
      <c r="B1024" s="2" t="s">
        <v>24</v>
      </c>
      <c r="C1024" s="2" t="s">
        <v>25</v>
      </c>
      <c r="D1024" s="2" t="s">
        <v>26</v>
      </c>
      <c r="E1024" t="s">
        <v>19</v>
      </c>
      <c r="F1024">
        <f>SUM(J1024* 1.15)</f>
        <v>1481.6945000000001</v>
      </c>
      <c r="G1024">
        <v>13</v>
      </c>
      <c r="H1024">
        <v>-36</v>
      </c>
      <c r="I1024" s="7">
        <v>99.11</v>
      </c>
      <c r="J1024" s="7">
        <f t="shared" si="18"/>
        <v>1288.43</v>
      </c>
      <c r="K1024" s="7">
        <f>SUM(G1024*1.15)</f>
        <v>14.95</v>
      </c>
      <c r="L1024" s="11">
        <v>43210</v>
      </c>
      <c r="M1024" s="3">
        <v>43215</v>
      </c>
      <c r="N1024" s="3">
        <v>43231</v>
      </c>
      <c r="O1024" t="s">
        <v>6</v>
      </c>
      <c r="P1024" s="4">
        <v>47.45</v>
      </c>
      <c r="Q1024" t="s">
        <v>25</v>
      </c>
      <c r="R1024" t="s">
        <v>27</v>
      </c>
      <c r="S1024" t="s">
        <v>21</v>
      </c>
      <c r="U1024" t="s">
        <v>28</v>
      </c>
      <c r="V1024" t="s">
        <v>23</v>
      </c>
      <c r="W1024" s="10" t="b">
        <v>1</v>
      </c>
      <c r="X1024" s="12">
        <v>43905.51186875</v>
      </c>
    </row>
    <row r="1025" spans="1:24" x14ac:dyDescent="0.2">
      <c r="A1025">
        <v>11366</v>
      </c>
      <c r="B1025" s="2" t="s">
        <v>356</v>
      </c>
      <c r="C1025" s="2" t="s">
        <v>348</v>
      </c>
      <c r="D1025" s="2" t="s">
        <v>357</v>
      </c>
      <c r="E1025" t="s">
        <v>13</v>
      </c>
      <c r="F1025">
        <f>SUM(J1025* 1.15)</f>
        <v>714.97799999999995</v>
      </c>
      <c r="G1025">
        <v>11</v>
      </c>
      <c r="H1025">
        <v>24</v>
      </c>
      <c r="I1025" s="7">
        <v>56.52</v>
      </c>
      <c r="J1025" s="7">
        <f t="shared" si="18"/>
        <v>621.72</v>
      </c>
      <c r="K1025" s="7">
        <f>SUM(G1025*1.429)</f>
        <v>15.719000000000001</v>
      </c>
      <c r="L1025" s="11">
        <v>43211</v>
      </c>
      <c r="M1025" s="3">
        <v>43216</v>
      </c>
      <c r="N1025" s="3">
        <v>43232</v>
      </c>
      <c r="O1025" t="s">
        <v>12</v>
      </c>
      <c r="P1025" s="4">
        <v>4.99</v>
      </c>
      <c r="Q1025" t="s">
        <v>348</v>
      </c>
      <c r="R1025" t="s">
        <v>349</v>
      </c>
      <c r="S1025" t="s">
        <v>350</v>
      </c>
      <c r="U1025" t="s">
        <v>351</v>
      </c>
      <c r="V1025" t="s">
        <v>10</v>
      </c>
      <c r="W1025" s="10" t="b">
        <v>0</v>
      </c>
      <c r="X1025" s="12">
        <v>43884.846106712961</v>
      </c>
    </row>
    <row r="1026" spans="1:24" x14ac:dyDescent="0.2">
      <c r="A1026">
        <v>11367</v>
      </c>
      <c r="B1026" s="2" t="s">
        <v>47</v>
      </c>
      <c r="C1026" s="2" t="s">
        <v>48</v>
      </c>
      <c r="D1026" s="2" t="s">
        <v>49</v>
      </c>
      <c r="E1026" t="s">
        <v>11</v>
      </c>
      <c r="F1026">
        <f>SUM(J1026* 1.15)</f>
        <v>1086.0024999999998</v>
      </c>
      <c r="G1026">
        <v>11</v>
      </c>
      <c r="H1026">
        <v>15</v>
      </c>
      <c r="I1026" s="7">
        <v>85.85</v>
      </c>
      <c r="J1026" s="7">
        <f t="shared" si="18"/>
        <v>944.34999999999991</v>
      </c>
      <c r="K1026" s="7">
        <f>SUM(G1026*1.429)</f>
        <v>15.719000000000001</v>
      </c>
      <c r="L1026" s="11">
        <v>43212</v>
      </c>
      <c r="M1026" s="3">
        <v>43217</v>
      </c>
      <c r="N1026" s="3">
        <v>43233</v>
      </c>
      <c r="O1026" t="s">
        <v>6</v>
      </c>
      <c r="P1026" s="4">
        <v>0.15</v>
      </c>
      <c r="Q1026" t="s">
        <v>48</v>
      </c>
      <c r="R1026" t="s">
        <v>50</v>
      </c>
      <c r="S1026" t="s">
        <v>51</v>
      </c>
      <c r="U1026" t="s">
        <v>52</v>
      </c>
      <c r="V1026" t="s">
        <v>10</v>
      </c>
      <c r="W1026" s="10" t="b">
        <v>0</v>
      </c>
      <c r="X1026" s="12">
        <v>43892.512669212956</v>
      </c>
    </row>
    <row r="1027" spans="1:24" x14ac:dyDescent="0.2">
      <c r="A1027">
        <v>11368</v>
      </c>
      <c r="B1027" s="2" t="s">
        <v>430</v>
      </c>
      <c r="C1027" s="2" t="s">
        <v>431</v>
      </c>
      <c r="D1027" s="2" t="s">
        <v>432</v>
      </c>
      <c r="E1027" t="s">
        <v>594</v>
      </c>
      <c r="F1027">
        <f>SUM(J1027* 1.05)</f>
        <v>599.25600000000009</v>
      </c>
      <c r="G1027">
        <v>6</v>
      </c>
      <c r="H1027">
        <v>5</v>
      </c>
      <c r="I1027" s="7">
        <v>95.12</v>
      </c>
      <c r="J1027" s="7">
        <f t="shared" si="18"/>
        <v>570.72</v>
      </c>
      <c r="K1027" s="7">
        <f>SUM(G1027*0.54)</f>
        <v>3.24</v>
      </c>
      <c r="L1027" s="11">
        <v>43213</v>
      </c>
      <c r="M1027" s="3">
        <v>43218</v>
      </c>
      <c r="N1027" s="3">
        <v>43234</v>
      </c>
      <c r="O1027" t="s">
        <v>14</v>
      </c>
      <c r="P1027" s="4">
        <v>367.63</v>
      </c>
      <c r="Q1027" t="s">
        <v>431</v>
      </c>
      <c r="R1027" t="s">
        <v>433</v>
      </c>
      <c r="S1027" t="s">
        <v>434</v>
      </c>
      <c r="T1027" t="s">
        <v>435</v>
      </c>
      <c r="U1027" t="s">
        <v>436</v>
      </c>
      <c r="V1027" t="s">
        <v>209</v>
      </c>
      <c r="W1027" s="10" t="b">
        <v>1</v>
      </c>
      <c r="X1027" s="12">
        <v>43883.508072337965</v>
      </c>
    </row>
    <row r="1028" spans="1:24" x14ac:dyDescent="0.2">
      <c r="A1028">
        <v>11369</v>
      </c>
      <c r="B1028" s="2" t="s">
        <v>67</v>
      </c>
      <c r="C1028" s="2" t="s">
        <v>68</v>
      </c>
      <c r="D1028" s="2" t="s">
        <v>69</v>
      </c>
      <c r="E1028" t="s">
        <v>11</v>
      </c>
      <c r="F1028">
        <f>SUM(J1028* 0.85)</f>
        <v>583.50800000000004</v>
      </c>
      <c r="G1028">
        <v>8</v>
      </c>
      <c r="H1028">
        <v>6</v>
      </c>
      <c r="I1028" s="7">
        <v>85.81</v>
      </c>
      <c r="J1028" s="7">
        <f t="shared" si="18"/>
        <v>686.48</v>
      </c>
      <c r="K1028" s="7">
        <f>SUM(G1028*1.381)</f>
        <v>11.048</v>
      </c>
      <c r="L1028" s="11">
        <v>43213</v>
      </c>
      <c r="M1028" s="3">
        <v>43218</v>
      </c>
      <c r="N1028" s="3">
        <v>43234</v>
      </c>
      <c r="O1028" t="s">
        <v>14</v>
      </c>
      <c r="P1028" s="4">
        <v>350.64</v>
      </c>
      <c r="Q1028" t="s">
        <v>68</v>
      </c>
      <c r="R1028" t="s">
        <v>70</v>
      </c>
      <c r="S1028" t="s">
        <v>71</v>
      </c>
      <c r="U1028" t="s">
        <v>72</v>
      </c>
      <c r="V1028" t="s">
        <v>59</v>
      </c>
      <c r="W1028" s="10" t="b">
        <v>1</v>
      </c>
      <c r="X1028" s="12">
        <v>43877.51147662037</v>
      </c>
    </row>
    <row r="1029" spans="1:24" x14ac:dyDescent="0.2">
      <c r="A1029">
        <v>11370</v>
      </c>
      <c r="B1029" s="2" t="s">
        <v>142</v>
      </c>
      <c r="C1029" s="2" t="s">
        <v>143</v>
      </c>
      <c r="D1029" s="2" t="s">
        <v>144</v>
      </c>
      <c r="E1029" t="s">
        <v>19</v>
      </c>
      <c r="F1029">
        <f>SUM(J1029* 0.85)</f>
        <v>340.221</v>
      </c>
      <c r="G1029">
        <v>7</v>
      </c>
      <c r="H1029">
        <v>-34</v>
      </c>
      <c r="I1029" s="7">
        <v>57.18</v>
      </c>
      <c r="J1029" s="7">
        <f t="shared" si="18"/>
        <v>400.26</v>
      </c>
      <c r="K1029" s="7">
        <f>SUM(G1029*1.15)</f>
        <v>8.0499999999999989</v>
      </c>
      <c r="L1029" s="11">
        <v>43216</v>
      </c>
      <c r="M1029" s="3">
        <v>43221</v>
      </c>
      <c r="N1029" s="3">
        <v>43237</v>
      </c>
      <c r="O1029" t="s">
        <v>12</v>
      </c>
      <c r="P1029" s="4">
        <v>3.53</v>
      </c>
      <c r="Q1029" t="s">
        <v>143</v>
      </c>
      <c r="R1029" t="s">
        <v>145</v>
      </c>
      <c r="S1029" t="s">
        <v>110</v>
      </c>
      <c r="T1029" t="s">
        <v>111</v>
      </c>
      <c r="U1029" t="s">
        <v>146</v>
      </c>
      <c r="V1029" t="s">
        <v>113</v>
      </c>
      <c r="W1029" s="10" t="b">
        <v>0</v>
      </c>
      <c r="X1029" s="12">
        <v>43901.942870370374</v>
      </c>
    </row>
    <row r="1030" spans="1:24" x14ac:dyDescent="0.2">
      <c r="A1030">
        <v>11371</v>
      </c>
      <c r="B1030" s="2" t="s">
        <v>518</v>
      </c>
      <c r="C1030" s="2" t="s">
        <v>519</v>
      </c>
      <c r="D1030" s="2" t="s">
        <v>520</v>
      </c>
      <c r="E1030" t="s">
        <v>19</v>
      </c>
      <c r="F1030">
        <f>SUM(J1030* 1.05)</f>
        <v>802.30500000000006</v>
      </c>
      <c r="G1030">
        <v>9</v>
      </c>
      <c r="H1030">
        <v>0</v>
      </c>
      <c r="I1030" s="7">
        <v>84.9</v>
      </c>
      <c r="J1030" s="7">
        <f t="shared" si="18"/>
        <v>764.1</v>
      </c>
      <c r="K1030" s="7">
        <f>SUM(G1030*1.27)</f>
        <v>11.43</v>
      </c>
      <c r="L1030" s="11">
        <v>43217</v>
      </c>
      <c r="M1030" s="3">
        <v>43222</v>
      </c>
      <c r="N1030" s="3">
        <v>43238</v>
      </c>
      <c r="O1030" t="s">
        <v>6</v>
      </c>
      <c r="P1030" s="4">
        <v>105.65</v>
      </c>
      <c r="Q1030" t="s">
        <v>519</v>
      </c>
      <c r="R1030" t="s">
        <v>521</v>
      </c>
      <c r="S1030" t="s">
        <v>522</v>
      </c>
      <c r="U1030" t="s">
        <v>523</v>
      </c>
      <c r="V1030" t="s">
        <v>10</v>
      </c>
      <c r="W1030" s="10" t="b">
        <v>1</v>
      </c>
      <c r="X1030" s="12">
        <v>43887.511407175924</v>
      </c>
    </row>
    <row r="1031" spans="1:24" x14ac:dyDescent="0.2">
      <c r="A1031">
        <v>11372</v>
      </c>
      <c r="B1031" s="2" t="s">
        <v>135</v>
      </c>
      <c r="C1031" s="2" t="s">
        <v>136</v>
      </c>
      <c r="D1031" s="2" t="s">
        <v>137</v>
      </c>
      <c r="E1031" t="s">
        <v>15</v>
      </c>
      <c r="F1031">
        <f>SUM(J1031* 1.05)</f>
        <v>553.08749999999998</v>
      </c>
      <c r="G1031">
        <v>7</v>
      </c>
      <c r="H1031">
        <v>4</v>
      </c>
      <c r="I1031" s="7">
        <v>75.25</v>
      </c>
      <c r="J1031" s="7">
        <f t="shared" si="18"/>
        <v>526.75</v>
      </c>
      <c r="K1031" s="7">
        <f>SUM(G1031*0.54)</f>
        <v>3.7800000000000002</v>
      </c>
      <c r="L1031" s="11">
        <v>43217</v>
      </c>
      <c r="M1031" s="3">
        <v>43222</v>
      </c>
      <c r="N1031" s="3">
        <v>43238</v>
      </c>
      <c r="O1031" t="s">
        <v>12</v>
      </c>
      <c r="P1031" s="4">
        <v>789.95</v>
      </c>
      <c r="Q1031" t="s">
        <v>136</v>
      </c>
      <c r="R1031" t="s">
        <v>138</v>
      </c>
      <c r="S1031" t="s">
        <v>139</v>
      </c>
      <c r="U1031" t="s">
        <v>140</v>
      </c>
      <c r="V1031" t="s">
        <v>141</v>
      </c>
      <c r="W1031" s="10" t="b">
        <v>1</v>
      </c>
      <c r="X1031" s="12">
        <v>43881.970625000002</v>
      </c>
    </row>
    <row r="1032" spans="1:24" x14ac:dyDescent="0.2">
      <c r="A1032">
        <v>11373</v>
      </c>
      <c r="B1032" s="2" t="s">
        <v>384</v>
      </c>
      <c r="C1032" s="2" t="s">
        <v>385</v>
      </c>
      <c r="D1032" s="2" t="s">
        <v>386</v>
      </c>
      <c r="E1032" t="s">
        <v>45</v>
      </c>
      <c r="F1032">
        <f>SUM(J1032* 1.25)</f>
        <v>858.9</v>
      </c>
      <c r="G1032">
        <v>14</v>
      </c>
      <c r="H1032">
        <v>-19</v>
      </c>
      <c r="I1032" s="7">
        <v>49.08</v>
      </c>
      <c r="J1032" s="7">
        <f t="shared" si="18"/>
        <v>687.12</v>
      </c>
      <c r="K1032" s="7">
        <f>SUM(G1032*1.15)</f>
        <v>16.099999999999998</v>
      </c>
      <c r="L1032" s="11">
        <v>43218</v>
      </c>
      <c r="M1032" s="3">
        <v>43223</v>
      </c>
      <c r="N1032" s="3">
        <v>43239</v>
      </c>
      <c r="O1032" t="s">
        <v>6</v>
      </c>
      <c r="P1032" s="4">
        <v>204.47</v>
      </c>
      <c r="Q1032" t="s">
        <v>385</v>
      </c>
      <c r="R1032" t="s">
        <v>387</v>
      </c>
      <c r="S1032" t="s">
        <v>388</v>
      </c>
      <c r="U1032" t="s">
        <v>389</v>
      </c>
      <c r="V1032" t="s">
        <v>10</v>
      </c>
      <c r="W1032" s="10" t="b">
        <v>1</v>
      </c>
      <c r="X1032" s="12">
        <v>43892.51227569444</v>
      </c>
    </row>
    <row r="1033" spans="1:24" x14ac:dyDescent="0.2">
      <c r="A1033">
        <v>11374</v>
      </c>
      <c r="B1033" s="2" t="s">
        <v>237</v>
      </c>
      <c r="C1033" s="2" t="s">
        <v>238</v>
      </c>
      <c r="D1033" s="2" t="s">
        <v>239</v>
      </c>
      <c r="E1033" t="s">
        <v>45</v>
      </c>
      <c r="F1033">
        <f>SUM(J1033* 0.9)</f>
        <v>679.53599999999994</v>
      </c>
      <c r="G1033">
        <v>12</v>
      </c>
      <c r="H1033">
        <v>1</v>
      </c>
      <c r="I1033" s="7">
        <v>62.92</v>
      </c>
      <c r="J1033" s="7">
        <f t="shared" si="18"/>
        <v>755.04</v>
      </c>
      <c r="K1033" s="7">
        <f>SUM(G1033*1.27)</f>
        <v>15.24</v>
      </c>
      <c r="L1033" s="11">
        <v>43219</v>
      </c>
      <c r="M1033" s="3">
        <v>43224</v>
      </c>
      <c r="N1033" s="3">
        <v>43240</v>
      </c>
      <c r="O1033" t="s">
        <v>14</v>
      </c>
      <c r="P1033" s="4">
        <v>62.78</v>
      </c>
      <c r="Q1033" t="s">
        <v>238</v>
      </c>
      <c r="R1033" t="s">
        <v>240</v>
      </c>
      <c r="S1033" t="s">
        <v>241</v>
      </c>
      <c r="T1033" t="s">
        <v>242</v>
      </c>
      <c r="V1033" t="s">
        <v>243</v>
      </c>
      <c r="W1033" s="10" t="b">
        <v>1</v>
      </c>
      <c r="X1033" s="12">
        <v>43916.845840509261</v>
      </c>
    </row>
    <row r="1034" spans="1:24" x14ac:dyDescent="0.2">
      <c r="A1034">
        <v>11375</v>
      </c>
      <c r="B1034" s="2" t="s">
        <v>338</v>
      </c>
      <c r="C1034" s="2" t="s">
        <v>339</v>
      </c>
      <c r="D1034" s="2" t="s">
        <v>340</v>
      </c>
      <c r="E1034" t="s">
        <v>15</v>
      </c>
      <c r="F1034">
        <f>SUM(J1034* 0.9)</f>
        <v>625.02299999999991</v>
      </c>
      <c r="G1034">
        <v>7</v>
      </c>
      <c r="H1034">
        <v>6</v>
      </c>
      <c r="I1034" s="7">
        <v>99.21</v>
      </c>
      <c r="J1034" s="7">
        <f t="shared" si="18"/>
        <v>694.46999999999991</v>
      </c>
      <c r="K1034" s="7">
        <f>SUM(G1034*1.381)</f>
        <v>9.6669999999999998</v>
      </c>
      <c r="L1034" s="11">
        <v>43219</v>
      </c>
      <c r="M1034" s="3">
        <v>43224</v>
      </c>
      <c r="N1034" s="3">
        <v>43240</v>
      </c>
      <c r="O1034" t="s">
        <v>14</v>
      </c>
      <c r="P1034" s="4">
        <v>32.07</v>
      </c>
      <c r="Q1034" t="s">
        <v>339</v>
      </c>
      <c r="R1034" t="s">
        <v>568</v>
      </c>
      <c r="S1034" t="s">
        <v>85</v>
      </c>
      <c r="U1034" t="s">
        <v>341</v>
      </c>
      <c r="V1034" t="s">
        <v>35</v>
      </c>
      <c r="W1034" s="10" t="b">
        <v>0</v>
      </c>
      <c r="X1034" s="12">
        <v>43878.511195601852</v>
      </c>
    </row>
    <row r="1035" spans="1:24" x14ac:dyDescent="0.2">
      <c r="A1035">
        <v>11376</v>
      </c>
      <c r="B1035" s="2" t="s">
        <v>485</v>
      </c>
      <c r="C1035" s="2" t="s">
        <v>486</v>
      </c>
      <c r="D1035" s="2" t="s">
        <v>487</v>
      </c>
      <c r="E1035" t="s">
        <v>11</v>
      </c>
      <c r="F1035">
        <f>SUM(J1035* 1.15)</f>
        <v>351.34799999999996</v>
      </c>
      <c r="G1035">
        <v>12</v>
      </c>
      <c r="H1035">
        <v>-3</v>
      </c>
      <c r="I1035" s="7">
        <v>25.46</v>
      </c>
      <c r="J1035" s="7">
        <f t="shared" si="18"/>
        <v>305.52</v>
      </c>
      <c r="K1035" s="7">
        <f>SUM(G1035*1.27)</f>
        <v>15.24</v>
      </c>
      <c r="L1035" s="11">
        <v>43220</v>
      </c>
      <c r="M1035" s="3">
        <v>43225</v>
      </c>
      <c r="N1035" s="3">
        <v>43241</v>
      </c>
      <c r="O1035" t="s">
        <v>12</v>
      </c>
      <c r="P1035" s="4">
        <v>218.15</v>
      </c>
      <c r="Q1035" t="s">
        <v>486</v>
      </c>
      <c r="R1035" t="s">
        <v>488</v>
      </c>
      <c r="S1035" t="s">
        <v>21</v>
      </c>
      <c r="U1035" t="s">
        <v>362</v>
      </c>
      <c r="V1035" t="s">
        <v>23</v>
      </c>
      <c r="W1035" s="10" t="b">
        <v>1</v>
      </c>
      <c r="X1035" s="12">
        <v>43930.845794212961</v>
      </c>
    </row>
    <row r="1036" spans="1:24" x14ac:dyDescent="0.2">
      <c r="A1036">
        <v>11377</v>
      </c>
      <c r="B1036" s="2" t="s">
        <v>99</v>
      </c>
      <c r="C1036" s="2" t="s">
        <v>100</v>
      </c>
      <c r="D1036" s="2" t="s">
        <v>101</v>
      </c>
      <c r="E1036" t="s">
        <v>5</v>
      </c>
      <c r="F1036">
        <f>SUM(J1036* 0.85)</f>
        <v>749.52149999999995</v>
      </c>
      <c r="G1036">
        <v>13</v>
      </c>
      <c r="H1036">
        <v>-14</v>
      </c>
      <c r="I1036" s="7">
        <v>67.83</v>
      </c>
      <c r="J1036" s="7">
        <f t="shared" si="18"/>
        <v>881.79</v>
      </c>
      <c r="K1036" s="7">
        <f>SUM(G1036*1.15)</f>
        <v>14.95</v>
      </c>
      <c r="L1036" s="11">
        <v>43223</v>
      </c>
      <c r="M1036" s="3">
        <v>43228</v>
      </c>
      <c r="N1036" s="3">
        <v>43244</v>
      </c>
      <c r="O1036" t="s">
        <v>14</v>
      </c>
      <c r="P1036" s="4">
        <v>91.76</v>
      </c>
      <c r="Q1036" t="s">
        <v>100</v>
      </c>
      <c r="R1036" t="s">
        <v>102</v>
      </c>
      <c r="S1036" t="s">
        <v>103</v>
      </c>
      <c r="U1036" t="s">
        <v>104</v>
      </c>
      <c r="V1036" t="s">
        <v>105</v>
      </c>
      <c r="W1036" s="10" t="b">
        <v>1</v>
      </c>
      <c r="X1036" s="12">
        <v>43901.512123379631</v>
      </c>
    </row>
    <row r="1037" spans="1:24" x14ac:dyDescent="0.2">
      <c r="A1037">
        <v>11378</v>
      </c>
      <c r="B1037" s="2" t="s">
        <v>428</v>
      </c>
      <c r="C1037" s="2" t="s">
        <v>423</v>
      </c>
      <c r="D1037" s="2" t="s">
        <v>429</v>
      </c>
      <c r="E1037" t="s">
        <v>19</v>
      </c>
      <c r="F1037">
        <f>SUM(J1037* 0.45)</f>
        <v>43.739999999999995</v>
      </c>
      <c r="G1037">
        <v>12</v>
      </c>
      <c r="H1037">
        <v>-10</v>
      </c>
      <c r="I1037" s="7">
        <v>8.1</v>
      </c>
      <c r="J1037" s="7">
        <f t="shared" si="18"/>
        <v>97.199999999999989</v>
      </c>
      <c r="K1037" s="7">
        <f>SUM(G1037*1.15)</f>
        <v>13.799999999999999</v>
      </c>
      <c r="L1037" s="11">
        <v>43224</v>
      </c>
      <c r="M1037" s="3">
        <v>43229</v>
      </c>
      <c r="N1037" s="3">
        <v>43245</v>
      </c>
      <c r="O1037" t="s">
        <v>6</v>
      </c>
      <c r="P1037" s="4">
        <v>13.37</v>
      </c>
      <c r="Q1037" t="s">
        <v>423</v>
      </c>
      <c r="R1037" t="s">
        <v>424</v>
      </c>
      <c r="S1037" t="s">
        <v>425</v>
      </c>
      <c r="U1037" t="s">
        <v>426</v>
      </c>
      <c r="V1037" t="s">
        <v>427</v>
      </c>
      <c r="W1037" s="10" t="b">
        <v>0</v>
      </c>
      <c r="X1037" s="12">
        <v>43972.511291435185</v>
      </c>
    </row>
    <row r="1038" spans="1:24" x14ac:dyDescent="0.2">
      <c r="A1038">
        <v>11379</v>
      </c>
      <c r="B1038" s="2" t="s">
        <v>87</v>
      </c>
      <c r="C1038" s="2" t="s">
        <v>88</v>
      </c>
      <c r="D1038" s="2" t="s">
        <v>89</v>
      </c>
      <c r="E1038" t="s">
        <v>36</v>
      </c>
      <c r="F1038">
        <f>SUM(J1038* 0.85)</f>
        <v>580.27800000000002</v>
      </c>
      <c r="G1038">
        <v>12</v>
      </c>
      <c r="H1038">
        <v>1</v>
      </c>
      <c r="I1038" s="7">
        <v>56.89</v>
      </c>
      <c r="J1038" s="7">
        <f t="shared" si="18"/>
        <v>682.68000000000006</v>
      </c>
      <c r="K1038" s="7">
        <f>SUM(G1038*1.27)</f>
        <v>15.24</v>
      </c>
      <c r="L1038" s="11">
        <v>43224</v>
      </c>
      <c r="M1038" s="3">
        <v>43229</v>
      </c>
      <c r="N1038" s="3">
        <v>43245</v>
      </c>
      <c r="O1038" t="s">
        <v>12</v>
      </c>
      <c r="P1038" s="4">
        <v>17.22</v>
      </c>
      <c r="Q1038" t="s">
        <v>88</v>
      </c>
      <c r="R1038" t="s">
        <v>90</v>
      </c>
      <c r="S1038" t="s">
        <v>91</v>
      </c>
      <c r="U1038" t="s">
        <v>92</v>
      </c>
      <c r="V1038" t="s">
        <v>93</v>
      </c>
      <c r="W1038" s="10" t="b">
        <v>0</v>
      </c>
      <c r="X1038" s="12">
        <v>43911.179173842589</v>
      </c>
    </row>
    <row r="1039" spans="1:24" x14ac:dyDescent="0.2">
      <c r="A1039">
        <v>11380</v>
      </c>
      <c r="B1039" s="2" t="s">
        <v>285</v>
      </c>
      <c r="C1039" s="2" t="s">
        <v>281</v>
      </c>
      <c r="D1039" s="2" t="s">
        <v>286</v>
      </c>
      <c r="E1039" t="s">
        <v>11</v>
      </c>
      <c r="F1039">
        <f>SUM(J1039* 1.15)</f>
        <v>590.06499999999994</v>
      </c>
      <c r="G1039">
        <v>10</v>
      </c>
      <c r="H1039">
        <v>-23</v>
      </c>
      <c r="I1039" s="7">
        <v>51.31</v>
      </c>
      <c r="J1039" s="7">
        <f t="shared" si="18"/>
        <v>513.1</v>
      </c>
      <c r="K1039" s="7">
        <f>SUM(G1039*1.15)</f>
        <v>11.5</v>
      </c>
      <c r="L1039" s="11">
        <v>43225</v>
      </c>
      <c r="M1039" s="3">
        <v>43230</v>
      </c>
      <c r="N1039" s="3">
        <v>43246</v>
      </c>
      <c r="O1039" t="s">
        <v>6</v>
      </c>
      <c r="P1039" s="4">
        <v>45.33</v>
      </c>
      <c r="Q1039" t="s">
        <v>281</v>
      </c>
      <c r="R1039" t="s">
        <v>282</v>
      </c>
      <c r="S1039" t="s">
        <v>283</v>
      </c>
      <c r="U1039" t="s">
        <v>284</v>
      </c>
      <c r="V1039" t="s">
        <v>10</v>
      </c>
      <c r="W1039" s="10" t="b">
        <v>1</v>
      </c>
      <c r="X1039" s="12">
        <v>43910.177807638887</v>
      </c>
    </row>
    <row r="1040" spans="1:24" x14ac:dyDescent="0.2">
      <c r="A1040">
        <v>11381</v>
      </c>
      <c r="B1040" s="2" t="s">
        <v>440</v>
      </c>
      <c r="C1040" s="2" t="s">
        <v>437</v>
      </c>
      <c r="D1040" s="2" t="s">
        <v>441</v>
      </c>
      <c r="E1040" t="s">
        <v>19</v>
      </c>
      <c r="F1040">
        <f>SUM(J1040* 0.9)</f>
        <v>628.34399999999994</v>
      </c>
      <c r="G1040">
        <v>8</v>
      </c>
      <c r="H1040">
        <v>0</v>
      </c>
      <c r="I1040" s="7">
        <v>87.27</v>
      </c>
      <c r="J1040" s="7">
        <f t="shared" si="18"/>
        <v>698.16</v>
      </c>
      <c r="K1040" s="7">
        <f>SUM(G1040*1.27)</f>
        <v>10.16</v>
      </c>
      <c r="L1040" s="11">
        <v>43226</v>
      </c>
      <c r="M1040" s="3">
        <v>43231</v>
      </c>
      <c r="N1040" s="3">
        <v>43247</v>
      </c>
      <c r="O1040" t="s">
        <v>12</v>
      </c>
      <c r="P1040" s="4">
        <v>77.63</v>
      </c>
      <c r="Q1040" t="s">
        <v>437</v>
      </c>
      <c r="R1040" t="s">
        <v>438</v>
      </c>
      <c r="S1040" t="s">
        <v>85</v>
      </c>
      <c r="U1040" t="s">
        <v>439</v>
      </c>
      <c r="V1040" t="s">
        <v>35</v>
      </c>
      <c r="W1040" s="10" t="b">
        <v>1</v>
      </c>
      <c r="X1040" s="12">
        <v>43901.511407175924</v>
      </c>
    </row>
    <row r="1041" spans="1:24" x14ac:dyDescent="0.2">
      <c r="A1041">
        <v>11382</v>
      </c>
      <c r="B1041" s="2" t="s">
        <v>38</v>
      </c>
      <c r="C1041" s="2" t="s">
        <v>39</v>
      </c>
      <c r="D1041" s="2" t="s">
        <v>40</v>
      </c>
      <c r="E1041" t="s">
        <v>13</v>
      </c>
      <c r="F1041">
        <f>SUM(J1041* 0.9)</f>
        <v>492.98399999999998</v>
      </c>
      <c r="G1041">
        <v>8</v>
      </c>
      <c r="H1041">
        <v>-3</v>
      </c>
      <c r="I1041" s="7">
        <v>68.47</v>
      </c>
      <c r="J1041" s="7">
        <f t="shared" si="18"/>
        <v>547.76</v>
      </c>
      <c r="K1041" s="7">
        <f>SUM(G1041*1.27)</f>
        <v>10.16</v>
      </c>
      <c r="L1041" s="11">
        <v>43226</v>
      </c>
      <c r="M1041" s="3">
        <v>43231</v>
      </c>
      <c r="N1041" s="3">
        <v>43247</v>
      </c>
      <c r="O1041" t="s">
        <v>12</v>
      </c>
      <c r="P1041" s="4">
        <v>244.79</v>
      </c>
      <c r="Q1041" t="s">
        <v>39</v>
      </c>
      <c r="R1041" t="s">
        <v>41</v>
      </c>
      <c r="S1041" t="s">
        <v>42</v>
      </c>
      <c r="U1041" t="s">
        <v>43</v>
      </c>
      <c r="V1041" t="s">
        <v>44</v>
      </c>
      <c r="W1041" s="10" t="b">
        <v>1</v>
      </c>
      <c r="X1041" s="12">
        <v>43888.178039120365</v>
      </c>
    </row>
    <row r="1042" spans="1:24" x14ac:dyDescent="0.2">
      <c r="A1042">
        <v>11383</v>
      </c>
      <c r="B1042" s="2" t="s">
        <v>67</v>
      </c>
      <c r="C1042" s="2" t="s">
        <v>68</v>
      </c>
      <c r="D1042" s="2" t="s">
        <v>69</v>
      </c>
      <c r="E1042" t="s">
        <v>13</v>
      </c>
      <c r="F1042">
        <f>SUM(J1042* 0.85)</f>
        <v>289.39949999999999</v>
      </c>
      <c r="G1042">
        <v>13</v>
      </c>
      <c r="H1042">
        <v>5</v>
      </c>
      <c r="I1042" s="7">
        <v>26.19</v>
      </c>
      <c r="J1042" s="7">
        <f t="shared" si="18"/>
        <v>340.47</v>
      </c>
      <c r="K1042" s="7">
        <f>SUM(G1042*0.54)</f>
        <v>7.0200000000000005</v>
      </c>
      <c r="L1042" s="11">
        <v>43227</v>
      </c>
      <c r="M1042" s="3">
        <v>43232</v>
      </c>
      <c r="N1042" s="3">
        <v>43248</v>
      </c>
      <c r="O1042" t="s">
        <v>12</v>
      </c>
      <c r="P1042" s="4">
        <v>11.06</v>
      </c>
      <c r="Q1042" t="s">
        <v>68</v>
      </c>
      <c r="R1042" t="s">
        <v>70</v>
      </c>
      <c r="S1042" t="s">
        <v>71</v>
      </c>
      <c r="U1042" t="s">
        <v>72</v>
      </c>
      <c r="V1042" t="s">
        <v>59</v>
      </c>
      <c r="W1042" s="10" t="b">
        <v>0</v>
      </c>
      <c r="X1042" s="12">
        <v>43870.843786111109</v>
      </c>
    </row>
    <row r="1043" spans="1:24" x14ac:dyDescent="0.2">
      <c r="A1043">
        <v>11384</v>
      </c>
      <c r="B1043" s="2" t="s">
        <v>524</v>
      </c>
      <c r="C1043" s="2" t="s">
        <v>525</v>
      </c>
      <c r="D1043" s="2" t="s">
        <v>526</v>
      </c>
      <c r="E1043" t="s">
        <v>11</v>
      </c>
      <c r="F1043">
        <f>SUM(J1043* 1.05)</f>
        <v>1345.7850000000001</v>
      </c>
      <c r="G1043">
        <v>14</v>
      </c>
      <c r="H1043">
        <v>35</v>
      </c>
      <c r="I1043" s="7">
        <v>91.55</v>
      </c>
      <c r="J1043" s="7">
        <f t="shared" si="18"/>
        <v>1281.7</v>
      </c>
      <c r="K1043" s="7">
        <f>SUM(G1043*1.429)</f>
        <v>20.006</v>
      </c>
      <c r="L1043" s="11">
        <v>43230</v>
      </c>
      <c r="M1043" s="3">
        <v>43235</v>
      </c>
      <c r="N1043" s="3">
        <v>43251</v>
      </c>
      <c r="O1043" t="s">
        <v>12</v>
      </c>
      <c r="P1043" s="4">
        <v>58.59</v>
      </c>
      <c r="Q1043" t="s">
        <v>525</v>
      </c>
      <c r="R1043" t="s">
        <v>527</v>
      </c>
      <c r="S1043" t="s">
        <v>528</v>
      </c>
      <c r="U1043" t="s">
        <v>529</v>
      </c>
      <c r="V1043" t="s">
        <v>530</v>
      </c>
      <c r="W1043" s="10" t="b">
        <v>1</v>
      </c>
      <c r="X1043" s="12">
        <v>43868.513449074075</v>
      </c>
    </row>
    <row r="1044" spans="1:24" x14ac:dyDescent="0.2">
      <c r="A1044">
        <v>11385</v>
      </c>
      <c r="B1044" s="2" t="s">
        <v>384</v>
      </c>
      <c r="C1044" s="2" t="s">
        <v>385</v>
      </c>
      <c r="D1044" s="2" t="s">
        <v>386</v>
      </c>
      <c r="E1044" t="s">
        <v>19</v>
      </c>
      <c r="F1044">
        <f>SUM(J1044* 1.25)</f>
        <v>354.98750000000001</v>
      </c>
      <c r="G1044">
        <v>7</v>
      </c>
      <c r="H1044">
        <v>-1</v>
      </c>
      <c r="I1044" s="7">
        <v>40.57</v>
      </c>
      <c r="J1044" s="7">
        <f t="shared" si="18"/>
        <v>283.99</v>
      </c>
      <c r="K1044" s="7">
        <f>SUM(G1044*1.27)</f>
        <v>8.89</v>
      </c>
      <c r="L1044" s="11">
        <v>43230</v>
      </c>
      <c r="M1044" s="3">
        <v>43235</v>
      </c>
      <c r="N1044" s="3">
        <v>43251</v>
      </c>
      <c r="O1044" t="s">
        <v>6</v>
      </c>
      <c r="P1044" s="4">
        <v>41.9</v>
      </c>
      <c r="Q1044" t="s">
        <v>385</v>
      </c>
      <c r="R1044" t="s">
        <v>387</v>
      </c>
      <c r="S1044" t="s">
        <v>388</v>
      </c>
      <c r="U1044" t="s">
        <v>389</v>
      </c>
      <c r="V1044" t="s">
        <v>10</v>
      </c>
      <c r="W1044" s="10" t="b">
        <v>1</v>
      </c>
      <c r="X1044" s="12">
        <v>43900.510616898144</v>
      </c>
    </row>
    <row r="1045" spans="1:24" x14ac:dyDescent="0.2">
      <c r="A1045">
        <v>11386</v>
      </c>
      <c r="B1045" s="2" t="s">
        <v>202</v>
      </c>
      <c r="C1045" s="2" t="s">
        <v>203</v>
      </c>
      <c r="D1045" s="2" t="s">
        <v>204</v>
      </c>
      <c r="E1045" t="s">
        <v>5</v>
      </c>
      <c r="F1045">
        <f>SUM(J1045* 0.9)</f>
        <v>169.55999999999997</v>
      </c>
      <c r="G1045">
        <v>6</v>
      </c>
      <c r="H1045">
        <v>3</v>
      </c>
      <c r="I1045" s="7">
        <v>31.4</v>
      </c>
      <c r="J1045" s="7">
        <f t="shared" si="18"/>
        <v>188.39999999999998</v>
      </c>
      <c r="K1045" s="7">
        <f>SUM(G1045*0.54)</f>
        <v>3.24</v>
      </c>
      <c r="L1045" s="11">
        <v>43231</v>
      </c>
      <c r="M1045" s="3">
        <v>43236</v>
      </c>
      <c r="N1045" s="3">
        <v>43252</v>
      </c>
      <c r="O1045" t="s">
        <v>12</v>
      </c>
      <c r="P1045" s="4">
        <v>3.35</v>
      </c>
      <c r="Q1045" t="s">
        <v>203</v>
      </c>
      <c r="R1045" t="s">
        <v>205</v>
      </c>
      <c r="S1045" t="s">
        <v>206</v>
      </c>
      <c r="T1045" t="s">
        <v>207</v>
      </c>
      <c r="U1045" t="s">
        <v>208</v>
      </c>
      <c r="V1045" t="s">
        <v>209</v>
      </c>
      <c r="W1045" s="10" t="b">
        <v>1</v>
      </c>
      <c r="X1045" s="12">
        <v>43886.508049189819</v>
      </c>
    </row>
    <row r="1046" spans="1:24" x14ac:dyDescent="0.2">
      <c r="A1046">
        <v>11387</v>
      </c>
      <c r="B1046" s="2" t="s">
        <v>319</v>
      </c>
      <c r="C1046" s="2" t="s">
        <v>320</v>
      </c>
      <c r="D1046" s="2" t="s">
        <v>321</v>
      </c>
      <c r="E1046" t="s">
        <v>46</v>
      </c>
      <c r="F1046">
        <f>SUM(J1046* 0.9)</f>
        <v>955.548</v>
      </c>
      <c r="G1046">
        <v>11</v>
      </c>
      <c r="H1046">
        <v>21</v>
      </c>
      <c r="I1046" s="7">
        <v>96.52</v>
      </c>
      <c r="J1046" s="7">
        <f t="shared" si="18"/>
        <v>1061.72</v>
      </c>
      <c r="K1046" s="7">
        <f>SUM(G1046*1.429)</f>
        <v>15.719000000000001</v>
      </c>
      <c r="L1046" s="11">
        <v>43232</v>
      </c>
      <c r="M1046" s="3">
        <v>43237</v>
      </c>
      <c r="N1046" s="3">
        <v>43253</v>
      </c>
      <c r="O1046" t="s">
        <v>12</v>
      </c>
      <c r="P1046" s="4">
        <v>66.69</v>
      </c>
      <c r="Q1046" t="s">
        <v>320</v>
      </c>
      <c r="R1046" t="s">
        <v>322</v>
      </c>
      <c r="S1046" t="s">
        <v>323</v>
      </c>
      <c r="U1046" t="s">
        <v>324</v>
      </c>
      <c r="V1046" t="s">
        <v>325</v>
      </c>
      <c r="W1046" s="10" t="b">
        <v>1</v>
      </c>
      <c r="X1046" s="12">
        <v>43896.846071990738</v>
      </c>
    </row>
    <row r="1047" spans="1:24" x14ac:dyDescent="0.2">
      <c r="A1047">
        <v>11388</v>
      </c>
      <c r="B1047" s="2" t="s">
        <v>363</v>
      </c>
      <c r="C1047" s="2" t="s">
        <v>364</v>
      </c>
      <c r="D1047" s="2" t="s">
        <v>365</v>
      </c>
      <c r="E1047" t="s">
        <v>15</v>
      </c>
      <c r="F1047">
        <f>SUM(J1047* 1.03)</f>
        <v>824.53560000000004</v>
      </c>
      <c r="G1047">
        <v>12</v>
      </c>
      <c r="H1047">
        <v>2</v>
      </c>
      <c r="I1047" s="7">
        <v>66.709999999999994</v>
      </c>
      <c r="J1047" s="7">
        <f t="shared" si="18"/>
        <v>800.52</v>
      </c>
      <c r="K1047" s="7">
        <f>SUM(G1047*1.27)</f>
        <v>15.24</v>
      </c>
      <c r="L1047" s="11">
        <v>43233</v>
      </c>
      <c r="M1047" s="3">
        <v>43238</v>
      </c>
      <c r="N1047" s="3">
        <v>43254</v>
      </c>
      <c r="O1047" t="s">
        <v>12</v>
      </c>
      <c r="P1047" s="4">
        <v>339.22</v>
      </c>
      <c r="Q1047" t="s">
        <v>364</v>
      </c>
      <c r="R1047" t="s">
        <v>366</v>
      </c>
      <c r="S1047" t="s">
        <v>367</v>
      </c>
      <c r="U1047" t="s">
        <v>368</v>
      </c>
      <c r="V1047" t="s">
        <v>141</v>
      </c>
      <c r="W1047" s="10" t="b">
        <v>1</v>
      </c>
      <c r="X1047" s="12">
        <v>44079.179185416659</v>
      </c>
    </row>
    <row r="1048" spans="1:24" x14ac:dyDescent="0.2">
      <c r="A1048">
        <v>11389</v>
      </c>
      <c r="B1048" s="2" t="s">
        <v>342</v>
      </c>
      <c r="C1048" s="2" t="s">
        <v>343</v>
      </c>
      <c r="D1048" s="2" t="s">
        <v>344</v>
      </c>
      <c r="E1048" t="s">
        <v>19</v>
      </c>
      <c r="F1048">
        <f>SUM(J1048* 0.85)</f>
        <v>644.9799999999999</v>
      </c>
      <c r="G1048">
        <v>8</v>
      </c>
      <c r="H1048">
        <v>-26</v>
      </c>
      <c r="I1048" s="7">
        <v>94.85</v>
      </c>
      <c r="J1048" s="7">
        <f t="shared" si="18"/>
        <v>758.8</v>
      </c>
      <c r="K1048" s="7">
        <f>SUM(G1048*1.15)</f>
        <v>9.1999999999999993</v>
      </c>
      <c r="L1048" s="11">
        <v>43233</v>
      </c>
      <c r="M1048" s="3">
        <v>43238</v>
      </c>
      <c r="N1048" s="3">
        <v>43254</v>
      </c>
      <c r="O1048" t="s">
        <v>6</v>
      </c>
      <c r="P1048" s="4">
        <v>8.1199999999999992</v>
      </c>
      <c r="Q1048" t="s">
        <v>343</v>
      </c>
      <c r="R1048" t="s">
        <v>567</v>
      </c>
      <c r="S1048" t="s">
        <v>91</v>
      </c>
      <c r="U1048" t="s">
        <v>92</v>
      </c>
      <c r="V1048" t="s">
        <v>93</v>
      </c>
      <c r="W1048" s="10" t="b">
        <v>0</v>
      </c>
      <c r="X1048" s="12">
        <v>43983.177491898146</v>
      </c>
    </row>
    <row r="1049" spans="1:24" x14ac:dyDescent="0.2">
      <c r="A1049">
        <v>11390</v>
      </c>
      <c r="B1049" s="2" t="s">
        <v>130</v>
      </c>
      <c r="C1049" s="2" t="s">
        <v>131</v>
      </c>
      <c r="D1049" s="2" t="s">
        <v>132</v>
      </c>
      <c r="E1049" t="s">
        <v>19</v>
      </c>
      <c r="F1049">
        <f>SUM(J1049* 0.9)</f>
        <v>50.22</v>
      </c>
      <c r="G1049">
        <v>10</v>
      </c>
      <c r="H1049">
        <v>2</v>
      </c>
      <c r="I1049" s="7">
        <v>5.58</v>
      </c>
      <c r="J1049" s="7">
        <f t="shared" si="18"/>
        <v>55.8</v>
      </c>
      <c r="K1049" s="7">
        <f>SUM(G1049*1.27)</f>
        <v>12.7</v>
      </c>
      <c r="L1049" s="11">
        <v>43234</v>
      </c>
      <c r="M1049" s="3">
        <v>43239</v>
      </c>
      <c r="N1049" s="3">
        <v>43255</v>
      </c>
      <c r="O1049" t="s">
        <v>14</v>
      </c>
      <c r="P1049" s="4">
        <v>74.459999999999994</v>
      </c>
      <c r="Q1049" t="s">
        <v>131</v>
      </c>
      <c r="R1049" t="s">
        <v>133</v>
      </c>
      <c r="S1049" t="s">
        <v>85</v>
      </c>
      <c r="U1049" t="s">
        <v>134</v>
      </c>
      <c r="V1049" t="s">
        <v>35</v>
      </c>
      <c r="W1049" s="10" t="b">
        <v>1</v>
      </c>
      <c r="X1049" s="12">
        <v>43893.511799768516</v>
      </c>
    </row>
    <row r="1050" spans="1:24" x14ac:dyDescent="0.2">
      <c r="A1050">
        <v>11391</v>
      </c>
      <c r="B1050" s="2" t="s">
        <v>153</v>
      </c>
      <c r="C1050" s="2" t="s">
        <v>154</v>
      </c>
      <c r="D1050" s="2" t="s">
        <v>155</v>
      </c>
      <c r="E1050" t="s">
        <v>36</v>
      </c>
      <c r="F1050">
        <f>SUM(J1050* 0.9)</f>
        <v>176.499</v>
      </c>
      <c r="G1050">
        <v>9</v>
      </c>
      <c r="H1050">
        <v>-1</v>
      </c>
      <c r="I1050" s="7">
        <v>21.79</v>
      </c>
      <c r="J1050" s="7">
        <f t="shared" si="18"/>
        <v>196.10999999999999</v>
      </c>
      <c r="K1050" s="7">
        <f>SUM(G1050*1.27)</f>
        <v>11.43</v>
      </c>
      <c r="L1050" s="11">
        <v>43237</v>
      </c>
      <c r="M1050" s="3">
        <v>43242</v>
      </c>
      <c r="N1050" s="3">
        <v>43258</v>
      </c>
      <c r="O1050" t="s">
        <v>6</v>
      </c>
      <c r="P1050" s="4">
        <v>188.04</v>
      </c>
      <c r="Q1050" t="s">
        <v>154</v>
      </c>
      <c r="R1050" t="s">
        <v>156</v>
      </c>
      <c r="S1050" t="s">
        <v>157</v>
      </c>
      <c r="U1050" t="s">
        <v>158</v>
      </c>
      <c r="V1050" t="s">
        <v>44</v>
      </c>
      <c r="W1050" s="10" t="b">
        <v>1</v>
      </c>
      <c r="X1050" s="12">
        <v>43893.511395601847</v>
      </c>
    </row>
    <row r="1051" spans="1:24" x14ac:dyDescent="0.2">
      <c r="A1051">
        <v>11392</v>
      </c>
      <c r="B1051" s="2" t="s">
        <v>285</v>
      </c>
      <c r="C1051" s="2" t="s">
        <v>281</v>
      </c>
      <c r="D1051" s="2" t="s">
        <v>286</v>
      </c>
      <c r="E1051" t="s">
        <v>36</v>
      </c>
      <c r="F1051">
        <f>SUM(J1051* 1.15)</f>
        <v>292.62899999999996</v>
      </c>
      <c r="G1051">
        <v>6</v>
      </c>
      <c r="H1051">
        <v>-19</v>
      </c>
      <c r="I1051" s="7">
        <v>42.41</v>
      </c>
      <c r="J1051" s="7">
        <f t="shared" si="18"/>
        <v>254.45999999999998</v>
      </c>
      <c r="K1051" s="7">
        <f>SUM(G1051*1.15)</f>
        <v>6.8999999999999995</v>
      </c>
      <c r="L1051" s="11">
        <v>43237</v>
      </c>
      <c r="M1051" s="3">
        <v>43242</v>
      </c>
      <c r="N1051" s="3">
        <v>43258</v>
      </c>
      <c r="O1051" t="s">
        <v>12</v>
      </c>
      <c r="P1051" s="4">
        <v>27.94</v>
      </c>
      <c r="Q1051" t="s">
        <v>281</v>
      </c>
      <c r="R1051" t="s">
        <v>282</v>
      </c>
      <c r="S1051" t="s">
        <v>283</v>
      </c>
      <c r="U1051" t="s">
        <v>284</v>
      </c>
      <c r="V1051" t="s">
        <v>10</v>
      </c>
      <c r="W1051" s="10" t="b">
        <v>0</v>
      </c>
      <c r="X1051" s="12">
        <v>43925.509850578703</v>
      </c>
    </row>
    <row r="1052" spans="1:24" x14ac:dyDescent="0.2">
      <c r="A1052">
        <v>11393</v>
      </c>
      <c r="B1052" s="2" t="s">
        <v>24</v>
      </c>
      <c r="C1052" s="2" t="s">
        <v>25</v>
      </c>
      <c r="D1052" s="2" t="s">
        <v>26</v>
      </c>
      <c r="E1052" t="s">
        <v>11</v>
      </c>
      <c r="F1052">
        <f>SUM(J1052* 1.15)</f>
        <v>755.41199999999992</v>
      </c>
      <c r="G1052">
        <v>8</v>
      </c>
      <c r="H1052">
        <v>-34</v>
      </c>
      <c r="I1052" s="7">
        <v>82.11</v>
      </c>
      <c r="J1052" s="7">
        <f t="shared" si="18"/>
        <v>656.88</v>
      </c>
      <c r="K1052" s="7">
        <f>SUM(G1052*1.15)</f>
        <v>9.1999999999999993</v>
      </c>
      <c r="L1052" s="11">
        <v>43238</v>
      </c>
      <c r="M1052" s="3">
        <v>43243</v>
      </c>
      <c r="N1052" s="3">
        <v>43259</v>
      </c>
      <c r="O1052" t="s">
        <v>6</v>
      </c>
      <c r="P1052" s="4">
        <v>15.64</v>
      </c>
      <c r="Q1052" t="s">
        <v>25</v>
      </c>
      <c r="R1052" t="s">
        <v>27</v>
      </c>
      <c r="S1052" t="s">
        <v>21</v>
      </c>
      <c r="U1052" t="s">
        <v>28</v>
      </c>
      <c r="V1052" t="s">
        <v>23</v>
      </c>
      <c r="W1052" s="10" t="b">
        <v>0</v>
      </c>
      <c r="X1052" s="12">
        <v>43970.844065972226</v>
      </c>
    </row>
    <row r="1053" spans="1:24" x14ac:dyDescent="0.2">
      <c r="A1053">
        <v>11394</v>
      </c>
      <c r="B1053" s="2" t="s">
        <v>285</v>
      </c>
      <c r="C1053" s="2" t="s">
        <v>281</v>
      </c>
      <c r="D1053" s="2" t="s">
        <v>286</v>
      </c>
      <c r="E1053" t="s">
        <v>15</v>
      </c>
      <c r="F1053">
        <f>SUM(J1053* 1.15)</f>
        <v>188.43899999999996</v>
      </c>
      <c r="G1053">
        <v>6</v>
      </c>
      <c r="H1053">
        <v>-16</v>
      </c>
      <c r="I1053" s="7">
        <v>27.31</v>
      </c>
      <c r="J1053" s="7">
        <f t="shared" si="18"/>
        <v>163.85999999999999</v>
      </c>
      <c r="K1053" s="7">
        <f>SUM(G1053*1.15)</f>
        <v>6.8999999999999995</v>
      </c>
      <c r="L1053" s="11">
        <v>43239</v>
      </c>
      <c r="M1053" s="3">
        <v>43244</v>
      </c>
      <c r="N1053" s="3">
        <v>43260</v>
      </c>
      <c r="O1053" t="s">
        <v>12</v>
      </c>
      <c r="P1053" s="4">
        <v>58.88</v>
      </c>
      <c r="Q1053" t="s">
        <v>281</v>
      </c>
      <c r="R1053" t="s">
        <v>282</v>
      </c>
      <c r="S1053" t="s">
        <v>283</v>
      </c>
      <c r="U1053" t="s">
        <v>284</v>
      </c>
      <c r="V1053" t="s">
        <v>10</v>
      </c>
      <c r="W1053" s="10" t="b">
        <v>1</v>
      </c>
      <c r="X1053" s="12">
        <v>43900.509885300926</v>
      </c>
    </row>
    <row r="1054" spans="1:24" x14ac:dyDescent="0.2">
      <c r="A1054">
        <v>11395</v>
      </c>
      <c r="B1054" s="2" t="s">
        <v>412</v>
      </c>
      <c r="C1054" s="2" t="s">
        <v>413</v>
      </c>
      <c r="D1054" s="2" t="s">
        <v>414</v>
      </c>
      <c r="E1054" t="s">
        <v>13</v>
      </c>
      <c r="F1054">
        <f>SUM(J1054* 0.85)</f>
        <v>288.10750000000002</v>
      </c>
      <c r="G1054">
        <v>5</v>
      </c>
      <c r="H1054">
        <v>0</v>
      </c>
      <c r="I1054" s="7">
        <v>67.790000000000006</v>
      </c>
      <c r="J1054" s="7">
        <f t="shared" si="18"/>
        <v>338.95000000000005</v>
      </c>
      <c r="K1054" s="7">
        <f>SUM(G1054*1.27)</f>
        <v>6.35</v>
      </c>
      <c r="L1054" s="11">
        <v>43239</v>
      </c>
      <c r="M1054" s="3">
        <v>43244</v>
      </c>
      <c r="N1054" s="3">
        <v>43260</v>
      </c>
      <c r="O1054" t="s">
        <v>6</v>
      </c>
      <c r="P1054" s="4">
        <v>78.849999999999994</v>
      </c>
      <c r="Q1054" t="s">
        <v>413</v>
      </c>
      <c r="R1054" t="s">
        <v>415</v>
      </c>
      <c r="S1054" t="s">
        <v>416</v>
      </c>
      <c r="U1054" t="s">
        <v>417</v>
      </c>
      <c r="V1054" t="s">
        <v>105</v>
      </c>
      <c r="W1054" s="10" t="b">
        <v>1</v>
      </c>
      <c r="X1054" s="12">
        <v>43876.510070486111</v>
      </c>
    </row>
    <row r="1055" spans="1:24" x14ac:dyDescent="0.2">
      <c r="A1055">
        <v>11396</v>
      </c>
      <c r="B1055" s="2" t="s">
        <v>81</v>
      </c>
      <c r="C1055" s="2" t="s">
        <v>82</v>
      </c>
      <c r="D1055" s="2" t="s">
        <v>83</v>
      </c>
      <c r="E1055" t="s">
        <v>37</v>
      </c>
      <c r="F1055">
        <f>SUM(J1055* 0.9)</f>
        <v>698.84100000000001</v>
      </c>
      <c r="G1055">
        <v>11</v>
      </c>
      <c r="H1055">
        <v>23</v>
      </c>
      <c r="I1055" s="7">
        <v>70.59</v>
      </c>
      <c r="J1055" s="7">
        <f t="shared" si="18"/>
        <v>776.49</v>
      </c>
      <c r="K1055" s="7">
        <f>SUM(G1055*1.429)</f>
        <v>15.719000000000001</v>
      </c>
      <c r="L1055" s="11">
        <v>43240</v>
      </c>
      <c r="M1055" s="3">
        <v>43245</v>
      </c>
      <c r="N1055" s="3">
        <v>43261</v>
      </c>
      <c r="O1055" t="s">
        <v>14</v>
      </c>
      <c r="P1055" s="4">
        <v>4.87</v>
      </c>
      <c r="Q1055" t="s">
        <v>82</v>
      </c>
      <c r="R1055" t="s">
        <v>84</v>
      </c>
      <c r="S1055" t="s">
        <v>85</v>
      </c>
      <c r="U1055" t="s">
        <v>86</v>
      </c>
      <c r="V1055" t="s">
        <v>35</v>
      </c>
      <c r="W1055" s="10" t="b">
        <v>0</v>
      </c>
      <c r="X1055" s="12">
        <v>43905.512761805549</v>
      </c>
    </row>
    <row r="1056" spans="1:24" x14ac:dyDescent="0.2">
      <c r="A1056">
        <v>11397</v>
      </c>
      <c r="B1056" s="2" t="s">
        <v>81</v>
      </c>
      <c r="C1056" s="2" t="s">
        <v>82</v>
      </c>
      <c r="D1056" s="2" t="s">
        <v>83</v>
      </c>
      <c r="E1056" t="s">
        <v>5</v>
      </c>
      <c r="F1056">
        <f>SUM(J1056* 0.9)</f>
        <v>579.85199999999998</v>
      </c>
      <c r="G1056">
        <v>12</v>
      </c>
      <c r="H1056">
        <v>24</v>
      </c>
      <c r="I1056" s="7">
        <v>53.69</v>
      </c>
      <c r="J1056" s="7">
        <f t="shared" si="18"/>
        <v>644.28</v>
      </c>
      <c r="K1056" s="7">
        <f>SUM(G1056*1.429)</f>
        <v>17.148</v>
      </c>
      <c r="L1056" s="11">
        <v>43241</v>
      </c>
      <c r="M1056" s="3">
        <v>43246</v>
      </c>
      <c r="N1056" s="3">
        <v>43262</v>
      </c>
      <c r="O1056" t="s">
        <v>14</v>
      </c>
      <c r="P1056" s="4">
        <v>12.36</v>
      </c>
      <c r="Q1056" t="s">
        <v>82</v>
      </c>
      <c r="R1056" t="s">
        <v>84</v>
      </c>
      <c r="S1056" t="s">
        <v>85</v>
      </c>
      <c r="U1056" t="s">
        <v>86</v>
      </c>
      <c r="V1056" t="s">
        <v>35</v>
      </c>
      <c r="W1056" s="10" t="b">
        <v>0</v>
      </c>
      <c r="X1056" s="12">
        <v>43749.513011342591</v>
      </c>
    </row>
    <row r="1057" spans="1:24" x14ac:dyDescent="0.2">
      <c r="A1057">
        <v>11398</v>
      </c>
      <c r="B1057" s="2" t="s">
        <v>384</v>
      </c>
      <c r="C1057" s="2" t="s">
        <v>385</v>
      </c>
      <c r="D1057" s="2" t="s">
        <v>386</v>
      </c>
      <c r="E1057" t="s">
        <v>15</v>
      </c>
      <c r="F1057">
        <f>SUM(J1057* 1.25)</f>
        <v>97.4375</v>
      </c>
      <c r="G1057">
        <v>5</v>
      </c>
      <c r="H1057">
        <v>-15</v>
      </c>
      <c r="I1057" s="7">
        <v>15.59</v>
      </c>
      <c r="J1057" s="7">
        <f t="shared" si="18"/>
        <v>77.95</v>
      </c>
      <c r="K1057" s="7">
        <f>SUM(G1057*1.15)</f>
        <v>5.75</v>
      </c>
      <c r="L1057" s="11">
        <v>43244</v>
      </c>
      <c r="M1057" s="3">
        <v>43249</v>
      </c>
      <c r="N1057" s="3">
        <v>43265</v>
      </c>
      <c r="O1057" t="s">
        <v>14</v>
      </c>
      <c r="P1057" s="4">
        <v>1007.64</v>
      </c>
      <c r="Q1057" t="s">
        <v>385</v>
      </c>
      <c r="R1057" t="s">
        <v>387</v>
      </c>
      <c r="S1057" t="s">
        <v>388</v>
      </c>
      <c r="U1057" t="s">
        <v>389</v>
      </c>
      <c r="V1057" t="s">
        <v>10</v>
      </c>
      <c r="W1057" s="10" t="b">
        <v>1</v>
      </c>
      <c r="X1057" s="12">
        <v>43878.842780439823</v>
      </c>
    </row>
    <row r="1058" spans="1:24" x14ac:dyDescent="0.2">
      <c r="A1058">
        <v>11399</v>
      </c>
      <c r="B1058" s="2" t="s">
        <v>218</v>
      </c>
      <c r="C1058" s="2" t="s">
        <v>219</v>
      </c>
      <c r="D1058" s="2" t="s">
        <v>220</v>
      </c>
      <c r="E1058" t="s">
        <v>45</v>
      </c>
      <c r="F1058">
        <f>SUM(J1058* 0.85)</f>
        <v>178.67</v>
      </c>
      <c r="G1058">
        <v>10</v>
      </c>
      <c r="H1058">
        <v>-27</v>
      </c>
      <c r="I1058" s="7">
        <v>21.02</v>
      </c>
      <c r="J1058" s="7">
        <f t="shared" ref="J1058:J1121" si="19">SUM(G1058*I1058)</f>
        <v>210.2</v>
      </c>
      <c r="K1058" s="7">
        <f>SUM(G1058*1.15)</f>
        <v>11.5</v>
      </c>
      <c r="L1058" s="11">
        <v>43244</v>
      </c>
      <c r="M1058" s="3">
        <v>43249</v>
      </c>
      <c r="N1058" s="3">
        <v>43265</v>
      </c>
      <c r="O1058" t="s">
        <v>6</v>
      </c>
      <c r="P1058" s="4">
        <v>68.650000000000006</v>
      </c>
      <c r="Q1058" t="s">
        <v>219</v>
      </c>
      <c r="R1058" t="s">
        <v>221</v>
      </c>
      <c r="S1058" t="s">
        <v>222</v>
      </c>
      <c r="T1058" t="s">
        <v>223</v>
      </c>
      <c r="U1058" t="s">
        <v>224</v>
      </c>
      <c r="V1058" t="s">
        <v>113</v>
      </c>
      <c r="W1058" s="10" t="b">
        <v>1</v>
      </c>
      <c r="X1058" s="12">
        <v>44002.511094675923</v>
      </c>
    </row>
    <row r="1059" spans="1:24" x14ac:dyDescent="0.2">
      <c r="A1059">
        <v>11400</v>
      </c>
      <c r="B1059" s="2" t="s">
        <v>250</v>
      </c>
      <c r="C1059" s="2" t="s">
        <v>251</v>
      </c>
      <c r="D1059" s="2" t="s">
        <v>252</v>
      </c>
      <c r="E1059" t="s">
        <v>13</v>
      </c>
      <c r="F1059">
        <f>SUM(J1059* 0.85)</f>
        <v>4.5815000000000001</v>
      </c>
      <c r="G1059">
        <v>7</v>
      </c>
      <c r="H1059">
        <v>31</v>
      </c>
      <c r="I1059" s="7">
        <v>0.77</v>
      </c>
      <c r="J1059" s="7">
        <f t="shared" si="19"/>
        <v>5.3900000000000006</v>
      </c>
      <c r="K1059" s="7">
        <f>SUM(G1059*1.429)</f>
        <v>10.003</v>
      </c>
      <c r="L1059" s="11">
        <v>43245</v>
      </c>
      <c r="M1059" s="3">
        <v>43250</v>
      </c>
      <c r="N1059" s="3">
        <v>43266</v>
      </c>
      <c r="O1059" t="s">
        <v>14</v>
      </c>
      <c r="P1059" s="4">
        <v>10.95</v>
      </c>
      <c r="Q1059" t="s">
        <v>251</v>
      </c>
      <c r="R1059" t="s">
        <v>253</v>
      </c>
      <c r="S1059" t="s">
        <v>254</v>
      </c>
      <c r="U1059" t="s">
        <v>255</v>
      </c>
      <c r="V1059" t="s">
        <v>10</v>
      </c>
      <c r="W1059" s="10" t="b">
        <v>0</v>
      </c>
      <c r="X1059" s="12">
        <v>43856.178432638881</v>
      </c>
    </row>
    <row r="1060" spans="1:24" x14ac:dyDescent="0.2">
      <c r="A1060">
        <v>11401</v>
      </c>
      <c r="B1060" s="2" t="s">
        <v>293</v>
      </c>
      <c r="C1060" s="2" t="s">
        <v>294</v>
      </c>
      <c r="D1060" s="2" t="s">
        <v>295</v>
      </c>
      <c r="E1060" t="s">
        <v>36</v>
      </c>
      <c r="F1060">
        <f>SUM(J1060* 0.85)</f>
        <v>452.34450000000004</v>
      </c>
      <c r="G1060">
        <v>9</v>
      </c>
      <c r="H1060">
        <v>10</v>
      </c>
      <c r="I1060" s="7">
        <v>59.13</v>
      </c>
      <c r="J1060" s="7">
        <f t="shared" si="19"/>
        <v>532.17000000000007</v>
      </c>
      <c r="K1060" s="7">
        <f>SUM(G1060*1.429)</f>
        <v>12.861000000000001</v>
      </c>
      <c r="L1060" s="11">
        <v>43246</v>
      </c>
      <c r="M1060" s="3">
        <v>43251</v>
      </c>
      <c r="N1060" s="3">
        <v>43267</v>
      </c>
      <c r="O1060" t="s">
        <v>12</v>
      </c>
      <c r="P1060" s="4">
        <v>48.17</v>
      </c>
      <c r="Q1060" t="s">
        <v>294</v>
      </c>
      <c r="R1060" t="s">
        <v>296</v>
      </c>
      <c r="S1060" t="s">
        <v>297</v>
      </c>
      <c r="T1060" t="s">
        <v>298</v>
      </c>
      <c r="U1060" t="s">
        <v>299</v>
      </c>
      <c r="V1060" t="s">
        <v>217</v>
      </c>
      <c r="W1060" s="10" t="b">
        <v>1</v>
      </c>
      <c r="X1060" s="12">
        <v>43844.511522916662</v>
      </c>
    </row>
    <row r="1061" spans="1:24" x14ac:dyDescent="0.2">
      <c r="A1061">
        <v>11402</v>
      </c>
      <c r="B1061" s="2" t="s">
        <v>307</v>
      </c>
      <c r="C1061" s="2" t="s">
        <v>308</v>
      </c>
      <c r="D1061" s="2" t="s">
        <v>309</v>
      </c>
      <c r="E1061" t="s">
        <v>11</v>
      </c>
      <c r="F1061">
        <f>SUM(J1061* 1.05)</f>
        <v>560.70000000000005</v>
      </c>
      <c r="G1061">
        <v>12</v>
      </c>
      <c r="H1061">
        <v>1</v>
      </c>
      <c r="I1061" s="7">
        <v>44.5</v>
      </c>
      <c r="J1061" s="7">
        <f t="shared" si="19"/>
        <v>534</v>
      </c>
      <c r="K1061" s="7">
        <f>SUM(G1061*1.27)</f>
        <v>15.24</v>
      </c>
      <c r="L1061" s="11">
        <v>43246</v>
      </c>
      <c r="M1061" s="3">
        <v>43251</v>
      </c>
      <c r="N1061" s="3">
        <v>43267</v>
      </c>
      <c r="O1061" t="s">
        <v>6</v>
      </c>
      <c r="P1061" s="4">
        <v>24.91</v>
      </c>
      <c r="Q1061" t="s">
        <v>308</v>
      </c>
      <c r="R1061" t="s">
        <v>310</v>
      </c>
      <c r="S1061" t="s">
        <v>311</v>
      </c>
      <c r="T1061" t="s">
        <v>207</v>
      </c>
      <c r="U1061" t="s">
        <v>312</v>
      </c>
      <c r="V1061" t="s">
        <v>209</v>
      </c>
      <c r="W1061" s="10" t="b">
        <v>0</v>
      </c>
      <c r="X1061" s="12">
        <v>43760.512507175925</v>
      </c>
    </row>
    <row r="1062" spans="1:24" x14ac:dyDescent="0.2">
      <c r="A1062">
        <v>11403</v>
      </c>
      <c r="B1062" s="2" t="s">
        <v>274</v>
      </c>
      <c r="C1062" s="2" t="s">
        <v>275</v>
      </c>
      <c r="D1062" s="2" t="s">
        <v>276</v>
      </c>
      <c r="E1062" t="s">
        <v>36</v>
      </c>
      <c r="F1062">
        <f>SUM(J1062* 0.9)</f>
        <v>267.68700000000001</v>
      </c>
      <c r="G1062">
        <v>7</v>
      </c>
      <c r="H1062">
        <v>6</v>
      </c>
      <c r="I1062" s="7">
        <v>42.49</v>
      </c>
      <c r="J1062" s="7">
        <f t="shared" si="19"/>
        <v>297.43</v>
      </c>
      <c r="K1062" s="7">
        <f>SUM(G1062*1.381)</f>
        <v>9.6669999999999998</v>
      </c>
      <c r="L1062" s="11">
        <v>43247</v>
      </c>
      <c r="M1062" s="3">
        <v>43252</v>
      </c>
      <c r="N1062" s="3">
        <v>43268</v>
      </c>
      <c r="O1062" t="s">
        <v>12</v>
      </c>
      <c r="P1062" s="4">
        <v>11.92</v>
      </c>
      <c r="Q1062" t="s">
        <v>275</v>
      </c>
      <c r="R1062" t="s">
        <v>277</v>
      </c>
      <c r="S1062" t="s">
        <v>278</v>
      </c>
      <c r="T1062" t="s">
        <v>279</v>
      </c>
      <c r="U1062" t="s">
        <v>280</v>
      </c>
      <c r="V1062" t="s">
        <v>209</v>
      </c>
      <c r="W1062" s="10" t="b">
        <v>0</v>
      </c>
      <c r="X1062" s="12">
        <v>43878.511195601852</v>
      </c>
    </row>
    <row r="1063" spans="1:24" x14ac:dyDescent="0.2">
      <c r="A1063">
        <v>11404</v>
      </c>
      <c r="B1063" s="2" t="s">
        <v>506</v>
      </c>
      <c r="C1063" s="2" t="s">
        <v>507</v>
      </c>
      <c r="D1063" s="2" t="s">
        <v>508</v>
      </c>
      <c r="E1063" t="s">
        <v>13</v>
      </c>
      <c r="F1063">
        <f>SUM(J1063* 1.15)</f>
        <v>431.94</v>
      </c>
      <c r="G1063">
        <v>5</v>
      </c>
      <c r="H1063">
        <v>5</v>
      </c>
      <c r="I1063" s="7">
        <v>75.12</v>
      </c>
      <c r="J1063" s="7">
        <f t="shared" si="19"/>
        <v>375.6</v>
      </c>
      <c r="K1063" s="7">
        <f>SUM(G1063*0.54)</f>
        <v>2.7</v>
      </c>
      <c r="L1063" s="11">
        <v>43248</v>
      </c>
      <c r="M1063" s="3">
        <v>43253</v>
      </c>
      <c r="N1063" s="3">
        <v>43269</v>
      </c>
      <c r="O1063" t="s">
        <v>14</v>
      </c>
      <c r="P1063" s="4">
        <v>194.72</v>
      </c>
      <c r="Q1063" t="s">
        <v>507</v>
      </c>
      <c r="R1063" t="s">
        <v>509</v>
      </c>
      <c r="S1063" t="s">
        <v>510</v>
      </c>
      <c r="U1063" t="s">
        <v>511</v>
      </c>
      <c r="V1063" t="s">
        <v>59</v>
      </c>
      <c r="W1063" s="10" t="b">
        <v>1</v>
      </c>
      <c r="X1063" s="12">
        <v>43885.174193287035</v>
      </c>
    </row>
    <row r="1064" spans="1:24" x14ac:dyDescent="0.2">
      <c r="A1064">
        <v>11405</v>
      </c>
      <c r="B1064" s="2" t="s">
        <v>440</v>
      </c>
      <c r="C1064" s="2" t="s">
        <v>437</v>
      </c>
      <c r="D1064" s="2" t="s">
        <v>441</v>
      </c>
      <c r="E1064" t="s">
        <v>15</v>
      </c>
      <c r="F1064">
        <f>SUM(J1064* 0.9)</f>
        <v>1022.4900000000001</v>
      </c>
      <c r="G1064">
        <v>14</v>
      </c>
      <c r="H1064">
        <v>0</v>
      </c>
      <c r="I1064" s="7">
        <v>81.150000000000006</v>
      </c>
      <c r="J1064" s="7">
        <f t="shared" si="19"/>
        <v>1136.1000000000001</v>
      </c>
      <c r="K1064" s="7">
        <f>SUM(G1064*1.27)</f>
        <v>17.78</v>
      </c>
      <c r="L1064" s="11">
        <v>43248</v>
      </c>
      <c r="M1064" s="3">
        <v>43253</v>
      </c>
      <c r="N1064" s="3">
        <v>43269</v>
      </c>
      <c r="O1064" t="s">
        <v>12</v>
      </c>
      <c r="P1064" s="4">
        <v>178.43</v>
      </c>
      <c r="Q1064" t="s">
        <v>437</v>
      </c>
      <c r="R1064" t="s">
        <v>438</v>
      </c>
      <c r="S1064" t="s">
        <v>85</v>
      </c>
      <c r="U1064" t="s">
        <v>439</v>
      </c>
      <c r="V1064" t="s">
        <v>35</v>
      </c>
      <c r="W1064" s="10" t="b">
        <v>1</v>
      </c>
      <c r="X1064" s="12">
        <v>43883.180133217589</v>
      </c>
    </row>
    <row r="1065" spans="1:24" x14ac:dyDescent="0.2">
      <c r="A1065">
        <v>11406</v>
      </c>
      <c r="B1065" s="2" t="s">
        <v>479</v>
      </c>
      <c r="C1065" s="2" t="s">
        <v>480</v>
      </c>
      <c r="D1065" s="2" t="s">
        <v>481</v>
      </c>
      <c r="E1065" t="s">
        <v>15</v>
      </c>
      <c r="F1065">
        <f>SUM(J1065* 1.45)</f>
        <v>607.53549999999996</v>
      </c>
      <c r="G1065">
        <v>11</v>
      </c>
      <c r="H1065">
        <v>-15</v>
      </c>
      <c r="I1065" s="7">
        <v>38.090000000000003</v>
      </c>
      <c r="J1065" s="7">
        <f t="shared" si="19"/>
        <v>418.99</v>
      </c>
      <c r="K1065" s="7">
        <f>SUM(G1065*1.15)</f>
        <v>12.649999999999999</v>
      </c>
      <c r="L1065" s="11">
        <v>43251</v>
      </c>
      <c r="M1065" s="3">
        <v>43256</v>
      </c>
      <c r="N1065" s="3">
        <v>43272</v>
      </c>
      <c r="O1065" t="s">
        <v>12</v>
      </c>
      <c r="P1065" s="4">
        <v>1.43</v>
      </c>
      <c r="Q1065" t="s">
        <v>480</v>
      </c>
      <c r="R1065" t="s">
        <v>482</v>
      </c>
      <c r="S1065" t="s">
        <v>483</v>
      </c>
      <c r="U1065" t="s">
        <v>484</v>
      </c>
      <c r="V1065" t="s">
        <v>10</v>
      </c>
      <c r="W1065" s="10" t="b">
        <v>0</v>
      </c>
      <c r="X1065" s="12">
        <v>43908.17790023148</v>
      </c>
    </row>
    <row r="1066" spans="1:24" x14ac:dyDescent="0.2">
      <c r="A1066">
        <v>11407</v>
      </c>
      <c r="B1066" s="2" t="s">
        <v>384</v>
      </c>
      <c r="C1066" s="2" t="s">
        <v>385</v>
      </c>
      <c r="D1066" s="2" t="s">
        <v>386</v>
      </c>
      <c r="E1066" t="s">
        <v>46</v>
      </c>
      <c r="F1066">
        <f>SUM(J1066* 1.25)</f>
        <v>603.21249999999998</v>
      </c>
      <c r="G1066">
        <v>11</v>
      </c>
      <c r="H1066">
        <v>-11</v>
      </c>
      <c r="I1066" s="7">
        <v>43.87</v>
      </c>
      <c r="J1066" s="7">
        <f t="shared" si="19"/>
        <v>482.57</v>
      </c>
      <c r="K1066" s="7">
        <f>SUM(G1066*1.15)</f>
        <v>12.649999999999999</v>
      </c>
      <c r="L1066" s="11">
        <v>43252</v>
      </c>
      <c r="M1066" s="3">
        <v>43257</v>
      </c>
      <c r="N1066" s="3">
        <v>43273</v>
      </c>
      <c r="O1066" t="s">
        <v>6</v>
      </c>
      <c r="P1066" s="4">
        <v>171.24</v>
      </c>
      <c r="Q1066" t="s">
        <v>385</v>
      </c>
      <c r="R1066" t="s">
        <v>387</v>
      </c>
      <c r="S1066" t="s">
        <v>388</v>
      </c>
      <c r="U1066" t="s">
        <v>389</v>
      </c>
      <c r="V1066" t="s">
        <v>10</v>
      </c>
      <c r="W1066" s="10" t="b">
        <v>1</v>
      </c>
      <c r="X1066" s="12">
        <v>43940.177946527772</v>
      </c>
    </row>
    <row r="1067" spans="1:24" x14ac:dyDescent="0.2">
      <c r="A1067">
        <v>11408</v>
      </c>
      <c r="B1067" s="2" t="s">
        <v>190</v>
      </c>
      <c r="C1067" s="2" t="s">
        <v>191</v>
      </c>
      <c r="D1067" s="2" t="s">
        <v>192</v>
      </c>
      <c r="E1067" t="s">
        <v>19</v>
      </c>
      <c r="F1067">
        <f>SUM(J1067* 0.95)</f>
        <v>749.322</v>
      </c>
      <c r="G1067">
        <v>9</v>
      </c>
      <c r="H1067">
        <v>-5</v>
      </c>
      <c r="I1067" s="7">
        <v>87.64</v>
      </c>
      <c r="J1067" s="7">
        <f t="shared" si="19"/>
        <v>788.76</v>
      </c>
      <c r="K1067" s="7">
        <f>SUM(G1067*1.15)</f>
        <v>10.35</v>
      </c>
      <c r="L1067" s="11">
        <v>43253</v>
      </c>
      <c r="M1067" s="3">
        <v>43258</v>
      </c>
      <c r="N1067" s="3">
        <v>43274</v>
      </c>
      <c r="O1067" t="s">
        <v>14</v>
      </c>
      <c r="P1067" s="4">
        <v>4.32</v>
      </c>
      <c r="Q1067" t="s">
        <v>191</v>
      </c>
      <c r="R1067" t="s">
        <v>193</v>
      </c>
      <c r="S1067" t="s">
        <v>194</v>
      </c>
      <c r="U1067" t="s">
        <v>195</v>
      </c>
      <c r="V1067" t="s">
        <v>66</v>
      </c>
      <c r="W1067" s="10" t="b">
        <v>0</v>
      </c>
      <c r="X1067" s="12">
        <v>43998.511349305554</v>
      </c>
    </row>
    <row r="1068" spans="1:24" x14ac:dyDescent="0.2">
      <c r="A1068">
        <v>11409</v>
      </c>
      <c r="B1068" s="2" t="s">
        <v>176</v>
      </c>
      <c r="C1068" s="2" t="s">
        <v>177</v>
      </c>
      <c r="D1068" s="2" t="s">
        <v>178</v>
      </c>
      <c r="E1068" t="s">
        <v>11</v>
      </c>
      <c r="F1068">
        <f>SUM(J1068* 0.85)</f>
        <v>230.72399999999999</v>
      </c>
      <c r="G1068">
        <v>9</v>
      </c>
      <c r="H1068">
        <v>28</v>
      </c>
      <c r="I1068" s="7">
        <v>30.16</v>
      </c>
      <c r="J1068" s="7">
        <f t="shared" si="19"/>
        <v>271.44</v>
      </c>
      <c r="K1068" s="7">
        <f>SUM(G1068*1.429)</f>
        <v>12.861000000000001</v>
      </c>
      <c r="L1068" s="11">
        <v>43253</v>
      </c>
      <c r="M1068" s="3">
        <v>43258</v>
      </c>
      <c r="N1068" s="3">
        <v>43274</v>
      </c>
      <c r="O1068" t="s">
        <v>14</v>
      </c>
      <c r="P1068" s="4">
        <v>72.95</v>
      </c>
      <c r="Q1068" t="s">
        <v>177</v>
      </c>
      <c r="R1068" t="s">
        <v>179</v>
      </c>
      <c r="S1068" t="s">
        <v>180</v>
      </c>
      <c r="U1068" t="s">
        <v>181</v>
      </c>
      <c r="V1068" t="s">
        <v>182</v>
      </c>
      <c r="W1068" s="10" t="b">
        <v>1</v>
      </c>
      <c r="X1068" s="12">
        <v>43742.511731250001</v>
      </c>
    </row>
    <row r="1069" spans="1:24" x14ac:dyDescent="0.2">
      <c r="A1069">
        <v>11410</v>
      </c>
      <c r="B1069" s="2" t="s">
        <v>225</v>
      </c>
      <c r="C1069" s="2" t="s">
        <v>226</v>
      </c>
      <c r="D1069" s="2" t="s">
        <v>227</v>
      </c>
      <c r="E1069" t="s">
        <v>45</v>
      </c>
      <c r="F1069">
        <f>SUM(J1069* 1.03)</f>
        <v>922.88</v>
      </c>
      <c r="G1069">
        <v>10</v>
      </c>
      <c r="H1069">
        <v>-5</v>
      </c>
      <c r="I1069" s="7">
        <v>89.6</v>
      </c>
      <c r="J1069" s="7">
        <f t="shared" si="19"/>
        <v>896</v>
      </c>
      <c r="K1069" s="7">
        <f>SUM(G1069*1.15)</f>
        <v>11.5</v>
      </c>
      <c r="L1069" s="11">
        <v>43254</v>
      </c>
      <c r="M1069" s="3">
        <v>43259</v>
      </c>
      <c r="N1069" s="3">
        <v>43275</v>
      </c>
      <c r="O1069" t="s">
        <v>6</v>
      </c>
      <c r="P1069" s="4">
        <v>83.22</v>
      </c>
      <c r="Q1069" t="s">
        <v>226</v>
      </c>
      <c r="R1069" t="s">
        <v>228</v>
      </c>
      <c r="S1069" t="s">
        <v>229</v>
      </c>
      <c r="T1069" t="s">
        <v>230</v>
      </c>
      <c r="U1069" t="s">
        <v>231</v>
      </c>
      <c r="V1069" t="s">
        <v>217</v>
      </c>
      <c r="W1069" s="10" t="b">
        <v>1</v>
      </c>
      <c r="X1069" s="12">
        <v>43985.84468263889</v>
      </c>
    </row>
    <row r="1070" spans="1:24" x14ac:dyDescent="0.2">
      <c r="A1070">
        <v>11411</v>
      </c>
      <c r="B1070" s="2" t="s">
        <v>524</v>
      </c>
      <c r="C1070" s="2" t="s">
        <v>525</v>
      </c>
      <c r="D1070" s="2" t="s">
        <v>526</v>
      </c>
      <c r="E1070" t="s">
        <v>45</v>
      </c>
      <c r="F1070">
        <f>SUM(J1070* 1.05)</f>
        <v>382.11600000000004</v>
      </c>
      <c r="G1070">
        <v>8</v>
      </c>
      <c r="H1070">
        <v>-29</v>
      </c>
      <c r="I1070" s="7">
        <v>45.49</v>
      </c>
      <c r="J1070" s="7">
        <f t="shared" si="19"/>
        <v>363.92</v>
      </c>
      <c r="K1070" s="7">
        <f>SUM(G1070*1.15)</f>
        <v>9.1999999999999993</v>
      </c>
      <c r="L1070" s="11">
        <v>43255</v>
      </c>
      <c r="M1070" s="3">
        <v>43260</v>
      </c>
      <c r="N1070" s="3">
        <v>43276</v>
      </c>
      <c r="O1070" t="s">
        <v>12</v>
      </c>
      <c r="P1070" s="4">
        <v>149.49</v>
      </c>
      <c r="Q1070" t="s">
        <v>525</v>
      </c>
      <c r="R1070" t="s">
        <v>527</v>
      </c>
      <c r="S1070" t="s">
        <v>528</v>
      </c>
      <c r="U1070" t="s">
        <v>529</v>
      </c>
      <c r="V1070" t="s">
        <v>530</v>
      </c>
      <c r="W1070" s="10" t="b">
        <v>1</v>
      </c>
      <c r="X1070" s="12">
        <v>43946.844123842595</v>
      </c>
    </row>
    <row r="1071" spans="1:24" x14ac:dyDescent="0.2">
      <c r="A1071">
        <v>11412</v>
      </c>
      <c r="B1071" s="2" t="s">
        <v>356</v>
      </c>
      <c r="C1071" s="2" t="s">
        <v>348</v>
      </c>
      <c r="D1071" s="2" t="s">
        <v>357</v>
      </c>
      <c r="E1071" t="s">
        <v>11</v>
      </c>
      <c r="F1071">
        <f>SUM(J1071* 1.15)</f>
        <v>645.65599999999984</v>
      </c>
      <c r="G1071">
        <v>11</v>
      </c>
      <c r="H1071">
        <v>25</v>
      </c>
      <c r="I1071" s="7">
        <v>51.04</v>
      </c>
      <c r="J1071" s="7">
        <f t="shared" si="19"/>
        <v>561.43999999999994</v>
      </c>
      <c r="K1071" s="7">
        <f>SUM(G1071*1.429)</f>
        <v>15.719000000000001</v>
      </c>
      <c r="L1071" s="11">
        <v>43255</v>
      </c>
      <c r="M1071" s="3">
        <v>43260</v>
      </c>
      <c r="N1071" s="3">
        <v>43276</v>
      </c>
      <c r="O1071" t="s">
        <v>14</v>
      </c>
      <c r="P1071" s="4">
        <v>120.97</v>
      </c>
      <c r="Q1071" t="s">
        <v>348</v>
      </c>
      <c r="R1071" t="s">
        <v>349</v>
      </c>
      <c r="S1071" t="s">
        <v>350</v>
      </c>
      <c r="U1071" t="s">
        <v>351</v>
      </c>
      <c r="V1071" t="s">
        <v>10</v>
      </c>
      <c r="W1071" s="10" t="b">
        <v>1</v>
      </c>
      <c r="X1071" s="12">
        <v>43884.846118287038</v>
      </c>
    </row>
    <row r="1072" spans="1:24" x14ac:dyDescent="0.2">
      <c r="A1072">
        <v>11413</v>
      </c>
      <c r="B1072" s="2" t="s">
        <v>430</v>
      </c>
      <c r="C1072" s="2" t="s">
        <v>431</v>
      </c>
      <c r="D1072" s="2" t="s">
        <v>432</v>
      </c>
      <c r="E1072" t="s">
        <v>5</v>
      </c>
      <c r="F1072">
        <f>SUM(J1072* 1.05)</f>
        <v>554.52600000000007</v>
      </c>
      <c r="G1072">
        <v>6</v>
      </c>
      <c r="H1072">
        <v>5</v>
      </c>
      <c r="I1072" s="7">
        <v>88.02</v>
      </c>
      <c r="J1072" s="7">
        <f t="shared" si="19"/>
        <v>528.12</v>
      </c>
      <c r="K1072" s="7">
        <f>SUM(G1072*0.54)</f>
        <v>3.24</v>
      </c>
      <c r="L1072" s="11">
        <v>43258</v>
      </c>
      <c r="M1072" s="3">
        <v>43263</v>
      </c>
      <c r="N1072" s="3">
        <v>43279</v>
      </c>
      <c r="O1072" t="s">
        <v>14</v>
      </c>
      <c r="P1072" s="4">
        <v>252.49</v>
      </c>
      <c r="Q1072" t="s">
        <v>431</v>
      </c>
      <c r="R1072" t="s">
        <v>433</v>
      </c>
      <c r="S1072" t="s">
        <v>434</v>
      </c>
      <c r="T1072" t="s">
        <v>435</v>
      </c>
      <c r="U1072" t="s">
        <v>436</v>
      </c>
      <c r="V1072" t="s">
        <v>209</v>
      </c>
      <c r="W1072" s="10" t="b">
        <v>1</v>
      </c>
      <c r="X1072" s="12">
        <v>43883.508072337965</v>
      </c>
    </row>
    <row r="1073" spans="1:24" x14ac:dyDescent="0.2">
      <c r="A1073">
        <v>11414</v>
      </c>
      <c r="B1073" s="2" t="s">
        <v>442</v>
      </c>
      <c r="C1073" s="2" t="s">
        <v>443</v>
      </c>
      <c r="D1073" s="2" t="s">
        <v>444</v>
      </c>
      <c r="E1073" t="s">
        <v>45</v>
      </c>
      <c r="F1073">
        <f>SUM(J1073* 0.85)</f>
        <v>156.74850000000001</v>
      </c>
      <c r="G1073">
        <v>9</v>
      </c>
      <c r="H1073">
        <v>6</v>
      </c>
      <c r="I1073" s="7">
        <v>20.49</v>
      </c>
      <c r="J1073" s="7">
        <f t="shared" si="19"/>
        <v>184.41</v>
      </c>
      <c r="K1073" s="7">
        <f>SUM(G1073*1.381)</f>
        <v>12.429</v>
      </c>
      <c r="L1073" s="11">
        <v>43259</v>
      </c>
      <c r="M1073" s="3">
        <v>43264</v>
      </c>
      <c r="N1073" s="3">
        <v>43280</v>
      </c>
      <c r="O1073" t="s">
        <v>6</v>
      </c>
      <c r="P1073" s="4">
        <v>9.8000000000000007</v>
      </c>
      <c r="Q1073" t="s">
        <v>443</v>
      </c>
      <c r="R1073" t="s">
        <v>445</v>
      </c>
      <c r="S1073" t="s">
        <v>446</v>
      </c>
      <c r="U1073" t="s">
        <v>447</v>
      </c>
      <c r="V1073" t="s">
        <v>448</v>
      </c>
      <c r="W1073" s="10" t="b">
        <v>0</v>
      </c>
      <c r="X1073" s="12">
        <v>43919.178143287034</v>
      </c>
    </row>
    <row r="1074" spans="1:24" x14ac:dyDescent="0.2">
      <c r="A1074">
        <v>11415</v>
      </c>
      <c r="B1074" s="2" t="s">
        <v>285</v>
      </c>
      <c r="C1074" s="2" t="s">
        <v>281</v>
      </c>
      <c r="D1074" s="2" t="s">
        <v>286</v>
      </c>
      <c r="E1074" t="s">
        <v>37</v>
      </c>
      <c r="F1074">
        <f>SUM(J1074* 1.15)</f>
        <v>261.92399999999998</v>
      </c>
      <c r="G1074">
        <v>6</v>
      </c>
      <c r="H1074">
        <v>-17</v>
      </c>
      <c r="I1074" s="7">
        <v>37.96</v>
      </c>
      <c r="J1074" s="7">
        <f t="shared" si="19"/>
        <v>227.76</v>
      </c>
      <c r="K1074" s="7">
        <f>SUM(G1074*1.15)</f>
        <v>6.8999999999999995</v>
      </c>
      <c r="L1074" s="11">
        <v>43259</v>
      </c>
      <c r="M1074" s="3">
        <v>43264</v>
      </c>
      <c r="N1074" s="3">
        <v>43280</v>
      </c>
      <c r="O1074" t="s">
        <v>12</v>
      </c>
      <c r="P1074" s="4">
        <v>96.72</v>
      </c>
      <c r="Q1074" t="s">
        <v>281</v>
      </c>
      <c r="R1074" t="s">
        <v>282</v>
      </c>
      <c r="S1074" t="s">
        <v>283</v>
      </c>
      <c r="U1074" t="s">
        <v>284</v>
      </c>
      <c r="V1074" t="s">
        <v>10</v>
      </c>
      <c r="W1074" s="10" t="b">
        <v>1</v>
      </c>
      <c r="X1074" s="12">
        <v>43902.509873726849</v>
      </c>
    </row>
    <row r="1075" spans="1:24" x14ac:dyDescent="0.2">
      <c r="A1075">
        <v>11416</v>
      </c>
      <c r="B1075" s="2" t="s">
        <v>29</v>
      </c>
      <c r="C1075" s="2" t="s">
        <v>30</v>
      </c>
      <c r="D1075" s="2" t="s">
        <v>31</v>
      </c>
      <c r="E1075" t="s">
        <v>13</v>
      </c>
      <c r="F1075">
        <f>SUM(J1075* 0.9)</f>
        <v>384.34500000000003</v>
      </c>
      <c r="G1075">
        <v>9</v>
      </c>
      <c r="H1075">
        <v>-4</v>
      </c>
      <c r="I1075" s="7">
        <v>47.45</v>
      </c>
      <c r="J1075" s="7">
        <f t="shared" si="19"/>
        <v>427.05</v>
      </c>
      <c r="K1075" s="7">
        <f>SUM(G1075*1.15)</f>
        <v>10.35</v>
      </c>
      <c r="L1075" s="11">
        <v>43260</v>
      </c>
      <c r="M1075" s="3">
        <v>43265</v>
      </c>
      <c r="N1075" s="3">
        <v>43281</v>
      </c>
      <c r="O1075" t="s">
        <v>12</v>
      </c>
      <c r="P1075" s="4">
        <v>72.97</v>
      </c>
      <c r="Q1075" t="s">
        <v>30</v>
      </c>
      <c r="R1075" t="s">
        <v>557</v>
      </c>
      <c r="S1075" t="s">
        <v>32</v>
      </c>
      <c r="T1075" t="s">
        <v>33</v>
      </c>
      <c r="U1075" t="s">
        <v>34</v>
      </c>
      <c r="V1075" t="s">
        <v>35</v>
      </c>
      <c r="W1075" s="10" t="b">
        <v>1</v>
      </c>
      <c r="X1075" s="12">
        <v>43931.511360879631</v>
      </c>
    </row>
    <row r="1076" spans="1:24" x14ac:dyDescent="0.2">
      <c r="A1076">
        <v>11417</v>
      </c>
      <c r="B1076" s="2" t="s">
        <v>53</v>
      </c>
      <c r="C1076" s="2" t="s">
        <v>54</v>
      </c>
      <c r="D1076" s="2" t="s">
        <v>55</v>
      </c>
      <c r="E1076" t="s">
        <v>5</v>
      </c>
      <c r="F1076">
        <f>SUM(J1076* 1.15)</f>
        <v>1021.3149999999999</v>
      </c>
      <c r="G1076">
        <v>10</v>
      </c>
      <c r="H1076">
        <v>4</v>
      </c>
      <c r="I1076" s="7">
        <v>88.81</v>
      </c>
      <c r="J1076" s="7">
        <f t="shared" si="19"/>
        <v>888.1</v>
      </c>
      <c r="K1076" s="7">
        <f>SUM(G1076*0.54)</f>
        <v>5.4</v>
      </c>
      <c r="L1076" s="11">
        <v>43261</v>
      </c>
      <c r="M1076" s="3">
        <v>43266</v>
      </c>
      <c r="N1076" s="3">
        <v>43282</v>
      </c>
      <c r="O1076" t="s">
        <v>6</v>
      </c>
      <c r="P1076" s="4">
        <v>8.0500000000000007</v>
      </c>
      <c r="Q1076" t="s">
        <v>54</v>
      </c>
      <c r="R1076" t="s">
        <v>56</v>
      </c>
      <c r="S1076" t="s">
        <v>57</v>
      </c>
      <c r="U1076" t="s">
        <v>58</v>
      </c>
      <c r="V1076" t="s">
        <v>59</v>
      </c>
      <c r="W1076" s="10" t="b">
        <v>1</v>
      </c>
      <c r="X1076" s="12">
        <v>43885.843000347231</v>
      </c>
    </row>
    <row r="1077" spans="1:24" x14ac:dyDescent="0.2">
      <c r="A1077">
        <v>11418</v>
      </c>
      <c r="B1077" s="2" t="s">
        <v>159</v>
      </c>
      <c r="C1077" s="2" t="s">
        <v>160</v>
      </c>
      <c r="D1077" s="2" t="s">
        <v>161</v>
      </c>
      <c r="E1077" t="s">
        <v>36</v>
      </c>
      <c r="F1077">
        <f>SUM(J1077* 1.05)</f>
        <v>516.70500000000004</v>
      </c>
      <c r="G1077">
        <v>7</v>
      </c>
      <c r="H1077">
        <v>-3</v>
      </c>
      <c r="I1077" s="7">
        <v>70.3</v>
      </c>
      <c r="J1077" s="7">
        <f t="shared" si="19"/>
        <v>492.09999999999997</v>
      </c>
      <c r="K1077" s="7">
        <f>SUM(G1077*1.27)</f>
        <v>8.89</v>
      </c>
      <c r="L1077" s="11">
        <v>43262</v>
      </c>
      <c r="M1077" s="3">
        <v>43267</v>
      </c>
      <c r="N1077" s="3">
        <v>43283</v>
      </c>
      <c r="O1077" t="s">
        <v>6</v>
      </c>
      <c r="P1077" s="4">
        <v>36.65</v>
      </c>
      <c r="Q1077" t="s">
        <v>160</v>
      </c>
      <c r="R1077" t="s">
        <v>162</v>
      </c>
      <c r="S1077" t="s">
        <v>163</v>
      </c>
      <c r="U1077" t="s">
        <v>164</v>
      </c>
      <c r="V1077" t="s">
        <v>10</v>
      </c>
      <c r="W1077" s="10" t="b">
        <v>1</v>
      </c>
      <c r="X1077" s="12">
        <v>43900.510593749997</v>
      </c>
    </row>
    <row r="1078" spans="1:24" x14ac:dyDescent="0.2">
      <c r="A1078">
        <v>11419</v>
      </c>
      <c r="B1078" s="2" t="s">
        <v>153</v>
      </c>
      <c r="C1078" s="2" t="s">
        <v>154</v>
      </c>
      <c r="D1078" s="2" t="s">
        <v>155</v>
      </c>
      <c r="E1078" t="s">
        <v>45</v>
      </c>
      <c r="F1078">
        <f>SUM(J1078* 0.9)</f>
        <v>637.56000000000006</v>
      </c>
      <c r="G1078">
        <v>10</v>
      </c>
      <c r="H1078">
        <v>-1</v>
      </c>
      <c r="I1078" s="7">
        <v>70.84</v>
      </c>
      <c r="J1078" s="7">
        <f t="shared" si="19"/>
        <v>708.40000000000009</v>
      </c>
      <c r="K1078" s="7">
        <f>SUM(G1078*1.27)</f>
        <v>12.7</v>
      </c>
      <c r="L1078" s="11">
        <v>43262</v>
      </c>
      <c r="M1078" s="3">
        <v>43267</v>
      </c>
      <c r="N1078" s="3">
        <v>43283</v>
      </c>
      <c r="O1078" t="s">
        <v>12</v>
      </c>
      <c r="P1078" s="4">
        <v>242.21</v>
      </c>
      <c r="Q1078" t="s">
        <v>154</v>
      </c>
      <c r="R1078" t="s">
        <v>156</v>
      </c>
      <c r="S1078" t="s">
        <v>157</v>
      </c>
      <c r="U1078" t="s">
        <v>158</v>
      </c>
      <c r="V1078" t="s">
        <v>44</v>
      </c>
      <c r="W1078" s="10" t="b">
        <v>1</v>
      </c>
      <c r="X1078" s="12">
        <v>43903.511765046293</v>
      </c>
    </row>
    <row r="1079" spans="1:24" x14ac:dyDescent="0.2">
      <c r="A1079">
        <v>11420</v>
      </c>
      <c r="B1079" s="2" t="s">
        <v>401</v>
      </c>
      <c r="C1079" s="2" t="s">
        <v>402</v>
      </c>
      <c r="D1079" s="2" t="s">
        <v>403</v>
      </c>
      <c r="E1079" t="s">
        <v>13</v>
      </c>
      <c r="F1079">
        <f>SUM(J1079* 0.95)</f>
        <v>574.76900000000001</v>
      </c>
      <c r="G1079">
        <v>13</v>
      </c>
      <c r="H1079">
        <v>-12</v>
      </c>
      <c r="I1079" s="7">
        <v>46.54</v>
      </c>
      <c r="J1079" s="7">
        <f t="shared" si="19"/>
        <v>605.02</v>
      </c>
      <c r="K1079" s="7">
        <f>SUM(G1079*1.15)</f>
        <v>14.95</v>
      </c>
      <c r="L1079" s="11">
        <v>43265</v>
      </c>
      <c r="M1079" s="3">
        <v>43270</v>
      </c>
      <c r="N1079" s="3">
        <v>43286</v>
      </c>
      <c r="O1079" t="s">
        <v>6</v>
      </c>
      <c r="P1079" s="4">
        <v>22.95</v>
      </c>
      <c r="Q1079" t="s">
        <v>402</v>
      </c>
      <c r="R1079" t="s">
        <v>404</v>
      </c>
      <c r="S1079" t="s">
        <v>405</v>
      </c>
      <c r="U1079" t="s">
        <v>406</v>
      </c>
      <c r="V1079" t="s">
        <v>175</v>
      </c>
      <c r="W1079" s="10" t="b">
        <v>0</v>
      </c>
      <c r="X1079" s="12">
        <v>43901.512146527777</v>
      </c>
    </row>
    <row r="1080" spans="1:24" x14ac:dyDescent="0.2">
      <c r="A1080">
        <v>11421</v>
      </c>
      <c r="B1080" s="2" t="s">
        <v>407</v>
      </c>
      <c r="C1080" s="2" t="s">
        <v>408</v>
      </c>
      <c r="D1080" s="2" t="s">
        <v>409</v>
      </c>
      <c r="E1080" t="s">
        <v>45</v>
      </c>
      <c r="F1080">
        <f>SUM(J1080* 1.15)</f>
        <v>678.16650000000004</v>
      </c>
      <c r="G1080">
        <v>11</v>
      </c>
      <c r="H1080">
        <v>-2</v>
      </c>
      <c r="I1080" s="7">
        <v>53.61</v>
      </c>
      <c r="J1080" s="7">
        <f t="shared" si="19"/>
        <v>589.71</v>
      </c>
      <c r="K1080" s="7">
        <f>SUM(G1080*1.27)</f>
        <v>13.97</v>
      </c>
      <c r="L1080" s="11">
        <v>43266</v>
      </c>
      <c r="M1080" s="3">
        <v>43271</v>
      </c>
      <c r="N1080" s="3">
        <v>43287</v>
      </c>
      <c r="O1080" t="s">
        <v>12</v>
      </c>
      <c r="P1080" s="4">
        <v>60.43</v>
      </c>
      <c r="Q1080" t="s">
        <v>408</v>
      </c>
      <c r="R1080" t="s">
        <v>410</v>
      </c>
      <c r="S1080" t="s">
        <v>222</v>
      </c>
      <c r="T1080" t="s">
        <v>223</v>
      </c>
      <c r="U1080" t="s">
        <v>411</v>
      </c>
      <c r="V1080" t="s">
        <v>113</v>
      </c>
      <c r="W1080" s="10" t="b">
        <v>1</v>
      </c>
      <c r="X1080" s="12">
        <v>43836.845357638893</v>
      </c>
    </row>
    <row r="1081" spans="1:24" x14ac:dyDescent="0.2">
      <c r="A1081">
        <v>11422</v>
      </c>
      <c r="B1081" s="2" t="s">
        <v>394</v>
      </c>
      <c r="C1081" s="2" t="s">
        <v>395</v>
      </c>
      <c r="D1081" s="2" t="s">
        <v>396</v>
      </c>
      <c r="E1081" t="s">
        <v>11</v>
      </c>
      <c r="F1081">
        <f>SUM(J1081* 1.05)</f>
        <v>428.988</v>
      </c>
      <c r="G1081">
        <v>8</v>
      </c>
      <c r="H1081">
        <v>3</v>
      </c>
      <c r="I1081" s="7">
        <v>51.07</v>
      </c>
      <c r="J1081" s="7">
        <f t="shared" si="19"/>
        <v>408.56</v>
      </c>
      <c r="K1081" s="7">
        <f>SUM(G1081*0.54)</f>
        <v>4.32</v>
      </c>
      <c r="L1081" s="11">
        <v>43266</v>
      </c>
      <c r="M1081" s="3">
        <v>43271</v>
      </c>
      <c r="N1081" s="3">
        <v>43287</v>
      </c>
      <c r="O1081" t="s">
        <v>14</v>
      </c>
      <c r="P1081" s="4">
        <v>13.75</v>
      </c>
      <c r="Q1081" t="s">
        <v>395</v>
      </c>
      <c r="R1081" t="s">
        <v>397</v>
      </c>
      <c r="S1081" t="s">
        <v>398</v>
      </c>
      <c r="T1081" t="s">
        <v>399</v>
      </c>
      <c r="U1081" t="s">
        <v>400</v>
      </c>
      <c r="V1081" t="s">
        <v>209</v>
      </c>
      <c r="W1081" s="10" t="b">
        <v>1</v>
      </c>
      <c r="X1081" s="12">
        <v>43880.175959490742</v>
      </c>
    </row>
    <row r="1082" spans="1:24" x14ac:dyDescent="0.2">
      <c r="A1082">
        <v>11423</v>
      </c>
      <c r="B1082" s="2" t="s">
        <v>326</v>
      </c>
      <c r="C1082" s="2" t="s">
        <v>327</v>
      </c>
      <c r="D1082" s="2" t="s">
        <v>328</v>
      </c>
      <c r="E1082" t="s">
        <v>36</v>
      </c>
      <c r="F1082">
        <f>SUM(J1082* 0.9)</f>
        <v>224.28000000000003</v>
      </c>
      <c r="G1082">
        <v>10</v>
      </c>
      <c r="H1082">
        <v>2</v>
      </c>
      <c r="I1082" s="7">
        <v>24.92</v>
      </c>
      <c r="J1082" s="7">
        <f t="shared" si="19"/>
        <v>249.20000000000002</v>
      </c>
      <c r="K1082" s="7">
        <f>SUM(G1082*1.27)</f>
        <v>12.7</v>
      </c>
      <c r="L1082" s="11">
        <v>43267</v>
      </c>
      <c r="M1082" s="3">
        <v>43272</v>
      </c>
      <c r="N1082" s="3">
        <v>43288</v>
      </c>
      <c r="O1082" t="s">
        <v>12</v>
      </c>
      <c r="P1082" s="4">
        <v>7.15</v>
      </c>
      <c r="Q1082" t="s">
        <v>327</v>
      </c>
      <c r="R1082" t="s">
        <v>329</v>
      </c>
      <c r="S1082" t="s">
        <v>330</v>
      </c>
      <c r="T1082" t="s">
        <v>591</v>
      </c>
      <c r="U1082" t="s">
        <v>331</v>
      </c>
      <c r="V1082" t="s">
        <v>80</v>
      </c>
      <c r="W1082" s="10" t="b">
        <v>0</v>
      </c>
      <c r="X1082" s="12">
        <v>43889.845133101851</v>
      </c>
    </row>
    <row r="1083" spans="1:24" x14ac:dyDescent="0.2">
      <c r="A1083">
        <v>11424</v>
      </c>
      <c r="B1083" s="2" t="s">
        <v>53</v>
      </c>
      <c r="C1083" s="2" t="s">
        <v>54</v>
      </c>
      <c r="D1083" s="2" t="s">
        <v>55</v>
      </c>
      <c r="E1083" t="s">
        <v>37</v>
      </c>
      <c r="F1083">
        <f>SUM(J1083* 1.15)</f>
        <v>92.73599999999999</v>
      </c>
      <c r="G1083">
        <v>6</v>
      </c>
      <c r="H1083">
        <v>4</v>
      </c>
      <c r="I1083" s="7">
        <v>13.44</v>
      </c>
      <c r="J1083" s="7">
        <f t="shared" si="19"/>
        <v>80.64</v>
      </c>
      <c r="K1083" s="7">
        <f>SUM(G1083*0.54)</f>
        <v>3.24</v>
      </c>
      <c r="L1083" s="11">
        <v>43268</v>
      </c>
      <c r="M1083" s="3">
        <v>43273</v>
      </c>
      <c r="N1083" s="3">
        <v>43289</v>
      </c>
      <c r="O1083" t="s">
        <v>6</v>
      </c>
      <c r="P1083" s="4">
        <v>88.4</v>
      </c>
      <c r="Q1083" t="s">
        <v>54</v>
      </c>
      <c r="R1083" t="s">
        <v>56</v>
      </c>
      <c r="S1083" t="s">
        <v>57</v>
      </c>
      <c r="U1083" t="s">
        <v>58</v>
      </c>
      <c r="V1083" t="s">
        <v>59</v>
      </c>
      <c r="W1083" s="10" t="b">
        <v>1</v>
      </c>
      <c r="X1083" s="12">
        <v>43885.508060763896</v>
      </c>
    </row>
    <row r="1084" spans="1:24" x14ac:dyDescent="0.2">
      <c r="A1084">
        <v>11425</v>
      </c>
      <c r="B1084" s="2" t="s">
        <v>237</v>
      </c>
      <c r="C1084" s="2" t="s">
        <v>238</v>
      </c>
      <c r="D1084" s="2" t="s">
        <v>239</v>
      </c>
      <c r="E1084" t="s">
        <v>13</v>
      </c>
      <c r="F1084">
        <f>SUM(J1084* 0.9)</f>
        <v>380.64600000000002</v>
      </c>
      <c r="G1084">
        <v>7</v>
      </c>
      <c r="H1084">
        <v>1</v>
      </c>
      <c r="I1084" s="7">
        <v>60.42</v>
      </c>
      <c r="J1084" s="7">
        <f t="shared" si="19"/>
        <v>422.94</v>
      </c>
      <c r="K1084" s="7">
        <f>SUM(G1084*1.27)</f>
        <v>8.89</v>
      </c>
      <c r="L1084" s="11">
        <v>43268</v>
      </c>
      <c r="M1084" s="3">
        <v>43273</v>
      </c>
      <c r="N1084" s="3">
        <v>43289</v>
      </c>
      <c r="O1084" t="s">
        <v>6</v>
      </c>
      <c r="P1084" s="4">
        <v>33.97</v>
      </c>
      <c r="Q1084" t="s">
        <v>238</v>
      </c>
      <c r="R1084" t="s">
        <v>240</v>
      </c>
      <c r="S1084" t="s">
        <v>241</v>
      </c>
      <c r="T1084" t="s">
        <v>242</v>
      </c>
      <c r="V1084" t="s">
        <v>243</v>
      </c>
      <c r="W1084" s="10" t="b">
        <v>1</v>
      </c>
      <c r="X1084" s="12">
        <v>43887.843973379633</v>
      </c>
    </row>
    <row r="1085" spans="1:24" x14ac:dyDescent="0.2">
      <c r="A1085">
        <v>11426</v>
      </c>
      <c r="B1085" s="2" t="s">
        <v>183</v>
      </c>
      <c r="C1085" s="2" t="s">
        <v>184</v>
      </c>
      <c r="D1085" s="2" t="s">
        <v>185</v>
      </c>
      <c r="E1085" t="s">
        <v>15</v>
      </c>
      <c r="F1085">
        <f>SUM(J1085* 1.05)</f>
        <v>565.92900000000009</v>
      </c>
      <c r="G1085">
        <v>6</v>
      </c>
      <c r="H1085">
        <v>3</v>
      </c>
      <c r="I1085" s="7">
        <v>89.83</v>
      </c>
      <c r="J1085" s="7">
        <f t="shared" si="19"/>
        <v>538.98</v>
      </c>
      <c r="K1085" s="7">
        <f>SUM(G1085*0.54)</f>
        <v>3.24</v>
      </c>
      <c r="L1085" s="11">
        <v>43269</v>
      </c>
      <c r="M1085" s="3">
        <v>43274</v>
      </c>
      <c r="N1085" s="3">
        <v>43290</v>
      </c>
      <c r="O1085" t="s">
        <v>14</v>
      </c>
      <c r="P1085" s="4">
        <v>6.54</v>
      </c>
      <c r="Q1085" t="s">
        <v>186</v>
      </c>
      <c r="R1085" t="s">
        <v>187</v>
      </c>
      <c r="S1085" t="s">
        <v>188</v>
      </c>
      <c r="U1085" t="s">
        <v>189</v>
      </c>
      <c r="V1085" t="s">
        <v>66</v>
      </c>
      <c r="W1085" s="10" t="b">
        <v>1</v>
      </c>
      <c r="X1085" s="12">
        <v>43886.508049189819</v>
      </c>
    </row>
    <row r="1086" spans="1:24" x14ac:dyDescent="0.2">
      <c r="A1086">
        <v>11427</v>
      </c>
      <c r="B1086" s="2" t="s">
        <v>394</v>
      </c>
      <c r="C1086" s="2" t="s">
        <v>395</v>
      </c>
      <c r="D1086" s="2" t="s">
        <v>396</v>
      </c>
      <c r="E1086" t="s">
        <v>46</v>
      </c>
      <c r="F1086">
        <f>SUM(J1086* 1.05)</f>
        <v>293.47500000000002</v>
      </c>
      <c r="G1086">
        <v>5</v>
      </c>
      <c r="H1086">
        <v>3</v>
      </c>
      <c r="I1086" s="7">
        <v>55.9</v>
      </c>
      <c r="J1086" s="7">
        <f t="shared" si="19"/>
        <v>279.5</v>
      </c>
      <c r="K1086" s="7">
        <f>SUM(G1086*0.54)</f>
        <v>2.7</v>
      </c>
      <c r="L1086" s="11">
        <v>43272</v>
      </c>
      <c r="M1086" s="3">
        <v>43277</v>
      </c>
      <c r="N1086" s="3">
        <v>43293</v>
      </c>
      <c r="O1086" t="s">
        <v>6</v>
      </c>
      <c r="P1086" s="4">
        <v>58.98</v>
      </c>
      <c r="Q1086" t="s">
        <v>395</v>
      </c>
      <c r="R1086" t="s">
        <v>397</v>
      </c>
      <c r="S1086" t="s">
        <v>398</v>
      </c>
      <c r="T1086" t="s">
        <v>399</v>
      </c>
      <c r="U1086" t="s">
        <v>400</v>
      </c>
      <c r="V1086" t="s">
        <v>209</v>
      </c>
      <c r="W1086" s="10" t="b">
        <v>1</v>
      </c>
      <c r="X1086" s="12">
        <v>43888.507503472225</v>
      </c>
    </row>
    <row r="1087" spans="1:24" x14ac:dyDescent="0.2">
      <c r="A1087">
        <v>11428</v>
      </c>
      <c r="B1087" s="2" t="s">
        <v>326</v>
      </c>
      <c r="C1087" s="2" t="s">
        <v>327</v>
      </c>
      <c r="D1087" s="2" t="s">
        <v>328</v>
      </c>
      <c r="E1087" t="s">
        <v>15</v>
      </c>
      <c r="F1087">
        <f>SUM(J1087* 0.9)</f>
        <v>292.32</v>
      </c>
      <c r="G1087">
        <v>14</v>
      </c>
      <c r="H1087">
        <v>2</v>
      </c>
      <c r="I1087" s="7">
        <v>23.2</v>
      </c>
      <c r="J1087" s="7">
        <f t="shared" si="19"/>
        <v>324.8</v>
      </c>
      <c r="K1087" s="7">
        <f>SUM(G1087*1.27)</f>
        <v>17.78</v>
      </c>
      <c r="L1087" s="11">
        <v>43273</v>
      </c>
      <c r="M1087" s="3">
        <v>43278</v>
      </c>
      <c r="N1087" s="3">
        <v>43294</v>
      </c>
      <c r="O1087" t="s">
        <v>14</v>
      </c>
      <c r="P1087" s="4">
        <v>188.99</v>
      </c>
      <c r="Q1087" t="s">
        <v>327</v>
      </c>
      <c r="R1087" t="s">
        <v>329</v>
      </c>
      <c r="S1087" t="s">
        <v>330</v>
      </c>
      <c r="T1087" t="s">
        <v>591</v>
      </c>
      <c r="U1087" t="s">
        <v>331</v>
      </c>
      <c r="V1087" t="s">
        <v>80</v>
      </c>
      <c r="W1087" s="10" t="b">
        <v>1</v>
      </c>
      <c r="X1087" s="12">
        <v>43812.513489699071</v>
      </c>
    </row>
    <row r="1088" spans="1:24" x14ac:dyDescent="0.2">
      <c r="A1088">
        <v>11429</v>
      </c>
      <c r="B1088" s="2" t="s">
        <v>135</v>
      </c>
      <c r="C1088" s="2" t="s">
        <v>136</v>
      </c>
      <c r="D1088" s="2" t="s">
        <v>137</v>
      </c>
      <c r="E1088" t="s">
        <v>36</v>
      </c>
      <c r="F1088">
        <f>SUM(J1088* 1.05)</f>
        <v>603.91800000000001</v>
      </c>
      <c r="G1088">
        <v>12</v>
      </c>
      <c r="H1088">
        <v>1</v>
      </c>
      <c r="I1088" s="7">
        <v>47.93</v>
      </c>
      <c r="J1088" s="7">
        <f t="shared" si="19"/>
        <v>575.16</v>
      </c>
      <c r="K1088" s="7">
        <f>SUM(G1088*1.27)</f>
        <v>15.24</v>
      </c>
      <c r="L1088" s="11">
        <v>43273</v>
      </c>
      <c r="M1088" s="3">
        <v>43278</v>
      </c>
      <c r="N1088" s="3">
        <v>43294</v>
      </c>
      <c r="O1088" t="s">
        <v>14</v>
      </c>
      <c r="P1088" s="4">
        <v>26.06</v>
      </c>
      <c r="Q1088" t="s">
        <v>136</v>
      </c>
      <c r="R1088" t="s">
        <v>138</v>
      </c>
      <c r="S1088" t="s">
        <v>139</v>
      </c>
      <c r="U1088" t="s">
        <v>140</v>
      </c>
      <c r="V1088" t="s">
        <v>141</v>
      </c>
      <c r="W1088" s="10" t="b">
        <v>0</v>
      </c>
      <c r="X1088" s="12">
        <v>43853.179173842589</v>
      </c>
    </row>
    <row r="1089" spans="1:24" x14ac:dyDescent="0.2">
      <c r="A1089">
        <v>11430</v>
      </c>
      <c r="B1089" s="2" t="s">
        <v>38</v>
      </c>
      <c r="C1089" s="2" t="s">
        <v>39</v>
      </c>
      <c r="D1089" s="2" t="s">
        <v>40</v>
      </c>
      <c r="E1089" t="s">
        <v>15</v>
      </c>
      <c r="F1089">
        <f>SUM(J1089* 0.9)</f>
        <v>89.856000000000009</v>
      </c>
      <c r="G1089">
        <v>8</v>
      </c>
      <c r="H1089">
        <v>-3</v>
      </c>
      <c r="I1089" s="7">
        <v>12.48</v>
      </c>
      <c r="J1089" s="7">
        <f t="shared" si="19"/>
        <v>99.84</v>
      </c>
      <c r="K1089" s="7">
        <f>SUM(G1089*1.27)</f>
        <v>10.16</v>
      </c>
      <c r="L1089" s="11">
        <v>43274</v>
      </c>
      <c r="M1089" s="3">
        <v>43279</v>
      </c>
      <c r="N1089" s="3">
        <v>43295</v>
      </c>
      <c r="O1089" t="s">
        <v>12</v>
      </c>
      <c r="P1089" s="4">
        <v>116.43</v>
      </c>
      <c r="Q1089" t="s">
        <v>39</v>
      </c>
      <c r="R1089" t="s">
        <v>41</v>
      </c>
      <c r="S1089" t="s">
        <v>42</v>
      </c>
      <c r="U1089" t="s">
        <v>43</v>
      </c>
      <c r="V1089" t="s">
        <v>44</v>
      </c>
      <c r="W1089" s="10" t="b">
        <v>1</v>
      </c>
      <c r="X1089" s="12">
        <v>43888.178039120365</v>
      </c>
    </row>
    <row r="1090" spans="1:24" x14ac:dyDescent="0.2">
      <c r="A1090">
        <v>11431</v>
      </c>
      <c r="B1090" s="2" t="s">
        <v>24</v>
      </c>
      <c r="C1090" s="2" t="s">
        <v>25</v>
      </c>
      <c r="D1090" s="2" t="s">
        <v>26</v>
      </c>
      <c r="E1090" t="s">
        <v>19</v>
      </c>
      <c r="F1090">
        <f>SUM(J1090* 1.15)</f>
        <v>1002.7079999999999</v>
      </c>
      <c r="G1090">
        <v>9</v>
      </c>
      <c r="H1090">
        <v>-35</v>
      </c>
      <c r="I1090" s="7">
        <v>96.88</v>
      </c>
      <c r="J1090" s="7">
        <f t="shared" si="19"/>
        <v>871.92</v>
      </c>
      <c r="K1090" s="7">
        <f>SUM(G1090*1.15)</f>
        <v>10.35</v>
      </c>
      <c r="L1090" s="11">
        <v>43275</v>
      </c>
      <c r="M1090" s="3">
        <v>43280</v>
      </c>
      <c r="N1090" s="3">
        <v>43296</v>
      </c>
      <c r="O1090" t="s">
        <v>14</v>
      </c>
      <c r="P1090" s="4">
        <v>84.84</v>
      </c>
      <c r="Q1090" t="s">
        <v>25</v>
      </c>
      <c r="R1090" t="s">
        <v>27</v>
      </c>
      <c r="S1090" t="s">
        <v>21</v>
      </c>
      <c r="U1090" t="s">
        <v>28</v>
      </c>
      <c r="V1090" t="s">
        <v>23</v>
      </c>
      <c r="W1090" s="10" t="b">
        <v>1</v>
      </c>
      <c r="X1090" s="12">
        <v>43905.511002083331</v>
      </c>
    </row>
    <row r="1091" spans="1:24" x14ac:dyDescent="0.2">
      <c r="A1091">
        <v>11432</v>
      </c>
      <c r="B1091" s="2" t="s">
        <v>494</v>
      </c>
      <c r="C1091" s="2" t="s">
        <v>495</v>
      </c>
      <c r="D1091" s="2" t="s">
        <v>496</v>
      </c>
      <c r="E1091" t="s">
        <v>11</v>
      </c>
      <c r="F1091">
        <f>SUM(J1091* 0.9)</f>
        <v>104.94</v>
      </c>
      <c r="G1091">
        <v>11</v>
      </c>
      <c r="H1091">
        <v>2</v>
      </c>
      <c r="I1091" s="7">
        <v>10.6</v>
      </c>
      <c r="J1091" s="7">
        <f t="shared" si="19"/>
        <v>116.6</v>
      </c>
      <c r="K1091" s="7">
        <f>SUM(G1091*1.27)</f>
        <v>13.97</v>
      </c>
      <c r="L1091" s="11">
        <v>43275</v>
      </c>
      <c r="M1091" s="3">
        <v>43280</v>
      </c>
      <c r="N1091" s="3">
        <v>43296</v>
      </c>
      <c r="O1091" t="s">
        <v>12</v>
      </c>
      <c r="P1091" s="4">
        <v>37.6</v>
      </c>
      <c r="Q1091" t="s">
        <v>495</v>
      </c>
      <c r="R1091" t="s">
        <v>497</v>
      </c>
      <c r="S1091" t="s">
        <v>498</v>
      </c>
      <c r="T1091" t="s">
        <v>279</v>
      </c>
      <c r="U1091" t="s">
        <v>499</v>
      </c>
      <c r="V1091" t="s">
        <v>209</v>
      </c>
      <c r="W1091" s="10" t="b">
        <v>1</v>
      </c>
      <c r="X1091" s="12">
        <v>43705.845403935185</v>
      </c>
    </row>
    <row r="1092" spans="1:24" x14ac:dyDescent="0.2">
      <c r="A1092">
        <v>11433</v>
      </c>
      <c r="B1092" s="2" t="s">
        <v>332</v>
      </c>
      <c r="C1092" s="2" t="s">
        <v>333</v>
      </c>
      <c r="D1092" s="2" t="s">
        <v>334</v>
      </c>
      <c r="E1092" t="s">
        <v>46</v>
      </c>
      <c r="F1092">
        <f>SUM(J1092* 1.15)</f>
        <v>1150.8509999999999</v>
      </c>
      <c r="G1092">
        <v>13</v>
      </c>
      <c r="H1092">
        <v>-22</v>
      </c>
      <c r="I1092" s="7">
        <v>76.98</v>
      </c>
      <c r="J1092" s="7">
        <f t="shared" si="19"/>
        <v>1000.74</v>
      </c>
      <c r="K1092" s="7">
        <f>SUM(G1092*1.15)</f>
        <v>14.95</v>
      </c>
      <c r="L1092" s="11">
        <v>43276</v>
      </c>
      <c r="M1092" s="3">
        <v>43281</v>
      </c>
      <c r="N1092" s="3">
        <v>43297</v>
      </c>
      <c r="O1092" t="s">
        <v>6</v>
      </c>
      <c r="P1092" s="4">
        <v>127.34</v>
      </c>
      <c r="Q1092" t="s">
        <v>333</v>
      </c>
      <c r="R1092" t="s">
        <v>335</v>
      </c>
      <c r="S1092" t="s">
        <v>336</v>
      </c>
      <c r="U1092" t="s">
        <v>337</v>
      </c>
      <c r="V1092" t="s">
        <v>10</v>
      </c>
      <c r="W1092" s="10" t="b">
        <v>1</v>
      </c>
      <c r="X1092" s="12">
        <v>43900.512030787038</v>
      </c>
    </row>
    <row r="1093" spans="1:24" x14ac:dyDescent="0.2">
      <c r="A1093">
        <v>11434</v>
      </c>
      <c r="B1093" s="2" t="s">
        <v>485</v>
      </c>
      <c r="C1093" s="2" t="s">
        <v>486</v>
      </c>
      <c r="D1093" s="2" t="s">
        <v>487</v>
      </c>
      <c r="E1093" t="s">
        <v>15</v>
      </c>
      <c r="F1093">
        <f>SUM(J1093* 1.15)</f>
        <v>259.85399999999993</v>
      </c>
      <c r="G1093">
        <v>12</v>
      </c>
      <c r="H1093">
        <v>-3</v>
      </c>
      <c r="I1093" s="7">
        <v>18.829999999999998</v>
      </c>
      <c r="J1093" s="7">
        <f t="shared" si="19"/>
        <v>225.95999999999998</v>
      </c>
      <c r="K1093" s="7">
        <f>SUM(G1093*1.27)</f>
        <v>15.24</v>
      </c>
      <c r="L1093" s="11">
        <v>43279</v>
      </c>
      <c r="M1093" s="3">
        <v>43284</v>
      </c>
      <c r="N1093" s="3">
        <v>43300</v>
      </c>
      <c r="O1093" t="s">
        <v>14</v>
      </c>
      <c r="P1093" s="4">
        <v>18.559999999999999</v>
      </c>
      <c r="Q1093" t="s">
        <v>486</v>
      </c>
      <c r="R1093" t="s">
        <v>488</v>
      </c>
      <c r="S1093" t="s">
        <v>21</v>
      </c>
      <c r="U1093" t="s">
        <v>362</v>
      </c>
      <c r="V1093" t="s">
        <v>23</v>
      </c>
      <c r="W1093" s="10" t="b">
        <v>0</v>
      </c>
      <c r="X1093" s="12">
        <v>43804.512460879625</v>
      </c>
    </row>
    <row r="1094" spans="1:24" x14ac:dyDescent="0.2">
      <c r="A1094">
        <v>11435</v>
      </c>
      <c r="B1094" s="2" t="s">
        <v>494</v>
      </c>
      <c r="C1094" s="2" t="s">
        <v>495</v>
      </c>
      <c r="D1094" s="2" t="s">
        <v>496</v>
      </c>
      <c r="E1094" t="s">
        <v>37</v>
      </c>
      <c r="F1094">
        <f>SUM(J1094* 0.9)</f>
        <v>480.16800000000001</v>
      </c>
      <c r="G1094">
        <v>6</v>
      </c>
      <c r="H1094">
        <v>2</v>
      </c>
      <c r="I1094" s="7">
        <v>88.92</v>
      </c>
      <c r="J1094" s="7">
        <f t="shared" si="19"/>
        <v>533.52</v>
      </c>
      <c r="K1094" s="7">
        <f>SUM(G1094*1.27)</f>
        <v>7.62</v>
      </c>
      <c r="L1094" s="11">
        <v>43279</v>
      </c>
      <c r="M1094" s="3">
        <v>43284</v>
      </c>
      <c r="N1094" s="3">
        <v>43300</v>
      </c>
      <c r="O1094" t="s">
        <v>12</v>
      </c>
      <c r="P1094" s="4">
        <v>25.41</v>
      </c>
      <c r="Q1094" t="s">
        <v>495</v>
      </c>
      <c r="R1094" t="s">
        <v>497</v>
      </c>
      <c r="S1094" t="s">
        <v>498</v>
      </c>
      <c r="T1094" t="s">
        <v>279</v>
      </c>
      <c r="U1094" t="s">
        <v>499</v>
      </c>
      <c r="V1094" t="s">
        <v>209</v>
      </c>
      <c r="W1094" s="10" t="b">
        <v>0</v>
      </c>
      <c r="X1094" s="12">
        <v>43888.51041805555</v>
      </c>
    </row>
    <row r="1095" spans="1:24" x14ac:dyDescent="0.2">
      <c r="A1095">
        <v>11436</v>
      </c>
      <c r="B1095" s="2" t="s">
        <v>81</v>
      </c>
      <c r="C1095" s="2" t="s">
        <v>82</v>
      </c>
      <c r="D1095" s="2" t="s">
        <v>83</v>
      </c>
      <c r="E1095" t="s">
        <v>11</v>
      </c>
      <c r="F1095">
        <f>SUM(J1095* 0.9)</f>
        <v>485.01</v>
      </c>
      <c r="G1095">
        <v>10</v>
      </c>
      <c r="H1095">
        <v>24</v>
      </c>
      <c r="I1095" s="7">
        <v>53.89</v>
      </c>
      <c r="J1095" s="7">
        <f t="shared" si="19"/>
        <v>538.9</v>
      </c>
      <c r="K1095" s="7">
        <f>SUM(G1095*1.429)</f>
        <v>14.290000000000001</v>
      </c>
      <c r="L1095" s="11">
        <v>43280</v>
      </c>
      <c r="M1095" s="3">
        <v>43285</v>
      </c>
      <c r="N1095" s="3">
        <v>43301</v>
      </c>
      <c r="O1095" t="s">
        <v>14</v>
      </c>
      <c r="P1095" s="4">
        <v>29.6</v>
      </c>
      <c r="Q1095" t="s">
        <v>82</v>
      </c>
      <c r="R1095" t="s">
        <v>84</v>
      </c>
      <c r="S1095" t="s">
        <v>85</v>
      </c>
      <c r="U1095" t="s">
        <v>86</v>
      </c>
      <c r="V1095" t="s">
        <v>35</v>
      </c>
      <c r="W1095" s="10" t="b">
        <v>0</v>
      </c>
      <c r="X1095" s="12">
        <v>43988.845896527782</v>
      </c>
    </row>
    <row r="1096" spans="1:24" x14ac:dyDescent="0.2">
      <c r="A1096">
        <v>11437</v>
      </c>
      <c r="B1096" s="2" t="s">
        <v>287</v>
      </c>
      <c r="C1096" s="2" t="s">
        <v>288</v>
      </c>
      <c r="D1096" s="2" t="s">
        <v>289</v>
      </c>
      <c r="E1096" t="s">
        <v>13</v>
      </c>
      <c r="F1096">
        <f>SUM(J1096* 1.05)</f>
        <v>740.50200000000007</v>
      </c>
      <c r="G1096">
        <v>12</v>
      </c>
      <c r="H1096">
        <v>1</v>
      </c>
      <c r="I1096" s="7">
        <v>58.77</v>
      </c>
      <c r="J1096" s="7">
        <f t="shared" si="19"/>
        <v>705.24</v>
      </c>
      <c r="K1096" s="7">
        <f>SUM(G1096*1.27)</f>
        <v>15.24</v>
      </c>
      <c r="L1096" s="11">
        <v>43281</v>
      </c>
      <c r="M1096" s="3">
        <v>43286</v>
      </c>
      <c r="N1096" s="3">
        <v>43302</v>
      </c>
      <c r="O1096" t="s">
        <v>12</v>
      </c>
      <c r="P1096" s="4">
        <v>13.73</v>
      </c>
      <c r="Q1096" t="s">
        <v>288</v>
      </c>
      <c r="R1096" t="s">
        <v>558</v>
      </c>
      <c r="S1096" t="s">
        <v>290</v>
      </c>
      <c r="T1096" t="s">
        <v>291</v>
      </c>
      <c r="U1096" t="s">
        <v>292</v>
      </c>
      <c r="V1096" t="s">
        <v>209</v>
      </c>
      <c r="W1096" s="10" t="b">
        <v>0</v>
      </c>
      <c r="X1096" s="12">
        <v>43837.512507175925</v>
      </c>
    </row>
    <row r="1097" spans="1:24" x14ac:dyDescent="0.2">
      <c r="A1097">
        <v>11438</v>
      </c>
      <c r="B1097" s="2" t="s">
        <v>356</v>
      </c>
      <c r="C1097" s="2" t="s">
        <v>348</v>
      </c>
      <c r="D1097" s="2" t="s">
        <v>357</v>
      </c>
      <c r="E1097" t="s">
        <v>11</v>
      </c>
      <c r="F1097">
        <f>SUM(J1097* 1.15)</f>
        <v>411.42399999999998</v>
      </c>
      <c r="G1097">
        <v>13</v>
      </c>
      <c r="H1097">
        <v>27</v>
      </c>
      <c r="I1097" s="7">
        <v>27.52</v>
      </c>
      <c r="J1097" s="7">
        <f t="shared" si="19"/>
        <v>357.76</v>
      </c>
      <c r="K1097" s="7">
        <f>SUM(G1097*1.429)</f>
        <v>18.577000000000002</v>
      </c>
      <c r="L1097" s="11">
        <v>43282</v>
      </c>
      <c r="M1097" s="3">
        <v>43287</v>
      </c>
      <c r="N1097" s="3">
        <v>43303</v>
      </c>
      <c r="O1097" t="s">
        <v>14</v>
      </c>
      <c r="P1097" s="4">
        <v>75.89</v>
      </c>
      <c r="Q1097" t="s">
        <v>348</v>
      </c>
      <c r="R1097" t="s">
        <v>349</v>
      </c>
      <c r="S1097" t="s">
        <v>350</v>
      </c>
      <c r="U1097" t="s">
        <v>351</v>
      </c>
      <c r="V1097" t="s">
        <v>10</v>
      </c>
      <c r="W1097" s="10" t="b">
        <v>1</v>
      </c>
      <c r="X1097" s="12">
        <v>43893.513356481482</v>
      </c>
    </row>
    <row r="1098" spans="1:24" x14ac:dyDescent="0.2">
      <c r="A1098">
        <v>11439</v>
      </c>
      <c r="B1098" s="2" t="s">
        <v>142</v>
      </c>
      <c r="C1098" s="2" t="s">
        <v>143</v>
      </c>
      <c r="D1098" s="2" t="s">
        <v>144</v>
      </c>
      <c r="E1098" t="s">
        <v>15</v>
      </c>
      <c r="F1098">
        <f>SUM(J1098* 0.85)</f>
        <v>492.82999999999993</v>
      </c>
      <c r="G1098">
        <v>10</v>
      </c>
      <c r="H1098">
        <v>-33</v>
      </c>
      <c r="I1098" s="7">
        <v>57.98</v>
      </c>
      <c r="J1098" s="7">
        <f t="shared" si="19"/>
        <v>579.79999999999995</v>
      </c>
      <c r="K1098" s="7">
        <f>SUM(G1098*1.15)</f>
        <v>11.5</v>
      </c>
      <c r="L1098" s="11">
        <v>43282</v>
      </c>
      <c r="M1098" s="3">
        <v>43287</v>
      </c>
      <c r="N1098" s="3">
        <v>43303</v>
      </c>
      <c r="O1098" t="s">
        <v>6</v>
      </c>
      <c r="P1098" s="4">
        <v>3.01</v>
      </c>
      <c r="Q1098" t="s">
        <v>143</v>
      </c>
      <c r="R1098" t="s">
        <v>145</v>
      </c>
      <c r="S1098" t="s">
        <v>110</v>
      </c>
      <c r="T1098" t="s">
        <v>111</v>
      </c>
      <c r="U1098" t="s">
        <v>146</v>
      </c>
      <c r="V1098" t="s">
        <v>113</v>
      </c>
      <c r="W1098" s="10" t="b">
        <v>0</v>
      </c>
      <c r="X1098" s="12">
        <v>43973.511025231477</v>
      </c>
    </row>
    <row r="1099" spans="1:24" x14ac:dyDescent="0.2">
      <c r="A1099">
        <v>11440</v>
      </c>
      <c r="B1099" s="2" t="s">
        <v>47</v>
      </c>
      <c r="C1099" s="2" t="s">
        <v>48</v>
      </c>
      <c r="D1099" s="2" t="s">
        <v>49</v>
      </c>
      <c r="E1099" t="s">
        <v>15</v>
      </c>
      <c r="F1099">
        <f>SUM(J1099* 1.15)</f>
        <v>657.53549999999996</v>
      </c>
      <c r="G1099">
        <v>9</v>
      </c>
      <c r="H1099">
        <v>16</v>
      </c>
      <c r="I1099" s="7">
        <v>63.53</v>
      </c>
      <c r="J1099" s="7">
        <f t="shared" si="19"/>
        <v>571.77</v>
      </c>
      <c r="K1099" s="7">
        <f>SUM(G1099*1.429)</f>
        <v>12.861000000000001</v>
      </c>
      <c r="L1099" s="11">
        <v>43283</v>
      </c>
      <c r="M1099" s="3">
        <v>43288</v>
      </c>
      <c r="N1099" s="3">
        <v>43304</v>
      </c>
      <c r="O1099" t="s">
        <v>12</v>
      </c>
      <c r="P1099" s="4">
        <v>27.71</v>
      </c>
      <c r="Q1099" t="s">
        <v>48</v>
      </c>
      <c r="R1099" t="s">
        <v>50</v>
      </c>
      <c r="S1099" t="s">
        <v>51</v>
      </c>
      <c r="U1099" t="s">
        <v>52</v>
      </c>
      <c r="V1099" t="s">
        <v>10</v>
      </c>
      <c r="W1099" s="10" t="b">
        <v>0</v>
      </c>
      <c r="X1099" s="12">
        <v>43826.511592361108</v>
      </c>
    </row>
    <row r="1100" spans="1:24" x14ac:dyDescent="0.2">
      <c r="A1100">
        <v>11441</v>
      </c>
      <c r="B1100" s="2" t="s">
        <v>524</v>
      </c>
      <c r="C1100" s="2" t="s">
        <v>525</v>
      </c>
      <c r="D1100" s="2" t="s">
        <v>526</v>
      </c>
      <c r="E1100" t="s">
        <v>45</v>
      </c>
      <c r="F1100">
        <f>SUM(J1100* 1.05)</f>
        <v>707.89949999999999</v>
      </c>
      <c r="G1100">
        <v>9</v>
      </c>
      <c r="H1100">
        <v>50</v>
      </c>
      <c r="I1100" s="7">
        <v>74.91</v>
      </c>
      <c r="J1100" s="7">
        <f t="shared" si="19"/>
        <v>674.18999999999994</v>
      </c>
      <c r="K1100" s="7">
        <f>SUM(G1100*1.429)</f>
        <v>12.861000000000001</v>
      </c>
      <c r="L1100" s="11">
        <v>43286</v>
      </c>
      <c r="M1100" s="3">
        <v>43291</v>
      </c>
      <c r="N1100" s="3">
        <v>43307</v>
      </c>
      <c r="O1100" t="s">
        <v>12</v>
      </c>
      <c r="P1100" s="4">
        <v>7.28</v>
      </c>
      <c r="Q1100" t="s">
        <v>525</v>
      </c>
      <c r="R1100" t="s">
        <v>527</v>
      </c>
      <c r="S1100" t="s">
        <v>528</v>
      </c>
      <c r="U1100" t="s">
        <v>529</v>
      </c>
      <c r="V1100" t="s">
        <v>530</v>
      </c>
      <c r="W1100" s="10" t="b">
        <v>0</v>
      </c>
      <c r="X1100" s="12">
        <v>43806.511985879624</v>
      </c>
    </row>
    <row r="1101" spans="1:24" x14ac:dyDescent="0.2">
      <c r="A1101">
        <v>11442</v>
      </c>
      <c r="B1101" s="2" t="s">
        <v>53</v>
      </c>
      <c r="C1101" s="2" t="s">
        <v>54</v>
      </c>
      <c r="D1101" s="2" t="s">
        <v>55</v>
      </c>
      <c r="E1101" t="s">
        <v>11</v>
      </c>
      <c r="F1101">
        <f>SUM(J1101* 1.15)</f>
        <v>758.03399999999988</v>
      </c>
      <c r="G1101">
        <v>12</v>
      </c>
      <c r="H1101">
        <v>4</v>
      </c>
      <c r="I1101" s="7">
        <v>54.93</v>
      </c>
      <c r="J1101" s="7">
        <f t="shared" si="19"/>
        <v>659.16</v>
      </c>
      <c r="K1101" s="7">
        <f>SUM(G1101*0.54)</f>
        <v>6.48</v>
      </c>
      <c r="L1101" s="11">
        <v>43286</v>
      </c>
      <c r="M1101" s="3">
        <v>43291</v>
      </c>
      <c r="N1101" s="3">
        <v>43307</v>
      </c>
      <c r="O1101" t="s">
        <v>6</v>
      </c>
      <c r="P1101" s="4">
        <v>59.14</v>
      </c>
      <c r="Q1101" t="s">
        <v>54</v>
      </c>
      <c r="R1101" t="s">
        <v>56</v>
      </c>
      <c r="S1101" t="s">
        <v>57</v>
      </c>
      <c r="U1101" t="s">
        <v>58</v>
      </c>
      <c r="V1101" t="s">
        <v>59</v>
      </c>
      <c r="W1101" s="10" t="b">
        <v>1</v>
      </c>
      <c r="X1101" s="12">
        <v>43873.51011678241</v>
      </c>
    </row>
    <row r="1102" spans="1:24" x14ac:dyDescent="0.2">
      <c r="A1102">
        <v>11443</v>
      </c>
      <c r="B1102" s="2" t="s">
        <v>531</v>
      </c>
      <c r="C1102" s="2" t="s">
        <v>532</v>
      </c>
      <c r="D1102" s="2" t="s">
        <v>533</v>
      </c>
      <c r="E1102" t="s">
        <v>19</v>
      </c>
      <c r="F1102">
        <f>SUM(J1102* 0.85)</f>
        <v>379.34649999999993</v>
      </c>
      <c r="G1102">
        <v>13</v>
      </c>
      <c r="H1102">
        <v>-13</v>
      </c>
      <c r="I1102" s="7">
        <v>34.33</v>
      </c>
      <c r="J1102" s="7">
        <f t="shared" si="19"/>
        <v>446.28999999999996</v>
      </c>
      <c r="K1102" s="7">
        <f>SUM(G1102*1.15)</f>
        <v>14.95</v>
      </c>
      <c r="L1102" s="11">
        <v>43287</v>
      </c>
      <c r="M1102" s="3">
        <v>43292</v>
      </c>
      <c r="N1102" s="3">
        <v>43308</v>
      </c>
      <c r="O1102" t="s">
        <v>6</v>
      </c>
      <c r="P1102" s="4">
        <v>13.41</v>
      </c>
      <c r="Q1102" t="s">
        <v>532</v>
      </c>
      <c r="R1102" t="s">
        <v>534</v>
      </c>
      <c r="S1102" t="s">
        <v>535</v>
      </c>
      <c r="T1102" t="s">
        <v>111</v>
      </c>
      <c r="U1102" t="s">
        <v>536</v>
      </c>
      <c r="V1102" t="s">
        <v>113</v>
      </c>
      <c r="W1102" s="10" t="b">
        <v>0</v>
      </c>
      <c r="X1102" s="12">
        <v>43885.512134953708</v>
      </c>
    </row>
    <row r="1103" spans="1:24" x14ac:dyDescent="0.2">
      <c r="A1103">
        <v>11444</v>
      </c>
      <c r="B1103" s="2" t="s">
        <v>401</v>
      </c>
      <c r="C1103" s="2" t="s">
        <v>402</v>
      </c>
      <c r="D1103" s="2" t="s">
        <v>403</v>
      </c>
      <c r="E1103" t="s">
        <v>37</v>
      </c>
      <c r="F1103">
        <f>SUM(J1103* 0.875)</f>
        <v>342.26500000000004</v>
      </c>
      <c r="G1103">
        <v>14</v>
      </c>
      <c r="H1103">
        <v>-5</v>
      </c>
      <c r="I1103" s="7">
        <v>27.94</v>
      </c>
      <c r="J1103" s="7">
        <f t="shared" si="19"/>
        <v>391.16</v>
      </c>
      <c r="K1103" s="7">
        <f>SUM(G1103*1.15)</f>
        <v>16.099999999999998</v>
      </c>
      <c r="L1103" s="11">
        <v>43288</v>
      </c>
      <c r="M1103" s="3">
        <v>43293</v>
      </c>
      <c r="N1103" s="3">
        <v>43309</v>
      </c>
      <c r="O1103" t="s">
        <v>6</v>
      </c>
      <c r="P1103" s="4">
        <v>0.48</v>
      </c>
      <c r="Q1103" t="s">
        <v>402</v>
      </c>
      <c r="R1103" t="s">
        <v>404</v>
      </c>
      <c r="S1103" t="s">
        <v>405</v>
      </c>
      <c r="U1103" t="s">
        <v>406</v>
      </c>
      <c r="V1103" t="s">
        <v>175</v>
      </c>
      <c r="W1103" s="10" t="b">
        <v>0</v>
      </c>
      <c r="X1103" s="12">
        <v>43888.179104398143</v>
      </c>
    </row>
    <row r="1104" spans="1:24" x14ac:dyDescent="0.2">
      <c r="A1104">
        <v>11445</v>
      </c>
      <c r="B1104" s="2" t="s">
        <v>374</v>
      </c>
      <c r="C1104" s="2" t="s">
        <v>375</v>
      </c>
      <c r="D1104" s="2" t="s">
        <v>376</v>
      </c>
      <c r="E1104" t="s">
        <v>13</v>
      </c>
      <c r="F1104">
        <f>SUM(J1104* 1.15)</f>
        <v>682.41000000000008</v>
      </c>
      <c r="G1104">
        <v>6</v>
      </c>
      <c r="H1104">
        <v>-3</v>
      </c>
      <c r="I1104" s="7">
        <v>98.9</v>
      </c>
      <c r="J1104" s="7">
        <f t="shared" si="19"/>
        <v>593.40000000000009</v>
      </c>
      <c r="K1104" s="7">
        <f>SUM(G1104*1.27)</f>
        <v>7.62</v>
      </c>
      <c r="L1104" s="11">
        <v>43288</v>
      </c>
      <c r="M1104" s="3">
        <v>43293</v>
      </c>
      <c r="N1104" s="3">
        <v>43309</v>
      </c>
      <c r="O1104" t="s">
        <v>6</v>
      </c>
      <c r="P1104" s="4">
        <v>62.52</v>
      </c>
      <c r="Q1104" t="s">
        <v>375</v>
      </c>
      <c r="R1104" t="s">
        <v>377</v>
      </c>
      <c r="S1104" t="s">
        <v>222</v>
      </c>
      <c r="T1104" t="s">
        <v>223</v>
      </c>
      <c r="U1104" t="s">
        <v>378</v>
      </c>
      <c r="V1104" t="s">
        <v>113</v>
      </c>
      <c r="W1104" s="10" t="b">
        <v>1</v>
      </c>
      <c r="X1104" s="12">
        <v>43899.510360185181</v>
      </c>
    </row>
    <row r="1105" spans="1:24" x14ac:dyDescent="0.2">
      <c r="A1105">
        <v>11446</v>
      </c>
      <c r="B1105" s="2" t="s">
        <v>384</v>
      </c>
      <c r="C1105" s="2" t="s">
        <v>385</v>
      </c>
      <c r="D1105" s="2" t="s">
        <v>386</v>
      </c>
      <c r="E1105" t="s">
        <v>45</v>
      </c>
      <c r="F1105">
        <f>SUM(J1105* 1.25)</f>
        <v>288.25</v>
      </c>
      <c r="G1105">
        <v>10</v>
      </c>
      <c r="H1105">
        <v>1</v>
      </c>
      <c r="I1105" s="7">
        <v>23.06</v>
      </c>
      <c r="J1105" s="7">
        <f t="shared" si="19"/>
        <v>230.6</v>
      </c>
      <c r="K1105" s="7">
        <f>SUM(G1105*1.27)</f>
        <v>12.7</v>
      </c>
      <c r="L1105" s="11">
        <v>43289</v>
      </c>
      <c r="M1105" s="3">
        <v>43294</v>
      </c>
      <c r="N1105" s="3">
        <v>43310</v>
      </c>
      <c r="O1105" t="s">
        <v>14</v>
      </c>
      <c r="P1105" s="4">
        <v>194.67</v>
      </c>
      <c r="Q1105" t="s">
        <v>385</v>
      </c>
      <c r="R1105" t="s">
        <v>387</v>
      </c>
      <c r="S1105" t="s">
        <v>388</v>
      </c>
      <c r="U1105" t="s">
        <v>389</v>
      </c>
      <c r="V1105" t="s">
        <v>10</v>
      </c>
      <c r="W1105" s="10" t="b">
        <v>1</v>
      </c>
      <c r="X1105" s="12">
        <v>43876.845121527782</v>
      </c>
    </row>
    <row r="1106" spans="1:24" x14ac:dyDescent="0.2">
      <c r="A1106">
        <v>11447</v>
      </c>
      <c r="B1106" s="2" t="s">
        <v>202</v>
      </c>
      <c r="C1106" s="2" t="s">
        <v>203</v>
      </c>
      <c r="D1106" s="2" t="s">
        <v>204</v>
      </c>
      <c r="E1106" t="s">
        <v>36</v>
      </c>
      <c r="F1106">
        <f>SUM(J1106* 0.9)</f>
        <v>504.25200000000001</v>
      </c>
      <c r="G1106">
        <v>12</v>
      </c>
      <c r="H1106">
        <v>3</v>
      </c>
      <c r="I1106" s="7">
        <v>46.69</v>
      </c>
      <c r="J1106" s="7">
        <f t="shared" si="19"/>
        <v>560.28</v>
      </c>
      <c r="K1106" s="7">
        <f>SUM(G1106*0.54)</f>
        <v>6.48</v>
      </c>
      <c r="L1106" s="11">
        <v>43290</v>
      </c>
      <c r="M1106" s="3">
        <v>43295</v>
      </c>
      <c r="N1106" s="3">
        <v>43311</v>
      </c>
      <c r="O1106" t="s">
        <v>12</v>
      </c>
      <c r="P1106" s="4">
        <v>4.42</v>
      </c>
      <c r="Q1106" t="s">
        <v>203</v>
      </c>
      <c r="R1106" t="s">
        <v>205</v>
      </c>
      <c r="S1106" t="s">
        <v>206</v>
      </c>
      <c r="T1106" t="s">
        <v>207</v>
      </c>
      <c r="U1106" t="s">
        <v>208</v>
      </c>
      <c r="V1106" t="s">
        <v>209</v>
      </c>
      <c r="W1106" s="10" t="b">
        <v>0</v>
      </c>
      <c r="X1106" s="12">
        <v>43873.510105208334</v>
      </c>
    </row>
    <row r="1107" spans="1:24" x14ac:dyDescent="0.2">
      <c r="A1107">
        <v>11448</v>
      </c>
      <c r="B1107" s="2" t="s">
        <v>326</v>
      </c>
      <c r="C1107" s="2" t="s">
        <v>327</v>
      </c>
      <c r="D1107" s="2" t="s">
        <v>328</v>
      </c>
      <c r="E1107" t="s">
        <v>11</v>
      </c>
      <c r="F1107">
        <f>SUM(J1107* 0.9)</f>
        <v>256.44600000000003</v>
      </c>
      <c r="G1107">
        <v>9</v>
      </c>
      <c r="H1107">
        <v>2</v>
      </c>
      <c r="I1107" s="7">
        <v>31.66</v>
      </c>
      <c r="J1107" s="7">
        <f t="shared" si="19"/>
        <v>284.94</v>
      </c>
      <c r="K1107" s="7">
        <f>SUM(G1107*1.27)</f>
        <v>11.43</v>
      </c>
      <c r="L1107" s="11">
        <v>43293</v>
      </c>
      <c r="M1107" s="3">
        <v>43298</v>
      </c>
      <c r="N1107" s="3">
        <v>43314</v>
      </c>
      <c r="O1107" t="s">
        <v>14</v>
      </c>
      <c r="P1107" s="4">
        <v>44.77</v>
      </c>
      <c r="Q1107" t="s">
        <v>327</v>
      </c>
      <c r="R1107" t="s">
        <v>329</v>
      </c>
      <c r="S1107" t="s">
        <v>330</v>
      </c>
      <c r="T1107" t="s">
        <v>591</v>
      </c>
      <c r="U1107" t="s">
        <v>331</v>
      </c>
      <c r="V1107" t="s">
        <v>80</v>
      </c>
      <c r="W1107" s="10" t="b">
        <v>1</v>
      </c>
      <c r="X1107" s="12">
        <v>43887.51143032407</v>
      </c>
    </row>
    <row r="1108" spans="1:24" x14ac:dyDescent="0.2">
      <c r="A1108">
        <v>11449</v>
      </c>
      <c r="B1108" s="2" t="s">
        <v>500</v>
      </c>
      <c r="C1108" s="2" t="s">
        <v>501</v>
      </c>
      <c r="D1108" s="2" t="s">
        <v>502</v>
      </c>
      <c r="E1108" t="s">
        <v>13</v>
      </c>
      <c r="F1108">
        <f>SUM(J1108* 1.05)</f>
        <v>1055.3130000000001</v>
      </c>
      <c r="G1108">
        <v>14</v>
      </c>
      <c r="H1108">
        <v>10</v>
      </c>
      <c r="I1108" s="7">
        <v>71.790000000000006</v>
      </c>
      <c r="J1108" s="7">
        <f t="shared" si="19"/>
        <v>1005.0600000000001</v>
      </c>
      <c r="K1108" s="7">
        <f>SUM(G1108*1.429)</f>
        <v>20.006</v>
      </c>
      <c r="L1108" s="11">
        <v>43293</v>
      </c>
      <c r="M1108" s="3">
        <v>43298</v>
      </c>
      <c r="N1108" s="3">
        <v>43314</v>
      </c>
      <c r="O1108" t="s">
        <v>6</v>
      </c>
      <c r="P1108" s="4">
        <v>55.92</v>
      </c>
      <c r="Q1108" t="s">
        <v>501</v>
      </c>
      <c r="R1108" t="s">
        <v>503</v>
      </c>
      <c r="S1108" t="s">
        <v>504</v>
      </c>
      <c r="U1108" t="s">
        <v>505</v>
      </c>
      <c r="V1108" t="s">
        <v>448</v>
      </c>
      <c r="W1108" s="10" t="b">
        <v>1</v>
      </c>
      <c r="X1108" s="12">
        <v>43873.513159722221</v>
      </c>
    </row>
    <row r="1109" spans="1:24" x14ac:dyDescent="0.2">
      <c r="A1109">
        <v>11450</v>
      </c>
      <c r="B1109" s="2" t="s">
        <v>285</v>
      </c>
      <c r="C1109" s="2" t="s">
        <v>281</v>
      </c>
      <c r="D1109" s="2" t="s">
        <v>286</v>
      </c>
      <c r="E1109" t="s">
        <v>15</v>
      </c>
      <c r="F1109">
        <f>SUM(J1109* 1.15)</f>
        <v>276.45999999999998</v>
      </c>
      <c r="G1109">
        <v>5</v>
      </c>
      <c r="H1109">
        <v>-18</v>
      </c>
      <c r="I1109" s="7">
        <v>48.08</v>
      </c>
      <c r="J1109" s="7">
        <f t="shared" si="19"/>
        <v>240.39999999999998</v>
      </c>
      <c r="K1109" s="7">
        <f>SUM(G1109*1.15)</f>
        <v>5.75</v>
      </c>
      <c r="L1109" s="11">
        <v>43294</v>
      </c>
      <c r="M1109" s="3">
        <v>43299</v>
      </c>
      <c r="N1109" s="3">
        <v>43315</v>
      </c>
      <c r="O1109" t="s">
        <v>6</v>
      </c>
      <c r="P1109" s="4">
        <v>32.1</v>
      </c>
      <c r="Q1109" t="s">
        <v>281</v>
      </c>
      <c r="R1109" t="s">
        <v>282</v>
      </c>
      <c r="S1109" t="s">
        <v>283</v>
      </c>
      <c r="U1109" t="s">
        <v>284</v>
      </c>
      <c r="V1109" t="s">
        <v>10</v>
      </c>
      <c r="W1109" s="10" t="b">
        <v>1</v>
      </c>
      <c r="X1109" s="12">
        <v>43934.176079050929</v>
      </c>
    </row>
    <row r="1110" spans="1:24" x14ac:dyDescent="0.2">
      <c r="A1110">
        <v>11451</v>
      </c>
      <c r="B1110" s="2" t="s">
        <v>285</v>
      </c>
      <c r="C1110" s="2" t="s">
        <v>281</v>
      </c>
      <c r="D1110" s="2" t="s">
        <v>286</v>
      </c>
      <c r="E1110" t="s">
        <v>19</v>
      </c>
      <c r="F1110">
        <f>SUM(J1110* 1.15)</f>
        <v>321.26400000000001</v>
      </c>
      <c r="G1110">
        <v>8</v>
      </c>
      <c r="H1110">
        <v>-20</v>
      </c>
      <c r="I1110" s="7">
        <v>34.92</v>
      </c>
      <c r="J1110" s="7">
        <f t="shared" si="19"/>
        <v>279.36</v>
      </c>
      <c r="K1110" s="7">
        <f>SUM(G1110*1.15)</f>
        <v>9.1999999999999993</v>
      </c>
      <c r="L1110" s="11">
        <v>43295</v>
      </c>
      <c r="M1110" s="3">
        <v>43300</v>
      </c>
      <c r="N1110" s="3">
        <v>43316</v>
      </c>
      <c r="O1110" t="s">
        <v>12</v>
      </c>
      <c r="P1110" s="4">
        <v>174.2</v>
      </c>
      <c r="Q1110" t="s">
        <v>281</v>
      </c>
      <c r="R1110" t="s">
        <v>282</v>
      </c>
      <c r="S1110" t="s">
        <v>283</v>
      </c>
      <c r="U1110" t="s">
        <v>284</v>
      </c>
      <c r="V1110" t="s">
        <v>10</v>
      </c>
      <c r="W1110" s="10" t="b">
        <v>1</v>
      </c>
      <c r="X1110" s="12">
        <v>43903.177561342585</v>
      </c>
    </row>
    <row r="1111" spans="1:24" x14ac:dyDescent="0.2">
      <c r="A1111">
        <v>11452</v>
      </c>
      <c r="B1111" s="2" t="s">
        <v>345</v>
      </c>
      <c r="C1111" s="2" t="s">
        <v>346</v>
      </c>
      <c r="D1111" s="2" t="s">
        <v>347</v>
      </c>
      <c r="E1111" t="s">
        <v>15</v>
      </c>
      <c r="F1111">
        <f>SUM(J1111* 0.9)</f>
        <v>418.86900000000003</v>
      </c>
      <c r="G1111">
        <v>11</v>
      </c>
      <c r="H1111">
        <v>3</v>
      </c>
      <c r="I1111" s="7">
        <v>42.31</v>
      </c>
      <c r="J1111" s="7">
        <f t="shared" si="19"/>
        <v>465.41</v>
      </c>
      <c r="K1111" s="7">
        <f>SUM(G1111*0.54)</f>
        <v>5.94</v>
      </c>
      <c r="L1111" s="11">
        <v>43295</v>
      </c>
      <c r="M1111" s="3">
        <v>43300</v>
      </c>
      <c r="N1111" s="3">
        <v>43316</v>
      </c>
      <c r="O1111" t="s">
        <v>12</v>
      </c>
      <c r="P1111" s="4">
        <v>5.24</v>
      </c>
      <c r="Q1111" t="s">
        <v>346</v>
      </c>
      <c r="R1111" t="s">
        <v>352</v>
      </c>
      <c r="S1111" t="s">
        <v>353</v>
      </c>
      <c r="T1111" t="s">
        <v>354</v>
      </c>
      <c r="U1111" t="s">
        <v>355</v>
      </c>
      <c r="V1111" t="s">
        <v>209</v>
      </c>
      <c r="W1111" s="10" t="b">
        <v>1</v>
      </c>
      <c r="X1111" s="12">
        <v>43886.176771874998</v>
      </c>
    </row>
    <row r="1112" spans="1:24" x14ac:dyDescent="0.2">
      <c r="A1112">
        <v>11453</v>
      </c>
      <c r="B1112" s="2" t="s">
        <v>135</v>
      </c>
      <c r="C1112" s="2" t="s">
        <v>136</v>
      </c>
      <c r="D1112" s="2" t="s">
        <v>137</v>
      </c>
      <c r="E1112" t="s">
        <v>45</v>
      </c>
      <c r="F1112">
        <f>SUM(J1112* 1.05)</f>
        <v>288.98099999999999</v>
      </c>
      <c r="G1112">
        <v>11</v>
      </c>
      <c r="H1112">
        <v>10</v>
      </c>
      <c r="I1112" s="7">
        <v>25.02</v>
      </c>
      <c r="J1112" s="7">
        <f t="shared" si="19"/>
        <v>275.21999999999997</v>
      </c>
      <c r="K1112" s="7">
        <f>SUM(G1112*1.429)</f>
        <v>15.719000000000001</v>
      </c>
      <c r="L1112" s="11">
        <v>43296</v>
      </c>
      <c r="M1112" s="3">
        <v>43301</v>
      </c>
      <c r="N1112" s="3">
        <v>43317</v>
      </c>
      <c r="O1112" t="s">
        <v>6</v>
      </c>
      <c r="P1112" s="4">
        <v>96.78</v>
      </c>
      <c r="Q1112" t="s">
        <v>136</v>
      </c>
      <c r="R1112" t="s">
        <v>138</v>
      </c>
      <c r="S1112" t="s">
        <v>139</v>
      </c>
      <c r="U1112" t="s">
        <v>140</v>
      </c>
      <c r="V1112" t="s">
        <v>141</v>
      </c>
      <c r="W1112" s="10" t="b">
        <v>1</v>
      </c>
      <c r="X1112" s="12">
        <v>43905.512611342587</v>
      </c>
    </row>
    <row r="1113" spans="1:24" x14ac:dyDescent="0.2">
      <c r="A1113">
        <v>11454</v>
      </c>
      <c r="B1113" s="2" t="s">
        <v>537</v>
      </c>
      <c r="C1113" s="2" t="s">
        <v>538</v>
      </c>
      <c r="D1113" s="2" t="s">
        <v>539</v>
      </c>
      <c r="E1113" t="s">
        <v>36</v>
      </c>
      <c r="F1113">
        <f>SUM(J1113* 0.9)</f>
        <v>700.48799999999994</v>
      </c>
      <c r="G1113">
        <v>12</v>
      </c>
      <c r="H1113">
        <v>6</v>
      </c>
      <c r="I1113" s="7">
        <v>64.86</v>
      </c>
      <c r="J1113" s="7">
        <f t="shared" si="19"/>
        <v>778.31999999999994</v>
      </c>
      <c r="K1113" s="7">
        <f>SUM(G1113*1.381)</f>
        <v>16.571999999999999</v>
      </c>
      <c r="L1113" s="11">
        <v>43297</v>
      </c>
      <c r="M1113" s="3">
        <v>43302</v>
      </c>
      <c r="N1113" s="3">
        <v>43318</v>
      </c>
      <c r="O1113" t="s">
        <v>6</v>
      </c>
      <c r="P1113" s="4">
        <v>16.34</v>
      </c>
      <c r="Q1113" t="s">
        <v>538</v>
      </c>
      <c r="R1113" t="s">
        <v>540</v>
      </c>
      <c r="S1113" t="s">
        <v>541</v>
      </c>
      <c r="T1113" t="s">
        <v>279</v>
      </c>
      <c r="U1113" t="s">
        <v>542</v>
      </c>
      <c r="V1113" t="s">
        <v>209</v>
      </c>
      <c r="W1113" s="10" t="b">
        <v>0</v>
      </c>
      <c r="X1113" s="12">
        <v>43898.179231712958</v>
      </c>
    </row>
    <row r="1114" spans="1:24" x14ac:dyDescent="0.2">
      <c r="A1114">
        <v>11455</v>
      </c>
      <c r="B1114" s="2" t="s">
        <v>363</v>
      </c>
      <c r="C1114" s="2" t="s">
        <v>364</v>
      </c>
      <c r="D1114" s="2" t="s">
        <v>365</v>
      </c>
      <c r="E1114" t="s">
        <v>19</v>
      </c>
      <c r="F1114">
        <f>SUM(J1114* 1.03)</f>
        <v>909.29430000000013</v>
      </c>
      <c r="G1114">
        <v>9</v>
      </c>
      <c r="H1114">
        <v>0</v>
      </c>
      <c r="I1114" s="7">
        <v>98.09</v>
      </c>
      <c r="J1114" s="7">
        <f t="shared" si="19"/>
        <v>882.81000000000006</v>
      </c>
      <c r="K1114" s="7">
        <f>SUM(G1114*1.27)</f>
        <v>11.43</v>
      </c>
      <c r="L1114" s="11">
        <v>43297</v>
      </c>
      <c r="M1114" s="3">
        <v>43302</v>
      </c>
      <c r="N1114" s="3">
        <v>43318</v>
      </c>
      <c r="O1114" t="s">
        <v>14</v>
      </c>
      <c r="P1114" s="4">
        <v>35.119999999999997</v>
      </c>
      <c r="Q1114" t="s">
        <v>364</v>
      </c>
      <c r="R1114" t="s">
        <v>366</v>
      </c>
      <c r="S1114" t="s">
        <v>367</v>
      </c>
      <c r="U1114" t="s">
        <v>368</v>
      </c>
      <c r="V1114" t="s">
        <v>141</v>
      </c>
      <c r="W1114" s="10" t="b">
        <v>1</v>
      </c>
      <c r="X1114" s="12">
        <v>43902.511407175924</v>
      </c>
    </row>
    <row r="1115" spans="1:24" x14ac:dyDescent="0.2">
      <c r="A1115">
        <v>11456</v>
      </c>
      <c r="B1115" s="2" t="s">
        <v>394</v>
      </c>
      <c r="C1115" s="2" t="s">
        <v>395</v>
      </c>
      <c r="D1115" s="2" t="s">
        <v>396</v>
      </c>
      <c r="E1115" t="s">
        <v>13</v>
      </c>
      <c r="F1115">
        <f>SUM(J1115* 1.05)</f>
        <v>608.01300000000003</v>
      </c>
      <c r="G1115">
        <v>9</v>
      </c>
      <c r="H1115">
        <v>2</v>
      </c>
      <c r="I1115" s="7">
        <v>64.34</v>
      </c>
      <c r="J1115" s="7">
        <f t="shared" si="19"/>
        <v>579.06000000000006</v>
      </c>
      <c r="K1115" s="7">
        <f>SUM(G1115*1.27)</f>
        <v>11.43</v>
      </c>
      <c r="L1115" s="11">
        <v>43300</v>
      </c>
      <c r="M1115" s="3">
        <v>43305</v>
      </c>
      <c r="N1115" s="3">
        <v>43321</v>
      </c>
      <c r="O1115" t="s">
        <v>14</v>
      </c>
      <c r="P1115" s="4">
        <v>44.42</v>
      </c>
      <c r="Q1115" t="s">
        <v>395</v>
      </c>
      <c r="R1115" t="s">
        <v>397</v>
      </c>
      <c r="S1115" t="s">
        <v>398</v>
      </c>
      <c r="T1115" t="s">
        <v>399</v>
      </c>
      <c r="U1115" t="s">
        <v>400</v>
      </c>
      <c r="V1115" t="s">
        <v>209</v>
      </c>
      <c r="W1115" s="10" t="b">
        <v>1</v>
      </c>
      <c r="X1115" s="12">
        <v>43889.51143032407</v>
      </c>
    </row>
    <row r="1116" spans="1:24" x14ac:dyDescent="0.2">
      <c r="A1116">
        <v>11457</v>
      </c>
      <c r="B1116" s="2" t="s">
        <v>81</v>
      </c>
      <c r="C1116" s="2" t="s">
        <v>82</v>
      </c>
      <c r="D1116" s="2" t="s">
        <v>83</v>
      </c>
      <c r="E1116" t="s">
        <v>5</v>
      </c>
      <c r="F1116">
        <f>SUM(J1116* 0.9)</f>
        <v>79.632000000000005</v>
      </c>
      <c r="G1116">
        <v>7</v>
      </c>
      <c r="H1116">
        <v>-20</v>
      </c>
      <c r="I1116" s="7">
        <v>12.64</v>
      </c>
      <c r="J1116" s="7">
        <f t="shared" si="19"/>
        <v>88.48</v>
      </c>
      <c r="K1116" s="7">
        <f>SUM(G1116*1.15)</f>
        <v>8.0499999999999989</v>
      </c>
      <c r="L1116" s="11">
        <v>43301</v>
      </c>
      <c r="M1116" s="3">
        <v>43306</v>
      </c>
      <c r="N1116" s="3">
        <v>43322</v>
      </c>
      <c r="O1116" t="s">
        <v>14</v>
      </c>
      <c r="P1116" s="4">
        <v>29.98</v>
      </c>
      <c r="Q1116" t="s">
        <v>82</v>
      </c>
      <c r="R1116" t="s">
        <v>84</v>
      </c>
      <c r="S1116" t="s">
        <v>85</v>
      </c>
      <c r="U1116" t="s">
        <v>86</v>
      </c>
      <c r="V1116" t="s">
        <v>35</v>
      </c>
      <c r="W1116" s="10" t="b">
        <v>0</v>
      </c>
      <c r="X1116" s="12">
        <v>43967.1770636574</v>
      </c>
    </row>
    <row r="1117" spans="1:24" x14ac:dyDescent="0.2">
      <c r="A1117">
        <v>11458</v>
      </c>
      <c r="B1117" s="2" t="s">
        <v>232</v>
      </c>
      <c r="C1117" s="2" t="s">
        <v>233</v>
      </c>
      <c r="D1117" s="2" t="s">
        <v>234</v>
      </c>
      <c r="E1117" t="s">
        <v>11</v>
      </c>
      <c r="F1117">
        <f>SUM(J1117* 0.9)</f>
        <v>279.39600000000002</v>
      </c>
      <c r="G1117">
        <v>13</v>
      </c>
      <c r="H1117">
        <v>-2</v>
      </c>
      <c r="I1117" s="7">
        <v>23.88</v>
      </c>
      <c r="J1117" s="7">
        <f t="shared" si="19"/>
        <v>310.44</v>
      </c>
      <c r="K1117" s="7">
        <f>SUM(G1117*1.27)</f>
        <v>16.510000000000002</v>
      </c>
      <c r="L1117" s="11">
        <v>43302</v>
      </c>
      <c r="M1117" s="3">
        <v>43307</v>
      </c>
      <c r="N1117" s="3">
        <v>43323</v>
      </c>
      <c r="O1117" t="s">
        <v>6</v>
      </c>
      <c r="P1117" s="4">
        <v>45.13</v>
      </c>
      <c r="Q1117" t="s">
        <v>233</v>
      </c>
      <c r="R1117" t="s">
        <v>570</v>
      </c>
      <c r="S1117" t="s">
        <v>235</v>
      </c>
      <c r="T1117" t="s">
        <v>207</v>
      </c>
      <c r="U1117" t="s">
        <v>236</v>
      </c>
      <c r="V1117" t="s">
        <v>209</v>
      </c>
      <c r="W1117" s="10" t="b">
        <v>1</v>
      </c>
      <c r="X1117" s="12">
        <v>43745.512472453702</v>
      </c>
    </row>
    <row r="1118" spans="1:24" x14ac:dyDescent="0.2">
      <c r="A1118">
        <v>11459</v>
      </c>
      <c r="B1118" s="2" t="s">
        <v>225</v>
      </c>
      <c r="C1118" s="2" t="s">
        <v>226</v>
      </c>
      <c r="D1118" s="2" t="s">
        <v>227</v>
      </c>
      <c r="E1118" t="s">
        <v>19</v>
      </c>
      <c r="F1118">
        <f>SUM(J1118* 1.45)</f>
        <v>167.011</v>
      </c>
      <c r="G1118">
        <v>13</v>
      </c>
      <c r="H1118">
        <v>-5</v>
      </c>
      <c r="I1118" s="7">
        <v>8.86</v>
      </c>
      <c r="J1118" s="7">
        <f t="shared" si="19"/>
        <v>115.17999999999999</v>
      </c>
      <c r="K1118" s="7">
        <f>SUM(G1118*1.15)</f>
        <v>14.95</v>
      </c>
      <c r="L1118" s="11">
        <v>43302</v>
      </c>
      <c r="M1118" s="3">
        <v>43307</v>
      </c>
      <c r="N1118" s="3">
        <v>43323</v>
      </c>
      <c r="O1118" t="s">
        <v>6</v>
      </c>
      <c r="P1118" s="4">
        <v>58.3</v>
      </c>
      <c r="Q1118" t="s">
        <v>226</v>
      </c>
      <c r="R1118" t="s">
        <v>228</v>
      </c>
      <c r="S1118" t="s">
        <v>229</v>
      </c>
      <c r="T1118" t="s">
        <v>230</v>
      </c>
      <c r="U1118" t="s">
        <v>231</v>
      </c>
      <c r="V1118" t="s">
        <v>217</v>
      </c>
      <c r="W1118" s="10" t="b">
        <v>1</v>
      </c>
      <c r="X1118" s="12">
        <v>43885.5122275463</v>
      </c>
    </row>
    <row r="1119" spans="1:24" x14ac:dyDescent="0.2">
      <c r="A1119">
        <v>11460</v>
      </c>
      <c r="B1119" s="2" t="s">
        <v>500</v>
      </c>
      <c r="C1119" s="2" t="s">
        <v>501</v>
      </c>
      <c r="D1119" s="2" t="s">
        <v>502</v>
      </c>
      <c r="E1119" t="s">
        <v>36</v>
      </c>
      <c r="F1119">
        <f>SUM(J1119* 1.05)</f>
        <v>61.236000000000004</v>
      </c>
      <c r="G1119">
        <v>8</v>
      </c>
      <c r="H1119">
        <v>18</v>
      </c>
      <c r="I1119" s="7">
        <v>7.29</v>
      </c>
      <c r="J1119" s="7">
        <f t="shared" si="19"/>
        <v>58.32</v>
      </c>
      <c r="K1119" s="7">
        <f>SUM(G1119*1.429)</f>
        <v>11.432</v>
      </c>
      <c r="L1119" s="11">
        <v>43303</v>
      </c>
      <c r="M1119" s="3">
        <v>43308</v>
      </c>
      <c r="N1119" s="3">
        <v>43324</v>
      </c>
      <c r="O1119" t="s">
        <v>12</v>
      </c>
      <c r="P1119" s="4">
        <v>2.92</v>
      </c>
      <c r="Q1119" t="s">
        <v>501</v>
      </c>
      <c r="R1119" t="s">
        <v>503</v>
      </c>
      <c r="S1119" t="s">
        <v>504</v>
      </c>
      <c r="U1119" t="s">
        <v>505</v>
      </c>
      <c r="V1119" t="s">
        <v>448</v>
      </c>
      <c r="W1119" s="10" t="b">
        <v>0</v>
      </c>
      <c r="X1119" s="12">
        <v>43844.511615509255</v>
      </c>
    </row>
    <row r="1120" spans="1:24" x14ac:dyDescent="0.2">
      <c r="A1120">
        <v>11461</v>
      </c>
      <c r="B1120" s="2" t="s">
        <v>430</v>
      </c>
      <c r="C1120" s="2" t="s">
        <v>431</v>
      </c>
      <c r="D1120" s="2" t="s">
        <v>432</v>
      </c>
      <c r="E1120" t="s">
        <v>36</v>
      </c>
      <c r="F1120">
        <f>SUM(J1120* 1.05)</f>
        <v>206.01000000000002</v>
      </c>
      <c r="G1120">
        <v>9</v>
      </c>
      <c r="H1120">
        <v>5</v>
      </c>
      <c r="I1120" s="7">
        <v>21.8</v>
      </c>
      <c r="J1120" s="7">
        <f t="shared" si="19"/>
        <v>196.20000000000002</v>
      </c>
      <c r="K1120" s="7">
        <f>SUM(G1120*0.54)</f>
        <v>4.8600000000000003</v>
      </c>
      <c r="L1120" s="11">
        <v>43304</v>
      </c>
      <c r="M1120" s="3">
        <v>43309</v>
      </c>
      <c r="N1120" s="3">
        <v>43325</v>
      </c>
      <c r="O1120" t="s">
        <v>12</v>
      </c>
      <c r="P1120" s="4">
        <v>48.77</v>
      </c>
      <c r="Q1120" t="s">
        <v>431</v>
      </c>
      <c r="R1120" t="s">
        <v>433</v>
      </c>
      <c r="S1120" t="s">
        <v>434</v>
      </c>
      <c r="T1120" t="s">
        <v>435</v>
      </c>
      <c r="U1120" t="s">
        <v>436</v>
      </c>
      <c r="V1120" t="s">
        <v>209</v>
      </c>
      <c r="W1120" s="10" t="b">
        <v>1</v>
      </c>
      <c r="X1120" s="12">
        <v>43888.513712731481</v>
      </c>
    </row>
    <row r="1121" spans="1:24" x14ac:dyDescent="0.2">
      <c r="A1121">
        <v>11462</v>
      </c>
      <c r="B1121" s="2" t="s">
        <v>176</v>
      </c>
      <c r="C1121" s="2" t="s">
        <v>177</v>
      </c>
      <c r="D1121" s="2" t="s">
        <v>178</v>
      </c>
      <c r="E1121" t="s">
        <v>13</v>
      </c>
      <c r="F1121">
        <f>SUM(J1121* 0.85)</f>
        <v>838.14249999999993</v>
      </c>
      <c r="G1121">
        <v>13</v>
      </c>
      <c r="H1121">
        <v>33</v>
      </c>
      <c r="I1121" s="7">
        <v>75.849999999999994</v>
      </c>
      <c r="J1121" s="7">
        <f t="shared" si="19"/>
        <v>986.05</v>
      </c>
      <c r="K1121" s="7">
        <f>SUM(G1121*1.429)</f>
        <v>18.577000000000002</v>
      </c>
      <c r="L1121" s="11">
        <v>43304</v>
      </c>
      <c r="M1121" s="3">
        <v>43309</v>
      </c>
      <c r="N1121" s="3">
        <v>43325</v>
      </c>
      <c r="O1121" t="s">
        <v>6</v>
      </c>
      <c r="P1121" s="4">
        <v>7.46</v>
      </c>
      <c r="Q1121" t="s">
        <v>177</v>
      </c>
      <c r="R1121" t="s">
        <v>179</v>
      </c>
      <c r="S1121" t="s">
        <v>180</v>
      </c>
      <c r="U1121" t="s">
        <v>181</v>
      </c>
      <c r="V1121" t="s">
        <v>182</v>
      </c>
      <c r="W1121" s="10" t="b">
        <v>0</v>
      </c>
      <c r="X1121" s="12">
        <v>43897.846759259264</v>
      </c>
    </row>
    <row r="1122" spans="1:24" x14ac:dyDescent="0.2">
      <c r="A1122">
        <v>11463</v>
      </c>
      <c r="B1122" s="2" t="s">
        <v>326</v>
      </c>
      <c r="C1122" s="2" t="s">
        <v>327</v>
      </c>
      <c r="D1122" s="2" t="s">
        <v>328</v>
      </c>
      <c r="E1122" t="s">
        <v>13</v>
      </c>
      <c r="F1122">
        <f>SUM(J1122* 0.9)</f>
        <v>323.75700000000001</v>
      </c>
      <c r="G1122">
        <v>7</v>
      </c>
      <c r="H1122">
        <v>2</v>
      </c>
      <c r="I1122" s="7">
        <v>51.39</v>
      </c>
      <c r="J1122" s="7">
        <f t="shared" ref="J1122:J1185" si="20">SUM(G1122*I1122)</f>
        <v>359.73</v>
      </c>
      <c r="K1122" s="7">
        <f>SUM(G1122*1.27)</f>
        <v>8.89</v>
      </c>
      <c r="L1122" s="11">
        <v>43307</v>
      </c>
      <c r="M1122" s="3">
        <v>43312</v>
      </c>
      <c r="N1122" s="3">
        <v>43328</v>
      </c>
      <c r="O1122" t="s">
        <v>12</v>
      </c>
      <c r="P1122" s="4">
        <v>379.13</v>
      </c>
      <c r="Q1122" t="s">
        <v>327</v>
      </c>
      <c r="R1122" t="s">
        <v>329</v>
      </c>
      <c r="S1122" t="s">
        <v>330</v>
      </c>
      <c r="T1122" t="s">
        <v>591</v>
      </c>
      <c r="U1122" t="s">
        <v>331</v>
      </c>
      <c r="V1122" t="s">
        <v>80</v>
      </c>
      <c r="W1122" s="10" t="b">
        <v>1</v>
      </c>
      <c r="X1122" s="12">
        <v>43898.177318287031</v>
      </c>
    </row>
    <row r="1123" spans="1:24" x14ac:dyDescent="0.2">
      <c r="A1123">
        <v>11464</v>
      </c>
      <c r="B1123" s="2" t="s">
        <v>489</v>
      </c>
      <c r="C1123" s="2" t="s">
        <v>490</v>
      </c>
      <c r="D1123" s="2" t="s">
        <v>491</v>
      </c>
      <c r="E1123" t="s">
        <v>11</v>
      </c>
      <c r="F1123">
        <f>SUM(J1123* 0.85)</f>
        <v>212.61899999999997</v>
      </c>
      <c r="G1123">
        <v>11</v>
      </c>
      <c r="H1123">
        <v>-3</v>
      </c>
      <c r="I1123" s="7">
        <v>22.74</v>
      </c>
      <c r="J1123" s="7">
        <f t="shared" si="20"/>
        <v>250.14</v>
      </c>
      <c r="K1123" s="7">
        <f>SUM(G1123*1.27)</f>
        <v>13.97</v>
      </c>
      <c r="L1123" s="11">
        <v>43308</v>
      </c>
      <c r="M1123" s="3">
        <v>43313</v>
      </c>
      <c r="N1123" s="3">
        <v>43329</v>
      </c>
      <c r="O1123" t="s">
        <v>14</v>
      </c>
      <c r="P1123" s="4">
        <v>79.400000000000006</v>
      </c>
      <c r="Q1123" t="s">
        <v>490</v>
      </c>
      <c r="R1123" t="s">
        <v>492</v>
      </c>
      <c r="S1123" t="s">
        <v>110</v>
      </c>
      <c r="T1123" t="s">
        <v>111</v>
      </c>
      <c r="U1123" t="s">
        <v>493</v>
      </c>
      <c r="V1123" t="s">
        <v>113</v>
      </c>
      <c r="W1123" s="10" t="b">
        <v>1</v>
      </c>
      <c r="X1123" s="12">
        <v>43856.845346064816</v>
      </c>
    </row>
    <row r="1124" spans="1:24" x14ac:dyDescent="0.2">
      <c r="A1124">
        <v>11465</v>
      </c>
      <c r="B1124" s="2" t="s">
        <v>430</v>
      </c>
      <c r="C1124" s="2" t="s">
        <v>431</v>
      </c>
      <c r="D1124" s="2" t="s">
        <v>432</v>
      </c>
      <c r="E1124" t="s">
        <v>46</v>
      </c>
      <c r="F1124">
        <f>SUM(J1124* 1.05)</f>
        <v>713.66399999999999</v>
      </c>
      <c r="G1124">
        <v>8</v>
      </c>
      <c r="H1124">
        <v>5</v>
      </c>
      <c r="I1124" s="7">
        <v>84.96</v>
      </c>
      <c r="J1124" s="7">
        <f t="shared" si="20"/>
        <v>679.68</v>
      </c>
      <c r="K1124" s="7">
        <f>SUM(G1124*0.54)</f>
        <v>4.32</v>
      </c>
      <c r="L1124" s="11">
        <v>43308</v>
      </c>
      <c r="M1124" s="3">
        <v>43313</v>
      </c>
      <c r="N1124" s="3">
        <v>43329</v>
      </c>
      <c r="O1124" t="s">
        <v>6</v>
      </c>
      <c r="P1124" s="4">
        <v>200.24</v>
      </c>
      <c r="Q1124" t="s">
        <v>431</v>
      </c>
      <c r="R1124" t="s">
        <v>433</v>
      </c>
      <c r="S1124" t="s">
        <v>434</v>
      </c>
      <c r="T1124" t="s">
        <v>435</v>
      </c>
      <c r="U1124" t="s">
        <v>436</v>
      </c>
      <c r="V1124" t="s">
        <v>209</v>
      </c>
      <c r="W1124" s="10" t="b">
        <v>1</v>
      </c>
      <c r="X1124" s="12">
        <v>43881.842649305559</v>
      </c>
    </row>
    <row r="1125" spans="1:24" x14ac:dyDescent="0.2">
      <c r="A1125">
        <v>11466</v>
      </c>
      <c r="B1125" s="2" t="s">
        <v>479</v>
      </c>
      <c r="C1125" s="2" t="s">
        <v>480</v>
      </c>
      <c r="D1125" s="2" t="s">
        <v>481</v>
      </c>
      <c r="E1125" t="s">
        <v>11</v>
      </c>
      <c r="F1125">
        <f>SUM(J1125* 1.03)</f>
        <v>834.3927000000001</v>
      </c>
      <c r="G1125">
        <v>9</v>
      </c>
      <c r="H1125">
        <v>-13</v>
      </c>
      <c r="I1125" s="7">
        <v>90.01</v>
      </c>
      <c r="J1125" s="7">
        <f t="shared" si="20"/>
        <v>810.09</v>
      </c>
      <c r="K1125" s="7">
        <f>SUM(G1125*1.15)</f>
        <v>10.35</v>
      </c>
      <c r="L1125" s="11">
        <v>43309</v>
      </c>
      <c r="M1125" s="3">
        <v>43314</v>
      </c>
      <c r="N1125" s="3">
        <v>43330</v>
      </c>
      <c r="O1125" t="s">
        <v>12</v>
      </c>
      <c r="P1125" s="4">
        <v>27.79</v>
      </c>
      <c r="Q1125" t="s">
        <v>480</v>
      </c>
      <c r="R1125" t="s">
        <v>482</v>
      </c>
      <c r="S1125" t="s">
        <v>483</v>
      </c>
      <c r="U1125" t="s">
        <v>484</v>
      </c>
      <c r="V1125" t="s">
        <v>10</v>
      </c>
      <c r="W1125" s="10" t="b">
        <v>0</v>
      </c>
      <c r="X1125" s="12">
        <v>43920.511256712962</v>
      </c>
    </row>
    <row r="1126" spans="1:24" x14ac:dyDescent="0.2">
      <c r="A1126">
        <v>11467</v>
      </c>
      <c r="B1126" s="2" t="s">
        <v>124</v>
      </c>
      <c r="C1126" s="2" t="s">
        <v>125</v>
      </c>
      <c r="D1126" s="2" t="s">
        <v>126</v>
      </c>
      <c r="E1126" t="s">
        <v>19</v>
      </c>
      <c r="F1126">
        <f>SUM(J1126* 1.45)</f>
        <v>626.68999999999994</v>
      </c>
      <c r="G1126">
        <v>10</v>
      </c>
      <c r="H1126">
        <v>2</v>
      </c>
      <c r="I1126" s="7">
        <v>43.22</v>
      </c>
      <c r="J1126" s="7">
        <f t="shared" si="20"/>
        <v>432.2</v>
      </c>
      <c r="K1126" s="7">
        <f>SUM(G1126*1.27)</f>
        <v>12.7</v>
      </c>
      <c r="L1126" s="11">
        <v>43310</v>
      </c>
      <c r="M1126" s="3">
        <v>43315</v>
      </c>
      <c r="N1126" s="3">
        <v>43331</v>
      </c>
      <c r="O1126" t="s">
        <v>12</v>
      </c>
      <c r="P1126" s="4">
        <v>1.85</v>
      </c>
      <c r="Q1126" t="s">
        <v>125</v>
      </c>
      <c r="R1126" t="s">
        <v>127</v>
      </c>
      <c r="S1126" t="s">
        <v>128</v>
      </c>
      <c r="U1126" t="s">
        <v>129</v>
      </c>
      <c r="V1126" t="s">
        <v>59</v>
      </c>
      <c r="W1126" s="10" t="b">
        <v>0</v>
      </c>
      <c r="X1126" s="12">
        <v>43872.511799768516</v>
      </c>
    </row>
    <row r="1127" spans="1:24" x14ac:dyDescent="0.2">
      <c r="A1127">
        <v>11468</v>
      </c>
      <c r="B1127" s="2" t="s">
        <v>262</v>
      </c>
      <c r="C1127" s="2" t="s">
        <v>263</v>
      </c>
      <c r="D1127" s="2" t="s">
        <v>264</v>
      </c>
      <c r="E1127" t="s">
        <v>36</v>
      </c>
      <c r="F1127">
        <f>SUM(J1127* 0.85)</f>
        <v>208.79399999999998</v>
      </c>
      <c r="G1127">
        <v>6</v>
      </c>
      <c r="H1127">
        <v>6</v>
      </c>
      <c r="I1127" s="7">
        <v>40.94</v>
      </c>
      <c r="J1127" s="7">
        <f t="shared" si="20"/>
        <v>245.64</v>
      </c>
      <c r="K1127" s="7">
        <f>SUM(G1127*1.381)</f>
        <v>8.2859999999999996</v>
      </c>
      <c r="L1127" s="11">
        <v>43311</v>
      </c>
      <c r="M1127" s="3">
        <v>43316</v>
      </c>
      <c r="N1127" s="3">
        <v>43332</v>
      </c>
      <c r="O1127" t="s">
        <v>6</v>
      </c>
      <c r="P1127" s="4">
        <v>26.78</v>
      </c>
      <c r="Q1127" t="s">
        <v>263</v>
      </c>
      <c r="R1127" t="s">
        <v>265</v>
      </c>
      <c r="S1127" t="s">
        <v>266</v>
      </c>
      <c r="U1127" t="s">
        <v>267</v>
      </c>
      <c r="V1127" t="s">
        <v>59</v>
      </c>
      <c r="W1127" s="10" t="b">
        <v>0</v>
      </c>
      <c r="X1127" s="12">
        <v>43947.177364583331</v>
      </c>
    </row>
    <row r="1128" spans="1:24" x14ac:dyDescent="0.2">
      <c r="A1128">
        <v>11469</v>
      </c>
      <c r="B1128" s="2" t="s">
        <v>549</v>
      </c>
      <c r="C1128" s="2" t="s">
        <v>550</v>
      </c>
      <c r="D1128" s="2" t="s">
        <v>551</v>
      </c>
      <c r="E1128" t="s">
        <v>5</v>
      </c>
      <c r="F1128">
        <f>SUM(J1128* 1.25)</f>
        <v>563.5</v>
      </c>
      <c r="G1128">
        <v>10</v>
      </c>
      <c r="H1128">
        <v>17</v>
      </c>
      <c r="I1128" s="7">
        <v>45.08</v>
      </c>
      <c r="J1128" s="7">
        <f t="shared" si="20"/>
        <v>450.79999999999995</v>
      </c>
      <c r="K1128" s="7">
        <f>SUM(G1128*1.429)</f>
        <v>14.290000000000001</v>
      </c>
      <c r="L1128" s="11">
        <v>43311</v>
      </c>
      <c r="M1128" s="3">
        <v>43316</v>
      </c>
      <c r="N1128" s="3">
        <v>43332</v>
      </c>
      <c r="O1128" t="s">
        <v>12</v>
      </c>
      <c r="P1128" s="4">
        <v>80.650000000000006</v>
      </c>
      <c r="Q1128" t="s">
        <v>552</v>
      </c>
      <c r="R1128" t="s">
        <v>553</v>
      </c>
      <c r="S1128" t="s">
        <v>554</v>
      </c>
      <c r="U1128" t="s">
        <v>555</v>
      </c>
      <c r="V1128" t="s">
        <v>556</v>
      </c>
      <c r="W1128" s="10" t="b">
        <v>1</v>
      </c>
      <c r="X1128" s="12">
        <v>43948.845815509267</v>
      </c>
    </row>
    <row r="1129" spans="1:24" x14ac:dyDescent="0.2">
      <c r="A1129">
        <v>11470</v>
      </c>
      <c r="B1129" s="2" t="s">
        <v>430</v>
      </c>
      <c r="C1129" s="2" t="s">
        <v>431</v>
      </c>
      <c r="D1129" s="2" t="s">
        <v>432</v>
      </c>
      <c r="E1129" t="s">
        <v>13</v>
      </c>
      <c r="F1129">
        <f>SUM(J1129* 1.05)</f>
        <v>271.089</v>
      </c>
      <c r="G1129">
        <v>13</v>
      </c>
      <c r="H1129">
        <v>5</v>
      </c>
      <c r="I1129" s="7">
        <v>19.86</v>
      </c>
      <c r="J1129" s="7">
        <f t="shared" si="20"/>
        <v>258.18</v>
      </c>
      <c r="K1129" s="7">
        <f>SUM(G1129*0.54)</f>
        <v>7.0200000000000005</v>
      </c>
      <c r="L1129" s="11">
        <v>43314</v>
      </c>
      <c r="M1129" s="3">
        <v>43319</v>
      </c>
      <c r="N1129" s="3">
        <v>43335</v>
      </c>
      <c r="O1129" t="s">
        <v>12</v>
      </c>
      <c r="P1129" s="4">
        <v>544.08000000000004</v>
      </c>
      <c r="Q1129" t="s">
        <v>431</v>
      </c>
      <c r="R1129" t="s">
        <v>433</v>
      </c>
      <c r="S1129" t="s">
        <v>434</v>
      </c>
      <c r="T1129" t="s">
        <v>435</v>
      </c>
      <c r="U1129" t="s">
        <v>436</v>
      </c>
      <c r="V1129" t="s">
        <v>209</v>
      </c>
      <c r="W1129" s="10" t="b">
        <v>1</v>
      </c>
      <c r="X1129" s="12">
        <v>43871.843786111109</v>
      </c>
    </row>
    <row r="1130" spans="1:24" x14ac:dyDescent="0.2">
      <c r="A1130">
        <v>11471</v>
      </c>
      <c r="B1130" s="2" t="s">
        <v>225</v>
      </c>
      <c r="C1130" s="2" t="s">
        <v>226</v>
      </c>
      <c r="D1130" s="2" t="s">
        <v>227</v>
      </c>
      <c r="E1130" t="s">
        <v>11</v>
      </c>
      <c r="F1130">
        <f>SUM(J1130* 1.45)</f>
        <v>569.79199999999992</v>
      </c>
      <c r="G1130">
        <v>8</v>
      </c>
      <c r="H1130">
        <v>18</v>
      </c>
      <c r="I1130" s="7">
        <v>49.12</v>
      </c>
      <c r="J1130" s="7">
        <f t="shared" si="20"/>
        <v>392.96</v>
      </c>
      <c r="K1130" s="7">
        <f>SUM(G1130*1.429)</f>
        <v>11.432</v>
      </c>
      <c r="L1130" s="11">
        <v>43315</v>
      </c>
      <c r="M1130" s="3">
        <v>43320</v>
      </c>
      <c r="N1130" s="3">
        <v>43336</v>
      </c>
      <c r="O1130" t="s">
        <v>12</v>
      </c>
      <c r="P1130" s="4">
        <v>8.11</v>
      </c>
      <c r="Q1130" t="s">
        <v>226</v>
      </c>
      <c r="R1130" t="s">
        <v>228</v>
      </c>
      <c r="S1130" t="s">
        <v>229</v>
      </c>
      <c r="T1130" t="s">
        <v>230</v>
      </c>
      <c r="U1130" t="s">
        <v>231</v>
      </c>
      <c r="V1130" t="s">
        <v>217</v>
      </c>
      <c r="W1130" s="10" t="b">
        <v>0</v>
      </c>
      <c r="X1130" s="12">
        <v>43839.178282175919</v>
      </c>
    </row>
    <row r="1131" spans="1:24" x14ac:dyDescent="0.2">
      <c r="A1131">
        <v>11472</v>
      </c>
      <c r="B1131" s="2" t="s">
        <v>47</v>
      </c>
      <c r="C1131" s="2" t="s">
        <v>48</v>
      </c>
      <c r="D1131" s="2" t="s">
        <v>49</v>
      </c>
      <c r="E1131" t="s">
        <v>36</v>
      </c>
      <c r="F1131">
        <f>SUM(J1131* 1.15)</f>
        <v>409.67599999999999</v>
      </c>
      <c r="G1131">
        <v>8</v>
      </c>
      <c r="H1131">
        <v>18</v>
      </c>
      <c r="I1131" s="7">
        <v>44.53</v>
      </c>
      <c r="J1131" s="7">
        <f t="shared" si="20"/>
        <v>356.24</v>
      </c>
      <c r="K1131" s="7">
        <f>SUM(G1131*1.429)</f>
        <v>11.432</v>
      </c>
      <c r="L1131" s="11">
        <v>43315</v>
      </c>
      <c r="M1131" s="3">
        <v>43320</v>
      </c>
      <c r="N1131" s="3">
        <v>43336</v>
      </c>
      <c r="O1131" t="s">
        <v>14</v>
      </c>
      <c r="P1131" s="4">
        <v>1.93</v>
      </c>
      <c r="Q1131" t="s">
        <v>48</v>
      </c>
      <c r="R1131" t="s">
        <v>50</v>
      </c>
      <c r="S1131" t="s">
        <v>51</v>
      </c>
      <c r="U1131" t="s">
        <v>52</v>
      </c>
      <c r="V1131" t="s">
        <v>10</v>
      </c>
      <c r="W1131" s="10" t="b">
        <v>0</v>
      </c>
      <c r="X1131" s="12">
        <v>43848.178282175919</v>
      </c>
    </row>
    <row r="1132" spans="1:24" x14ac:dyDescent="0.2">
      <c r="A1132">
        <v>11473</v>
      </c>
      <c r="B1132" s="2" t="s">
        <v>543</v>
      </c>
      <c r="C1132" s="2" t="s">
        <v>544</v>
      </c>
      <c r="D1132" s="2" t="s">
        <v>545</v>
      </c>
      <c r="E1132" t="s">
        <v>45</v>
      </c>
      <c r="F1132">
        <f>SUM(J1132* 0.85)</f>
        <v>450.73799999999994</v>
      </c>
      <c r="G1132">
        <v>9</v>
      </c>
      <c r="H1132">
        <v>22</v>
      </c>
      <c r="I1132" s="7">
        <v>58.92</v>
      </c>
      <c r="J1132" s="7">
        <f t="shared" si="20"/>
        <v>530.28</v>
      </c>
      <c r="K1132" s="7">
        <f>SUM(G1132*1.429)</f>
        <v>12.861000000000001</v>
      </c>
      <c r="L1132" s="11">
        <v>43316</v>
      </c>
      <c r="M1132" s="3">
        <v>43321</v>
      </c>
      <c r="N1132" s="3">
        <v>43337</v>
      </c>
      <c r="O1132" t="s">
        <v>14</v>
      </c>
      <c r="P1132" s="4">
        <v>0.75</v>
      </c>
      <c r="Q1132" t="s">
        <v>544</v>
      </c>
      <c r="R1132" t="s">
        <v>546</v>
      </c>
      <c r="S1132" t="s">
        <v>547</v>
      </c>
      <c r="U1132" t="s">
        <v>548</v>
      </c>
      <c r="V1132" t="s">
        <v>530</v>
      </c>
      <c r="W1132" s="10" t="b">
        <v>0</v>
      </c>
      <c r="X1132" s="12">
        <v>43839.511661805554</v>
      </c>
    </row>
    <row r="1133" spans="1:24" x14ac:dyDescent="0.2">
      <c r="A1133">
        <v>11474</v>
      </c>
      <c r="B1133" s="2" t="s">
        <v>202</v>
      </c>
      <c r="C1133" s="2" t="s">
        <v>203</v>
      </c>
      <c r="D1133" s="2" t="s">
        <v>204</v>
      </c>
      <c r="E1133" t="s">
        <v>13</v>
      </c>
      <c r="F1133">
        <f t="shared" ref="F1133:F1138" si="21">SUM(J1133* 0.9)</f>
        <v>1141.92</v>
      </c>
      <c r="G1133">
        <v>13</v>
      </c>
      <c r="H1133">
        <v>3</v>
      </c>
      <c r="I1133" s="7">
        <v>97.6</v>
      </c>
      <c r="J1133" s="7">
        <f t="shared" si="20"/>
        <v>1268.8</v>
      </c>
      <c r="K1133" s="7">
        <f>SUM(G1133*0.54)</f>
        <v>7.0200000000000005</v>
      </c>
      <c r="L1133" s="11">
        <v>43317</v>
      </c>
      <c r="M1133" s="3">
        <v>43322</v>
      </c>
      <c r="N1133" s="3">
        <v>43338</v>
      </c>
      <c r="O1133" t="s">
        <v>12</v>
      </c>
      <c r="P1133" s="4">
        <v>116.53</v>
      </c>
      <c r="Q1133" t="s">
        <v>203</v>
      </c>
      <c r="R1133" t="s">
        <v>205</v>
      </c>
      <c r="S1133" t="s">
        <v>206</v>
      </c>
      <c r="T1133" t="s">
        <v>207</v>
      </c>
      <c r="U1133" t="s">
        <v>208</v>
      </c>
      <c r="V1133" t="s">
        <v>209</v>
      </c>
      <c r="W1133" s="10" t="b">
        <v>1</v>
      </c>
      <c r="X1133" s="12">
        <v>43883.843438541669</v>
      </c>
    </row>
    <row r="1134" spans="1:24" x14ac:dyDescent="0.2">
      <c r="A1134">
        <v>11475</v>
      </c>
      <c r="B1134" s="2" t="s">
        <v>202</v>
      </c>
      <c r="C1134" s="2" t="s">
        <v>203</v>
      </c>
      <c r="D1134" s="2" t="s">
        <v>204</v>
      </c>
      <c r="E1134" t="s">
        <v>11</v>
      </c>
      <c r="F1134">
        <f t="shared" si="21"/>
        <v>976.86000000000013</v>
      </c>
      <c r="G1134">
        <v>12</v>
      </c>
      <c r="H1134">
        <v>3</v>
      </c>
      <c r="I1134" s="7">
        <v>90.45</v>
      </c>
      <c r="J1134" s="7">
        <f t="shared" si="20"/>
        <v>1085.4000000000001</v>
      </c>
      <c r="K1134" s="7">
        <f>SUM(G1134*0.54)</f>
        <v>6.48</v>
      </c>
      <c r="L1134" s="11">
        <v>43317</v>
      </c>
      <c r="M1134" s="3">
        <v>43322</v>
      </c>
      <c r="N1134" s="3">
        <v>43338</v>
      </c>
      <c r="O1134" t="s">
        <v>12</v>
      </c>
      <c r="P1134" s="4">
        <v>18.53</v>
      </c>
      <c r="Q1134" t="s">
        <v>203</v>
      </c>
      <c r="R1134" t="s">
        <v>205</v>
      </c>
      <c r="S1134" t="s">
        <v>206</v>
      </c>
      <c r="T1134" t="s">
        <v>207</v>
      </c>
      <c r="U1134" t="s">
        <v>208</v>
      </c>
      <c r="V1134" t="s">
        <v>209</v>
      </c>
      <c r="W1134" s="10" t="b">
        <v>0</v>
      </c>
      <c r="X1134" s="12">
        <v>43877.510105208334</v>
      </c>
    </row>
    <row r="1135" spans="1:24" x14ac:dyDescent="0.2">
      <c r="A1135">
        <v>11476</v>
      </c>
      <c r="B1135" s="2" t="s">
        <v>326</v>
      </c>
      <c r="C1135" s="2" t="s">
        <v>327</v>
      </c>
      <c r="D1135" s="2" t="s">
        <v>328</v>
      </c>
      <c r="E1135" t="s">
        <v>13</v>
      </c>
      <c r="F1135">
        <f t="shared" si="21"/>
        <v>743.65200000000004</v>
      </c>
      <c r="G1135">
        <v>14</v>
      </c>
      <c r="H1135">
        <v>2</v>
      </c>
      <c r="I1135" s="7">
        <v>59.02</v>
      </c>
      <c r="J1135" s="7">
        <f t="shared" si="20"/>
        <v>826.28000000000009</v>
      </c>
      <c r="K1135" s="7">
        <f>SUM(G1135*1.27)</f>
        <v>17.78</v>
      </c>
      <c r="L1135" s="11">
        <v>43318</v>
      </c>
      <c r="M1135" s="3">
        <v>43323</v>
      </c>
      <c r="N1135" s="3">
        <v>43339</v>
      </c>
      <c r="O1135" t="s">
        <v>6</v>
      </c>
      <c r="P1135" s="4">
        <v>154.68</v>
      </c>
      <c r="Q1135" t="s">
        <v>327</v>
      </c>
      <c r="R1135" t="s">
        <v>329</v>
      </c>
      <c r="S1135" t="s">
        <v>330</v>
      </c>
      <c r="T1135" t="s">
        <v>591</v>
      </c>
      <c r="U1135" t="s">
        <v>331</v>
      </c>
      <c r="V1135" t="s">
        <v>80</v>
      </c>
      <c r="W1135" s="10" t="b">
        <v>1</v>
      </c>
      <c r="X1135" s="12">
        <v>43704.513489699071</v>
      </c>
    </row>
    <row r="1136" spans="1:24" x14ac:dyDescent="0.2">
      <c r="A1136">
        <v>11477</v>
      </c>
      <c r="B1136" s="2" t="s">
        <v>326</v>
      </c>
      <c r="C1136" s="2" t="s">
        <v>327</v>
      </c>
      <c r="D1136" s="2" t="s">
        <v>328</v>
      </c>
      <c r="E1136" t="s">
        <v>15</v>
      </c>
      <c r="F1136">
        <f t="shared" si="21"/>
        <v>536.976</v>
      </c>
      <c r="G1136">
        <v>8</v>
      </c>
      <c r="H1136">
        <v>2</v>
      </c>
      <c r="I1136" s="7">
        <v>74.58</v>
      </c>
      <c r="J1136" s="7">
        <f t="shared" si="20"/>
        <v>596.64</v>
      </c>
      <c r="K1136" s="7">
        <f>SUM(G1136*1.27)</f>
        <v>10.16</v>
      </c>
      <c r="L1136" s="11">
        <v>43321</v>
      </c>
      <c r="M1136" s="3">
        <v>43326</v>
      </c>
      <c r="N1136" s="3">
        <v>43342</v>
      </c>
      <c r="O1136" t="s">
        <v>14</v>
      </c>
      <c r="P1136" s="4">
        <v>91.05</v>
      </c>
      <c r="Q1136" t="s">
        <v>327</v>
      </c>
      <c r="R1136" t="s">
        <v>329</v>
      </c>
      <c r="S1136" t="s">
        <v>330</v>
      </c>
      <c r="T1136" t="s">
        <v>591</v>
      </c>
      <c r="U1136" t="s">
        <v>331</v>
      </c>
      <c r="V1136" t="s">
        <v>80</v>
      </c>
      <c r="W1136" s="10" t="b">
        <v>1</v>
      </c>
      <c r="X1136" s="12">
        <v>43898.844763657406</v>
      </c>
    </row>
    <row r="1137" spans="1:24" x14ac:dyDescent="0.2">
      <c r="A1137">
        <v>11478</v>
      </c>
      <c r="B1137" s="2" t="s">
        <v>268</v>
      </c>
      <c r="C1137" s="2" t="s">
        <v>269</v>
      </c>
      <c r="D1137" s="2" t="s">
        <v>270</v>
      </c>
      <c r="E1137" t="s">
        <v>45</v>
      </c>
      <c r="F1137">
        <f t="shared" si="21"/>
        <v>615.33000000000004</v>
      </c>
      <c r="G1137">
        <v>10</v>
      </c>
      <c r="H1137">
        <v>4</v>
      </c>
      <c r="I1137" s="7">
        <v>68.37</v>
      </c>
      <c r="J1137" s="7">
        <f t="shared" si="20"/>
        <v>683.7</v>
      </c>
      <c r="K1137" s="7">
        <f>SUM(G1137*0.54)</f>
        <v>5.4</v>
      </c>
      <c r="L1137" s="11">
        <v>43322</v>
      </c>
      <c r="M1137" s="3">
        <v>43327</v>
      </c>
      <c r="N1137" s="3">
        <v>43343</v>
      </c>
      <c r="O1137" t="s">
        <v>14</v>
      </c>
      <c r="P1137" s="4">
        <v>0.94</v>
      </c>
      <c r="Q1137" t="s">
        <v>269</v>
      </c>
      <c r="R1137" t="s">
        <v>271</v>
      </c>
      <c r="S1137" t="s">
        <v>272</v>
      </c>
      <c r="T1137" t="s">
        <v>78</v>
      </c>
      <c r="U1137" t="s">
        <v>273</v>
      </c>
      <c r="V1137" t="s">
        <v>80</v>
      </c>
      <c r="W1137" s="10" t="b">
        <v>1</v>
      </c>
      <c r="X1137" s="12">
        <v>43886.843000347231</v>
      </c>
    </row>
    <row r="1138" spans="1:24" x14ac:dyDescent="0.2">
      <c r="A1138">
        <v>11479</v>
      </c>
      <c r="B1138" s="2" t="s">
        <v>244</v>
      </c>
      <c r="C1138" s="2" t="s">
        <v>245</v>
      </c>
      <c r="D1138" s="2" t="s">
        <v>246</v>
      </c>
      <c r="E1138" t="s">
        <v>11</v>
      </c>
      <c r="F1138">
        <f t="shared" si="21"/>
        <v>252.93600000000004</v>
      </c>
      <c r="G1138">
        <v>8</v>
      </c>
      <c r="H1138">
        <v>8</v>
      </c>
      <c r="I1138" s="7">
        <v>35.130000000000003</v>
      </c>
      <c r="J1138" s="7">
        <f t="shared" si="20"/>
        <v>281.04000000000002</v>
      </c>
      <c r="K1138" s="7">
        <f>SUM(G1138*1.381)</f>
        <v>11.048</v>
      </c>
      <c r="L1138" s="11">
        <v>43322</v>
      </c>
      <c r="M1138" s="3">
        <v>43327</v>
      </c>
      <c r="N1138" s="3">
        <v>43343</v>
      </c>
      <c r="O1138" t="s">
        <v>12</v>
      </c>
      <c r="P1138" s="4">
        <v>23.73</v>
      </c>
      <c r="Q1138" t="s">
        <v>245</v>
      </c>
      <c r="R1138" t="s">
        <v>566</v>
      </c>
      <c r="S1138" t="s">
        <v>247</v>
      </c>
      <c r="T1138" t="s">
        <v>248</v>
      </c>
      <c r="U1138" t="s">
        <v>249</v>
      </c>
      <c r="V1138" t="s">
        <v>35</v>
      </c>
      <c r="W1138" s="10" t="b">
        <v>0</v>
      </c>
      <c r="X1138" s="12">
        <v>43877.511499768516</v>
      </c>
    </row>
    <row r="1139" spans="1:24" x14ac:dyDescent="0.2">
      <c r="A1139">
        <v>11480</v>
      </c>
      <c r="B1139" s="2" t="s">
        <v>407</v>
      </c>
      <c r="C1139" s="2" t="s">
        <v>408</v>
      </c>
      <c r="D1139" s="2" t="s">
        <v>409</v>
      </c>
      <c r="E1139" t="s">
        <v>11</v>
      </c>
      <c r="F1139">
        <f>SUM(J1139* 1.15)</f>
        <v>347.70249999999999</v>
      </c>
      <c r="G1139">
        <v>5</v>
      </c>
      <c r="H1139">
        <v>-2</v>
      </c>
      <c r="I1139" s="7">
        <v>60.47</v>
      </c>
      <c r="J1139" s="7">
        <f t="shared" si="20"/>
        <v>302.35000000000002</v>
      </c>
      <c r="K1139" s="7">
        <f>SUM(G1139*1.27)</f>
        <v>6.35</v>
      </c>
      <c r="L1139" s="11">
        <v>43323</v>
      </c>
      <c r="M1139" s="3">
        <v>43328</v>
      </c>
      <c r="N1139" s="3">
        <v>43344</v>
      </c>
      <c r="O1139" t="s">
        <v>14</v>
      </c>
      <c r="P1139" s="4">
        <v>50.97</v>
      </c>
      <c r="Q1139" t="s">
        <v>408</v>
      </c>
      <c r="R1139" t="s">
        <v>410</v>
      </c>
      <c r="S1139" t="s">
        <v>222</v>
      </c>
      <c r="T1139" t="s">
        <v>223</v>
      </c>
      <c r="U1139" t="s">
        <v>411</v>
      </c>
      <c r="V1139" t="s">
        <v>113</v>
      </c>
      <c r="W1139" s="10" t="b">
        <v>1</v>
      </c>
      <c r="X1139" s="12">
        <v>43872.510047337964</v>
      </c>
    </row>
    <row r="1140" spans="1:24" x14ac:dyDescent="0.2">
      <c r="A1140">
        <v>11481</v>
      </c>
      <c r="B1140" s="2" t="s">
        <v>159</v>
      </c>
      <c r="C1140" s="2" t="s">
        <v>160</v>
      </c>
      <c r="D1140" s="2" t="s">
        <v>161</v>
      </c>
      <c r="E1140" t="s">
        <v>36</v>
      </c>
      <c r="F1140">
        <f>SUM(J1140* 1.05)</f>
        <v>416.17800000000005</v>
      </c>
      <c r="G1140">
        <v>12</v>
      </c>
      <c r="H1140">
        <v>-3</v>
      </c>
      <c r="I1140" s="7">
        <v>33.03</v>
      </c>
      <c r="J1140" s="7">
        <f t="shared" si="20"/>
        <v>396.36</v>
      </c>
      <c r="K1140" s="7">
        <f>SUM(G1140*1.27)</f>
        <v>15.24</v>
      </c>
      <c r="L1140" s="11">
        <v>43324</v>
      </c>
      <c r="M1140" s="3">
        <v>43329</v>
      </c>
      <c r="N1140" s="3">
        <v>43345</v>
      </c>
      <c r="O1140" t="s">
        <v>12</v>
      </c>
      <c r="P1140" s="4">
        <v>97.18</v>
      </c>
      <c r="Q1140" t="s">
        <v>160</v>
      </c>
      <c r="R1140" t="s">
        <v>162</v>
      </c>
      <c r="S1140" t="s">
        <v>163</v>
      </c>
      <c r="U1140" t="s">
        <v>164</v>
      </c>
      <c r="V1140" t="s">
        <v>10</v>
      </c>
      <c r="W1140" s="10" t="b">
        <v>1</v>
      </c>
      <c r="X1140" s="12">
        <v>43816.512460879625</v>
      </c>
    </row>
    <row r="1141" spans="1:24" x14ac:dyDescent="0.2">
      <c r="A1141">
        <v>11482</v>
      </c>
      <c r="B1141" s="2" t="s">
        <v>472</v>
      </c>
      <c r="C1141" s="2" t="s">
        <v>473</v>
      </c>
      <c r="D1141" s="2" t="s">
        <v>474</v>
      </c>
      <c r="E1141" t="s">
        <v>11</v>
      </c>
      <c r="F1141">
        <f>SUM(J1141* 1.15)</f>
        <v>555.58799999999997</v>
      </c>
      <c r="G1141">
        <v>8</v>
      </c>
      <c r="H1141">
        <v>2</v>
      </c>
      <c r="I1141" s="7">
        <v>60.39</v>
      </c>
      <c r="J1141" s="7">
        <f t="shared" si="20"/>
        <v>483.12</v>
      </c>
      <c r="K1141" s="7">
        <f>SUM(G1141*1.27)</f>
        <v>10.16</v>
      </c>
      <c r="L1141" s="11">
        <v>43324</v>
      </c>
      <c r="M1141" s="3">
        <v>43329</v>
      </c>
      <c r="N1141" s="3">
        <v>43345</v>
      </c>
      <c r="O1141" t="s">
        <v>12</v>
      </c>
      <c r="P1141" s="4">
        <v>94.8</v>
      </c>
      <c r="Q1141" t="s">
        <v>473</v>
      </c>
      <c r="R1141" t="s">
        <v>475</v>
      </c>
      <c r="S1141" t="s">
        <v>476</v>
      </c>
      <c r="T1141" t="s">
        <v>477</v>
      </c>
      <c r="U1141" t="s">
        <v>478</v>
      </c>
      <c r="V1141" t="s">
        <v>209</v>
      </c>
      <c r="W1141" s="10" t="b">
        <v>1</v>
      </c>
      <c r="X1141" s="12">
        <v>43897.844763657406</v>
      </c>
    </row>
    <row r="1142" spans="1:24" x14ac:dyDescent="0.2">
      <c r="A1142">
        <v>11483</v>
      </c>
      <c r="B1142" s="2" t="s">
        <v>16</v>
      </c>
      <c r="C1142" s="2" t="s">
        <v>17</v>
      </c>
      <c r="D1142" s="2" t="s">
        <v>18</v>
      </c>
      <c r="E1142" t="s">
        <v>15</v>
      </c>
      <c r="F1142">
        <f>SUM(J1142* 1.15)</f>
        <v>520.6049999999999</v>
      </c>
      <c r="G1142">
        <v>9</v>
      </c>
      <c r="H1142">
        <v>-3</v>
      </c>
      <c r="I1142" s="7">
        <v>50.3</v>
      </c>
      <c r="J1142" s="7">
        <f t="shared" si="20"/>
        <v>452.7</v>
      </c>
      <c r="K1142" s="7">
        <f>SUM(G1142*1.27)</f>
        <v>11.43</v>
      </c>
      <c r="L1142" s="11">
        <v>43325</v>
      </c>
      <c r="M1142" s="3">
        <v>43330</v>
      </c>
      <c r="N1142" s="3">
        <v>43346</v>
      </c>
      <c r="O1142" t="s">
        <v>6</v>
      </c>
      <c r="P1142" s="4">
        <v>43.9</v>
      </c>
      <c r="Q1142" t="s">
        <v>17</v>
      </c>
      <c r="R1142" t="s">
        <v>20</v>
      </c>
      <c r="S1142" t="s">
        <v>21</v>
      </c>
      <c r="U1142" t="s">
        <v>22</v>
      </c>
      <c r="V1142" t="s">
        <v>23</v>
      </c>
      <c r="W1142" s="10" t="b">
        <v>1</v>
      </c>
      <c r="X1142" s="12">
        <v>43886.5113724537</v>
      </c>
    </row>
    <row r="1143" spans="1:24" x14ac:dyDescent="0.2">
      <c r="A1143">
        <v>11484</v>
      </c>
      <c r="B1143" s="2" t="s">
        <v>38</v>
      </c>
      <c r="C1143" s="2" t="s">
        <v>39</v>
      </c>
      <c r="D1143" s="2" t="s">
        <v>40</v>
      </c>
      <c r="E1143" t="s">
        <v>13</v>
      </c>
      <c r="F1143">
        <f>SUM(J1143* 1.08)</f>
        <v>394.85879999999997</v>
      </c>
      <c r="G1143">
        <v>7</v>
      </c>
      <c r="H1143">
        <v>-3</v>
      </c>
      <c r="I1143" s="7">
        <v>52.23</v>
      </c>
      <c r="J1143" s="7">
        <f t="shared" si="20"/>
        <v>365.60999999999996</v>
      </c>
      <c r="K1143" s="7">
        <f>SUM(G1143*1.27)</f>
        <v>8.89</v>
      </c>
      <c r="L1143" s="11">
        <v>43328</v>
      </c>
      <c r="M1143" s="3">
        <v>43333</v>
      </c>
      <c r="N1143" s="3">
        <v>43349</v>
      </c>
      <c r="O1143" t="s">
        <v>12</v>
      </c>
      <c r="P1143" s="4">
        <v>138.69</v>
      </c>
      <c r="Q1143" t="s">
        <v>39</v>
      </c>
      <c r="R1143" t="s">
        <v>41</v>
      </c>
      <c r="S1143" t="s">
        <v>42</v>
      </c>
      <c r="U1143" t="s">
        <v>43</v>
      </c>
      <c r="V1143" t="s">
        <v>44</v>
      </c>
      <c r="W1143" s="10" t="b">
        <v>1</v>
      </c>
      <c r="X1143" s="12">
        <v>43892.510593749997</v>
      </c>
    </row>
    <row r="1144" spans="1:24" x14ac:dyDescent="0.2">
      <c r="A1144">
        <v>11485</v>
      </c>
      <c r="B1144" s="2" t="s">
        <v>430</v>
      </c>
      <c r="C1144" s="2" t="s">
        <v>431</v>
      </c>
      <c r="D1144" s="2" t="s">
        <v>432</v>
      </c>
      <c r="E1144" t="s">
        <v>36</v>
      </c>
      <c r="F1144">
        <f>SUM(J1144* 1.05)</f>
        <v>259.62299999999999</v>
      </c>
      <c r="G1144">
        <v>13</v>
      </c>
      <c r="H1144">
        <v>5</v>
      </c>
      <c r="I1144" s="7">
        <v>19.02</v>
      </c>
      <c r="J1144" s="7">
        <f t="shared" si="20"/>
        <v>247.26</v>
      </c>
      <c r="K1144" s="7">
        <f>SUM(G1144*0.54)</f>
        <v>7.0200000000000005</v>
      </c>
      <c r="L1144" s="11">
        <v>43328</v>
      </c>
      <c r="M1144" s="3">
        <v>43333</v>
      </c>
      <c r="N1144" s="3">
        <v>43349</v>
      </c>
      <c r="O1144" t="s">
        <v>14</v>
      </c>
      <c r="P1144" s="4">
        <v>107.46</v>
      </c>
      <c r="Q1144" t="s">
        <v>431</v>
      </c>
      <c r="R1144" t="s">
        <v>433</v>
      </c>
      <c r="S1144" t="s">
        <v>434</v>
      </c>
      <c r="T1144" t="s">
        <v>435</v>
      </c>
      <c r="U1144" t="s">
        <v>436</v>
      </c>
      <c r="V1144" t="s">
        <v>209</v>
      </c>
      <c r="W1144" s="10" t="b">
        <v>1</v>
      </c>
      <c r="X1144" s="12">
        <v>43876.176795023144</v>
      </c>
    </row>
    <row r="1145" spans="1:24" x14ac:dyDescent="0.2">
      <c r="A1145">
        <v>11486</v>
      </c>
      <c r="B1145" s="2" t="s">
        <v>53</v>
      </c>
      <c r="C1145" s="2" t="s">
        <v>54</v>
      </c>
      <c r="D1145" s="2" t="s">
        <v>55</v>
      </c>
      <c r="E1145" t="s">
        <v>11</v>
      </c>
      <c r="F1145">
        <f>SUM(J1145* 1.15)</f>
        <v>238.464</v>
      </c>
      <c r="G1145">
        <v>8</v>
      </c>
      <c r="H1145">
        <v>4</v>
      </c>
      <c r="I1145" s="7">
        <v>25.92</v>
      </c>
      <c r="J1145" s="7">
        <f t="shared" si="20"/>
        <v>207.36</v>
      </c>
      <c r="K1145" s="7">
        <f>SUM(G1145*0.54)</f>
        <v>4.32</v>
      </c>
      <c r="L1145" s="11">
        <v>43329</v>
      </c>
      <c r="M1145" s="3">
        <v>43334</v>
      </c>
      <c r="N1145" s="3">
        <v>43350</v>
      </c>
      <c r="O1145" t="s">
        <v>14</v>
      </c>
      <c r="P1145" s="4">
        <v>30.36</v>
      </c>
      <c r="Q1145" t="s">
        <v>54</v>
      </c>
      <c r="R1145" t="s">
        <v>56</v>
      </c>
      <c r="S1145" t="s">
        <v>57</v>
      </c>
      <c r="U1145" t="s">
        <v>58</v>
      </c>
      <c r="V1145" t="s">
        <v>59</v>
      </c>
      <c r="W1145" s="10" t="b">
        <v>1</v>
      </c>
      <c r="X1145" s="12">
        <v>43880.175971064818</v>
      </c>
    </row>
    <row r="1146" spans="1:24" x14ac:dyDescent="0.2">
      <c r="A1146">
        <v>11487</v>
      </c>
      <c r="B1146" s="2" t="s">
        <v>190</v>
      </c>
      <c r="C1146" s="2" t="s">
        <v>191</v>
      </c>
      <c r="D1146" s="2" t="s">
        <v>192</v>
      </c>
      <c r="E1146" t="s">
        <v>11</v>
      </c>
      <c r="F1146">
        <f>SUM(J1146* 0.95)</f>
        <v>483.45499999999998</v>
      </c>
      <c r="G1146">
        <v>14</v>
      </c>
      <c r="H1146">
        <v>-5</v>
      </c>
      <c r="I1146" s="7">
        <v>36.35</v>
      </c>
      <c r="J1146" s="7">
        <f t="shared" si="20"/>
        <v>508.90000000000003</v>
      </c>
      <c r="K1146" s="7">
        <f>SUM(G1146*1.15)</f>
        <v>16.099999999999998</v>
      </c>
      <c r="L1146" s="11">
        <v>43329</v>
      </c>
      <c r="M1146" s="3">
        <v>43334</v>
      </c>
      <c r="N1146" s="3">
        <v>43350</v>
      </c>
      <c r="O1146" t="s">
        <v>14</v>
      </c>
      <c r="P1146" s="4">
        <v>85.46</v>
      </c>
      <c r="Q1146" t="s">
        <v>191</v>
      </c>
      <c r="R1146" t="s">
        <v>193</v>
      </c>
      <c r="S1146" t="s">
        <v>194</v>
      </c>
      <c r="U1146" t="s">
        <v>195</v>
      </c>
      <c r="V1146" t="s">
        <v>66</v>
      </c>
      <c r="W1146" s="10" t="b">
        <v>1</v>
      </c>
      <c r="X1146" s="12">
        <v>43901.179104398143</v>
      </c>
    </row>
    <row r="1147" spans="1:24" x14ac:dyDescent="0.2">
      <c r="A1147">
        <v>11488</v>
      </c>
      <c r="B1147" s="2" t="s">
        <v>250</v>
      </c>
      <c r="C1147" s="2" t="s">
        <v>251</v>
      </c>
      <c r="D1147" s="2" t="s">
        <v>252</v>
      </c>
      <c r="E1147" t="s">
        <v>13</v>
      </c>
      <c r="F1147">
        <f>SUM(J1147* 0.85)</f>
        <v>565.30950000000007</v>
      </c>
      <c r="G1147">
        <v>7</v>
      </c>
      <c r="H1147">
        <v>38</v>
      </c>
      <c r="I1147" s="7">
        <v>95.01</v>
      </c>
      <c r="J1147" s="7">
        <f t="shared" si="20"/>
        <v>665.07</v>
      </c>
      <c r="K1147" s="7">
        <f>SUM(G1147*1.429)</f>
        <v>10.003</v>
      </c>
      <c r="L1147" s="11">
        <v>43330</v>
      </c>
      <c r="M1147" s="3">
        <v>43335</v>
      </c>
      <c r="N1147" s="3">
        <v>43351</v>
      </c>
      <c r="O1147" t="s">
        <v>12</v>
      </c>
      <c r="P1147" s="4">
        <v>32.35</v>
      </c>
      <c r="Q1147" t="s">
        <v>251</v>
      </c>
      <c r="R1147" t="s">
        <v>253</v>
      </c>
      <c r="S1147" t="s">
        <v>254</v>
      </c>
      <c r="U1147" t="s">
        <v>255</v>
      </c>
      <c r="V1147" t="s">
        <v>10</v>
      </c>
      <c r="W1147" s="10" t="b">
        <v>0</v>
      </c>
      <c r="X1147" s="12">
        <v>43811.845180324075</v>
      </c>
    </row>
    <row r="1148" spans="1:24" x14ac:dyDescent="0.2">
      <c r="A1148">
        <v>11489</v>
      </c>
      <c r="B1148" s="2" t="s">
        <v>262</v>
      </c>
      <c r="C1148" s="2" t="s">
        <v>263</v>
      </c>
      <c r="D1148" s="2" t="s">
        <v>264</v>
      </c>
      <c r="E1148" t="s">
        <v>36</v>
      </c>
      <c r="F1148">
        <f>SUM(J1148* 0.85)</f>
        <v>378.65800000000002</v>
      </c>
      <c r="G1148">
        <v>7</v>
      </c>
      <c r="H1148">
        <v>6</v>
      </c>
      <c r="I1148" s="7">
        <v>63.64</v>
      </c>
      <c r="J1148" s="7">
        <f t="shared" si="20"/>
        <v>445.48</v>
      </c>
      <c r="K1148" s="7">
        <f>SUM(G1148*1.381)</f>
        <v>9.6669999999999998</v>
      </c>
      <c r="L1148" s="11">
        <v>43331</v>
      </c>
      <c r="M1148" s="3">
        <v>43336</v>
      </c>
      <c r="N1148" s="3">
        <v>43352</v>
      </c>
      <c r="O1148" t="s">
        <v>6</v>
      </c>
      <c r="P1148" s="4">
        <v>0.87</v>
      </c>
      <c r="Q1148" t="s">
        <v>263</v>
      </c>
      <c r="R1148" t="s">
        <v>265</v>
      </c>
      <c r="S1148" t="s">
        <v>266</v>
      </c>
      <c r="U1148" t="s">
        <v>267</v>
      </c>
      <c r="V1148" t="s">
        <v>59</v>
      </c>
      <c r="W1148" s="10" t="b">
        <v>0</v>
      </c>
      <c r="X1148" s="12">
        <v>43879.511195601852</v>
      </c>
    </row>
    <row r="1149" spans="1:24" x14ac:dyDescent="0.2">
      <c r="A1149">
        <v>11490</v>
      </c>
      <c r="B1149" s="2" t="s">
        <v>518</v>
      </c>
      <c r="C1149" s="2" t="s">
        <v>519</v>
      </c>
      <c r="D1149" s="2" t="s">
        <v>520</v>
      </c>
      <c r="E1149" t="s">
        <v>36</v>
      </c>
      <c r="F1149">
        <f>SUM(J1149* 1.05)</f>
        <v>360.80100000000004</v>
      </c>
      <c r="G1149">
        <v>6</v>
      </c>
      <c r="H1149">
        <v>0</v>
      </c>
      <c r="I1149" s="7">
        <v>57.27</v>
      </c>
      <c r="J1149" s="7">
        <f t="shared" si="20"/>
        <v>343.62</v>
      </c>
      <c r="K1149" s="7">
        <f>SUM(G1149*1.27)</f>
        <v>7.62</v>
      </c>
      <c r="L1149" s="11">
        <v>43331</v>
      </c>
      <c r="M1149" s="3">
        <v>43336</v>
      </c>
      <c r="N1149" s="3">
        <v>43352</v>
      </c>
      <c r="O1149" t="s">
        <v>6</v>
      </c>
      <c r="P1149" s="4">
        <v>41.38</v>
      </c>
      <c r="Q1149" t="s">
        <v>519</v>
      </c>
      <c r="R1149" t="s">
        <v>521</v>
      </c>
      <c r="S1149" t="s">
        <v>522</v>
      </c>
      <c r="U1149" t="s">
        <v>523</v>
      </c>
      <c r="V1149" t="s">
        <v>10</v>
      </c>
      <c r="W1149" s="10" t="b">
        <v>1</v>
      </c>
      <c r="X1149" s="12">
        <v>43893.510394907404</v>
      </c>
    </row>
    <row r="1150" spans="1:24" x14ac:dyDescent="0.2">
      <c r="A1150">
        <v>11491</v>
      </c>
      <c r="B1150" s="2" t="s">
        <v>135</v>
      </c>
      <c r="C1150" s="2" t="s">
        <v>136</v>
      </c>
      <c r="D1150" s="2" t="s">
        <v>137</v>
      </c>
      <c r="E1150" t="s">
        <v>19</v>
      </c>
      <c r="F1150">
        <f>SUM(J1150* 1.05)</f>
        <v>720.18450000000007</v>
      </c>
      <c r="G1150">
        <v>9</v>
      </c>
      <c r="H1150">
        <v>-4</v>
      </c>
      <c r="I1150" s="7">
        <v>76.209999999999994</v>
      </c>
      <c r="J1150" s="7">
        <f t="shared" si="20"/>
        <v>685.89</v>
      </c>
      <c r="K1150" s="7">
        <f>SUM(G1150*1.15)</f>
        <v>10.35</v>
      </c>
      <c r="L1150" s="11">
        <v>43332</v>
      </c>
      <c r="M1150" s="3">
        <v>43337</v>
      </c>
      <c r="N1150" s="3">
        <v>43353</v>
      </c>
      <c r="O1150" t="s">
        <v>14</v>
      </c>
      <c r="P1150" s="4">
        <v>477.9</v>
      </c>
      <c r="Q1150" t="s">
        <v>136</v>
      </c>
      <c r="R1150" t="s">
        <v>138</v>
      </c>
      <c r="S1150" t="s">
        <v>139</v>
      </c>
      <c r="U1150" t="s">
        <v>140</v>
      </c>
      <c r="V1150" t="s">
        <v>141</v>
      </c>
      <c r="W1150" s="10" t="b">
        <v>1</v>
      </c>
      <c r="X1150" s="12">
        <v>43904.511360879631</v>
      </c>
    </row>
    <row r="1151" spans="1:24" x14ac:dyDescent="0.2">
      <c r="A1151">
        <v>11492</v>
      </c>
      <c r="B1151" s="2" t="s">
        <v>147</v>
      </c>
      <c r="C1151" s="2" t="s">
        <v>148</v>
      </c>
      <c r="D1151" s="2" t="s">
        <v>149</v>
      </c>
      <c r="E1151" t="s">
        <v>11</v>
      </c>
      <c r="F1151">
        <f>SUM(J1151* 1.15)</f>
        <v>235.35899999999998</v>
      </c>
      <c r="G1151">
        <v>6</v>
      </c>
      <c r="H1151">
        <v>5</v>
      </c>
      <c r="I1151" s="7">
        <v>34.11</v>
      </c>
      <c r="J1151" s="7">
        <f t="shared" si="20"/>
        <v>204.66</v>
      </c>
      <c r="K1151" s="7">
        <f>SUM(G1151*0.54)</f>
        <v>3.24</v>
      </c>
      <c r="L1151" s="11">
        <v>43332</v>
      </c>
      <c r="M1151" s="3">
        <v>43337</v>
      </c>
      <c r="N1151" s="3">
        <v>43353</v>
      </c>
      <c r="O1151" t="s">
        <v>14</v>
      </c>
      <c r="P1151" s="4">
        <v>487.38</v>
      </c>
      <c r="Q1151" t="s">
        <v>148</v>
      </c>
      <c r="R1151" t="s">
        <v>150</v>
      </c>
      <c r="S1151" t="s">
        <v>151</v>
      </c>
      <c r="U1151" t="s">
        <v>152</v>
      </c>
      <c r="V1151" t="s">
        <v>59</v>
      </c>
      <c r="W1151" s="10" t="b">
        <v>1</v>
      </c>
      <c r="X1151" s="12">
        <v>43883.508072337965</v>
      </c>
    </row>
    <row r="1152" spans="1:24" x14ac:dyDescent="0.2">
      <c r="A1152">
        <v>11493</v>
      </c>
      <c r="B1152" s="2" t="s">
        <v>313</v>
      </c>
      <c r="C1152" s="2" t="s">
        <v>314</v>
      </c>
      <c r="D1152" s="2" t="s">
        <v>315</v>
      </c>
      <c r="E1152" t="s">
        <v>36</v>
      </c>
      <c r="F1152">
        <f>SUM(J1152* 0.85)</f>
        <v>890.56200000000001</v>
      </c>
      <c r="G1152">
        <v>12</v>
      </c>
      <c r="H1152">
        <v>5</v>
      </c>
      <c r="I1152" s="7">
        <v>87.31</v>
      </c>
      <c r="J1152" s="7">
        <f t="shared" si="20"/>
        <v>1047.72</v>
      </c>
      <c r="K1152" s="7">
        <f>SUM(G1152*0.54)</f>
        <v>6.48</v>
      </c>
      <c r="L1152" s="11">
        <v>43335</v>
      </c>
      <c r="M1152" s="3">
        <v>43340</v>
      </c>
      <c r="N1152" s="3">
        <v>43356</v>
      </c>
      <c r="O1152" t="s">
        <v>14</v>
      </c>
      <c r="P1152" s="4">
        <v>47.46</v>
      </c>
      <c r="Q1152" t="s">
        <v>314</v>
      </c>
      <c r="R1152" t="s">
        <v>316</v>
      </c>
      <c r="S1152" t="s">
        <v>317</v>
      </c>
      <c r="U1152" t="s">
        <v>318</v>
      </c>
      <c r="V1152" t="s">
        <v>175</v>
      </c>
      <c r="W1152" s="10" t="b">
        <v>1</v>
      </c>
      <c r="X1152" s="12">
        <v>43876.51012835648</v>
      </c>
    </row>
    <row r="1153" spans="1:24" x14ac:dyDescent="0.2">
      <c r="A1153">
        <v>11494</v>
      </c>
      <c r="B1153" s="2" t="s">
        <v>524</v>
      </c>
      <c r="C1153" s="2" t="s">
        <v>525</v>
      </c>
      <c r="D1153" s="2" t="s">
        <v>526</v>
      </c>
      <c r="E1153" t="s">
        <v>11</v>
      </c>
      <c r="F1153">
        <f>SUM(J1153* 1.05)</f>
        <v>626.22</v>
      </c>
      <c r="G1153">
        <v>10</v>
      </c>
      <c r="H1153">
        <v>56</v>
      </c>
      <c r="I1153" s="7">
        <v>59.64</v>
      </c>
      <c r="J1153" s="7">
        <f t="shared" si="20"/>
        <v>596.4</v>
      </c>
      <c r="K1153" s="7">
        <f>SUM(G1153*1.429)</f>
        <v>14.290000000000001</v>
      </c>
      <c r="L1153" s="11">
        <v>43336</v>
      </c>
      <c r="M1153" s="3">
        <v>43341</v>
      </c>
      <c r="N1153" s="3">
        <v>43357</v>
      </c>
      <c r="O1153" t="s">
        <v>6</v>
      </c>
      <c r="P1153" s="4">
        <v>1.1499999999999999</v>
      </c>
      <c r="Q1153" t="s">
        <v>525</v>
      </c>
      <c r="R1153" t="s">
        <v>527</v>
      </c>
      <c r="S1153" t="s">
        <v>528</v>
      </c>
      <c r="U1153" t="s">
        <v>529</v>
      </c>
      <c r="V1153" t="s">
        <v>530</v>
      </c>
      <c r="W1153" s="10" t="b">
        <v>0</v>
      </c>
      <c r="X1153" s="12">
        <v>43915.17960023148</v>
      </c>
    </row>
    <row r="1154" spans="1:24" x14ac:dyDescent="0.2">
      <c r="A1154">
        <v>11495</v>
      </c>
      <c r="B1154" s="2" t="s">
        <v>379</v>
      </c>
      <c r="C1154" s="2" t="s">
        <v>380</v>
      </c>
      <c r="D1154" s="2" t="s">
        <v>381</v>
      </c>
      <c r="E1154" t="s">
        <v>5</v>
      </c>
      <c r="F1154">
        <f>SUM(J1154* 0.85)</f>
        <v>49.835500000000003</v>
      </c>
      <c r="G1154">
        <v>11</v>
      </c>
      <c r="H1154">
        <v>-2</v>
      </c>
      <c r="I1154" s="7">
        <v>5.33</v>
      </c>
      <c r="J1154" s="7">
        <f t="shared" si="20"/>
        <v>58.63</v>
      </c>
      <c r="K1154" s="7">
        <f>SUM(G1154*1.27)</f>
        <v>13.97</v>
      </c>
      <c r="L1154" s="11">
        <v>43336</v>
      </c>
      <c r="M1154" s="3">
        <v>43341</v>
      </c>
      <c r="N1154" s="3">
        <v>43357</v>
      </c>
      <c r="O1154" t="s">
        <v>6</v>
      </c>
      <c r="P1154" s="4">
        <v>201.29</v>
      </c>
      <c r="Q1154" t="s">
        <v>380</v>
      </c>
      <c r="R1154" t="s">
        <v>382</v>
      </c>
      <c r="S1154" t="s">
        <v>110</v>
      </c>
      <c r="T1154" t="s">
        <v>111</v>
      </c>
      <c r="U1154" t="s">
        <v>383</v>
      </c>
      <c r="V1154" t="s">
        <v>113</v>
      </c>
      <c r="W1154" s="10" t="b">
        <v>1</v>
      </c>
      <c r="X1154" s="12">
        <v>43836.845357638893</v>
      </c>
    </row>
    <row r="1155" spans="1:24" x14ac:dyDescent="0.2">
      <c r="A1155">
        <v>11496</v>
      </c>
      <c r="B1155" s="2" t="s">
        <v>300</v>
      </c>
      <c r="C1155" s="2" t="s">
        <v>301</v>
      </c>
      <c r="D1155" s="2" t="s">
        <v>302</v>
      </c>
      <c r="E1155" t="s">
        <v>15</v>
      </c>
      <c r="F1155">
        <f>SUM(J1155* 1.03)</f>
        <v>1022.4192</v>
      </c>
      <c r="G1155">
        <v>11</v>
      </c>
      <c r="H1155">
        <v>-3</v>
      </c>
      <c r="I1155" s="7">
        <v>90.24</v>
      </c>
      <c r="J1155" s="7">
        <f t="shared" si="20"/>
        <v>992.64</v>
      </c>
      <c r="K1155" s="7">
        <f>SUM(G1155*1.27)</f>
        <v>13.97</v>
      </c>
      <c r="L1155" s="11">
        <v>43337</v>
      </c>
      <c r="M1155" s="3">
        <v>43342</v>
      </c>
      <c r="N1155" s="3">
        <v>43358</v>
      </c>
      <c r="O1155" t="s">
        <v>6</v>
      </c>
      <c r="P1155" s="4">
        <v>158.44</v>
      </c>
      <c r="Q1155" t="s">
        <v>301</v>
      </c>
      <c r="R1155" t="s">
        <v>303</v>
      </c>
      <c r="S1155" t="s">
        <v>304</v>
      </c>
      <c r="T1155" t="s">
        <v>305</v>
      </c>
      <c r="U1155" t="s">
        <v>306</v>
      </c>
      <c r="V1155" t="s">
        <v>217</v>
      </c>
      <c r="W1155" s="10" t="b">
        <v>1</v>
      </c>
      <c r="X1155" s="12">
        <v>43829.178679398145</v>
      </c>
    </row>
    <row r="1156" spans="1:24" x14ac:dyDescent="0.2">
      <c r="A1156">
        <v>11497</v>
      </c>
      <c r="B1156" s="2" t="s">
        <v>428</v>
      </c>
      <c r="C1156" s="2" t="s">
        <v>423</v>
      </c>
      <c r="D1156" s="2" t="s">
        <v>429</v>
      </c>
      <c r="E1156" t="s">
        <v>19</v>
      </c>
      <c r="F1156">
        <f>SUM(J1156* 0.875)</f>
        <v>395.48250000000002</v>
      </c>
      <c r="G1156">
        <v>9</v>
      </c>
      <c r="H1156">
        <v>-9</v>
      </c>
      <c r="I1156" s="7">
        <v>50.22</v>
      </c>
      <c r="J1156" s="7">
        <f t="shared" si="20"/>
        <v>451.98</v>
      </c>
      <c r="K1156" s="7">
        <f>SUM(G1156*1.15)</f>
        <v>10.35</v>
      </c>
      <c r="L1156" s="11">
        <v>43337</v>
      </c>
      <c r="M1156" s="3">
        <v>43342</v>
      </c>
      <c r="N1156" s="3">
        <v>43358</v>
      </c>
      <c r="O1156" t="s">
        <v>14</v>
      </c>
      <c r="P1156" s="4">
        <v>38.64</v>
      </c>
      <c r="Q1156" t="s">
        <v>423</v>
      </c>
      <c r="R1156" t="s">
        <v>424</v>
      </c>
      <c r="S1156" t="s">
        <v>425</v>
      </c>
      <c r="U1156" t="s">
        <v>426</v>
      </c>
      <c r="V1156" t="s">
        <v>427</v>
      </c>
      <c r="W1156" s="10" t="b">
        <v>1</v>
      </c>
      <c r="X1156" s="12">
        <v>43967.511303009254</v>
      </c>
    </row>
    <row r="1157" spans="1:24" x14ac:dyDescent="0.2">
      <c r="A1157">
        <v>11498</v>
      </c>
      <c r="B1157" s="2" t="s">
        <v>518</v>
      </c>
      <c r="C1157" s="2" t="s">
        <v>519</v>
      </c>
      <c r="D1157" s="2" t="s">
        <v>520</v>
      </c>
      <c r="E1157" t="s">
        <v>11</v>
      </c>
      <c r="F1157">
        <f>SUM(J1157* 1.05)</f>
        <v>427.77000000000004</v>
      </c>
      <c r="G1157">
        <v>5</v>
      </c>
      <c r="H1157">
        <v>0</v>
      </c>
      <c r="I1157" s="7">
        <v>81.48</v>
      </c>
      <c r="J1157" s="7">
        <f t="shared" si="20"/>
        <v>407.40000000000003</v>
      </c>
      <c r="K1157" s="7">
        <f>SUM(G1157*1.27)</f>
        <v>6.35</v>
      </c>
      <c r="L1157" s="11">
        <v>43338</v>
      </c>
      <c r="M1157" s="3">
        <v>43343</v>
      </c>
      <c r="N1157" s="3">
        <v>43359</v>
      </c>
      <c r="O1157" t="s">
        <v>6</v>
      </c>
      <c r="P1157" s="4">
        <v>23.55</v>
      </c>
      <c r="Q1157" t="s">
        <v>519</v>
      </c>
      <c r="R1157" t="s">
        <v>521</v>
      </c>
      <c r="S1157" t="s">
        <v>522</v>
      </c>
      <c r="U1157" t="s">
        <v>523</v>
      </c>
      <c r="V1157" t="s">
        <v>10</v>
      </c>
      <c r="W1157" s="10" t="b">
        <v>0</v>
      </c>
      <c r="X1157" s="12">
        <v>43898.510070486111</v>
      </c>
    </row>
    <row r="1158" spans="1:24" x14ac:dyDescent="0.2">
      <c r="A1158">
        <v>11499</v>
      </c>
      <c r="B1158" s="2" t="s">
        <v>225</v>
      </c>
      <c r="C1158" s="2" t="s">
        <v>226</v>
      </c>
      <c r="D1158" s="2" t="s">
        <v>227</v>
      </c>
      <c r="E1158" t="s">
        <v>11</v>
      </c>
      <c r="F1158">
        <f>SUM(J1158* 1.03)</f>
        <v>1178.2581999999998</v>
      </c>
      <c r="G1158">
        <v>14</v>
      </c>
      <c r="H1158">
        <v>-5</v>
      </c>
      <c r="I1158" s="7">
        <v>81.709999999999994</v>
      </c>
      <c r="J1158" s="7">
        <f t="shared" si="20"/>
        <v>1143.9399999999998</v>
      </c>
      <c r="K1158" s="7">
        <f>SUM(G1158*1.15)</f>
        <v>16.099999999999998</v>
      </c>
      <c r="L1158" s="11">
        <v>43339</v>
      </c>
      <c r="M1158" s="3">
        <v>43344</v>
      </c>
      <c r="N1158" s="3">
        <v>43360</v>
      </c>
      <c r="O1158" t="s">
        <v>12</v>
      </c>
      <c r="P1158" s="4">
        <v>179.61</v>
      </c>
      <c r="Q1158" t="s">
        <v>226</v>
      </c>
      <c r="R1158" t="s">
        <v>228</v>
      </c>
      <c r="S1158" t="s">
        <v>229</v>
      </c>
      <c r="T1158" t="s">
        <v>230</v>
      </c>
      <c r="U1158" t="s">
        <v>231</v>
      </c>
      <c r="V1158" t="s">
        <v>217</v>
      </c>
      <c r="W1158" s="10" t="b">
        <v>1</v>
      </c>
      <c r="X1158" s="12">
        <v>43892.512437731479</v>
      </c>
    </row>
    <row r="1159" spans="1:24" x14ac:dyDescent="0.2">
      <c r="A1159">
        <v>11500</v>
      </c>
      <c r="B1159" s="2" t="s">
        <v>442</v>
      </c>
      <c r="C1159" s="2" t="s">
        <v>443</v>
      </c>
      <c r="D1159" s="2" t="s">
        <v>444</v>
      </c>
      <c r="E1159" t="s">
        <v>19</v>
      </c>
      <c r="F1159">
        <f>SUM(J1159* 0.85)</f>
        <v>373.1925</v>
      </c>
      <c r="G1159">
        <v>5</v>
      </c>
      <c r="H1159">
        <v>7</v>
      </c>
      <c r="I1159" s="7">
        <v>87.81</v>
      </c>
      <c r="J1159" s="7">
        <f t="shared" si="20"/>
        <v>439.05</v>
      </c>
      <c r="K1159" s="7">
        <f>SUM(G1159*1.381)</f>
        <v>6.9050000000000002</v>
      </c>
      <c r="L1159" s="11">
        <v>43339</v>
      </c>
      <c r="M1159" s="3">
        <v>43344</v>
      </c>
      <c r="N1159" s="3">
        <v>43360</v>
      </c>
      <c r="O1159" t="s">
        <v>14</v>
      </c>
      <c r="P1159" s="4">
        <v>41.89</v>
      </c>
      <c r="Q1159" t="s">
        <v>443</v>
      </c>
      <c r="R1159" t="s">
        <v>445</v>
      </c>
      <c r="S1159" t="s">
        <v>446</v>
      </c>
      <c r="U1159" t="s">
        <v>447</v>
      </c>
      <c r="V1159" t="s">
        <v>448</v>
      </c>
      <c r="W1159" s="10" t="b">
        <v>1</v>
      </c>
      <c r="X1159" s="12">
        <v>43875.176818171291</v>
      </c>
    </row>
    <row r="1160" spans="1:24" x14ac:dyDescent="0.2">
      <c r="A1160">
        <v>11501</v>
      </c>
      <c r="B1160" s="2" t="s">
        <v>2</v>
      </c>
      <c r="C1160" s="2" t="s">
        <v>3</v>
      </c>
      <c r="D1160" s="2" t="s">
        <v>4</v>
      </c>
      <c r="E1160" t="s">
        <v>5</v>
      </c>
      <c r="F1160">
        <f>SUM(J1160* 0.85)</f>
        <v>109.038</v>
      </c>
      <c r="G1160">
        <v>6</v>
      </c>
      <c r="H1160">
        <v>15</v>
      </c>
      <c r="I1160" s="7">
        <v>21.38</v>
      </c>
      <c r="J1160" s="7">
        <f t="shared" si="20"/>
        <v>128.28</v>
      </c>
      <c r="K1160" s="7">
        <f>SUM(G1160*1.429)</f>
        <v>8.5739999999999998</v>
      </c>
      <c r="L1160" s="11">
        <v>43342</v>
      </c>
      <c r="M1160" s="3">
        <v>43347</v>
      </c>
      <c r="N1160" s="3">
        <v>43363</v>
      </c>
      <c r="O1160" t="s">
        <v>6</v>
      </c>
      <c r="P1160" s="4">
        <v>29.46</v>
      </c>
      <c r="Q1160" t="s">
        <v>3</v>
      </c>
      <c r="R1160" t="s">
        <v>7</v>
      </c>
      <c r="S1160" t="s">
        <v>8</v>
      </c>
      <c r="U1160" t="s">
        <v>9</v>
      </c>
      <c r="V1160" t="s">
        <v>10</v>
      </c>
      <c r="W1160" s="10" t="b">
        <v>0</v>
      </c>
      <c r="X1160" s="12">
        <v>43869.510802083329</v>
      </c>
    </row>
    <row r="1161" spans="1:24" x14ac:dyDescent="0.2">
      <c r="A1161">
        <v>11502</v>
      </c>
      <c r="B1161" s="2" t="s">
        <v>531</v>
      </c>
      <c r="C1161" s="2" t="s">
        <v>532</v>
      </c>
      <c r="D1161" s="2" t="s">
        <v>533</v>
      </c>
      <c r="E1161" t="s">
        <v>15</v>
      </c>
      <c r="F1161">
        <f>SUM(J1161* 0.85)</f>
        <v>178.20249999999999</v>
      </c>
      <c r="G1161">
        <v>7</v>
      </c>
      <c r="H1161">
        <v>-16</v>
      </c>
      <c r="I1161" s="7">
        <v>29.95</v>
      </c>
      <c r="J1161" s="7">
        <f t="shared" si="20"/>
        <v>209.65</v>
      </c>
      <c r="K1161" s="7">
        <f>SUM(G1161*1.15)</f>
        <v>8.0499999999999989</v>
      </c>
      <c r="L1161" s="11">
        <v>43342</v>
      </c>
      <c r="M1161" s="3">
        <v>43347</v>
      </c>
      <c r="N1161" s="3">
        <v>43363</v>
      </c>
      <c r="O1161" t="s">
        <v>12</v>
      </c>
      <c r="P1161" s="4">
        <v>0.14000000000000001</v>
      </c>
      <c r="Q1161" t="s">
        <v>532</v>
      </c>
      <c r="R1161" t="s">
        <v>534</v>
      </c>
      <c r="S1161" t="s">
        <v>535</v>
      </c>
      <c r="T1161" t="s">
        <v>111</v>
      </c>
      <c r="U1161" t="s">
        <v>536</v>
      </c>
      <c r="V1161" t="s">
        <v>113</v>
      </c>
      <c r="W1161" s="10" t="b">
        <v>0</v>
      </c>
      <c r="X1161" s="12">
        <v>43933.1771099537</v>
      </c>
    </row>
    <row r="1162" spans="1:24" x14ac:dyDescent="0.2">
      <c r="A1162">
        <v>11503</v>
      </c>
      <c r="B1162" s="2" t="s">
        <v>218</v>
      </c>
      <c r="C1162" s="2" t="s">
        <v>219</v>
      </c>
      <c r="D1162" s="2" t="s">
        <v>220</v>
      </c>
      <c r="E1162" t="s">
        <v>11</v>
      </c>
      <c r="F1162">
        <f>SUM(J1162* 0.85)</f>
        <v>137.27500000000001</v>
      </c>
      <c r="G1162">
        <v>10</v>
      </c>
      <c r="H1162">
        <v>-28</v>
      </c>
      <c r="I1162" s="7">
        <v>16.149999999999999</v>
      </c>
      <c r="J1162" s="7">
        <f t="shared" si="20"/>
        <v>161.5</v>
      </c>
      <c r="K1162" s="7">
        <f>SUM(G1162*1.15)</f>
        <v>11.5</v>
      </c>
      <c r="L1162" s="11">
        <v>43343</v>
      </c>
      <c r="M1162" s="3">
        <v>43348</v>
      </c>
      <c r="N1162" s="3">
        <v>43364</v>
      </c>
      <c r="O1162" t="s">
        <v>6</v>
      </c>
      <c r="P1162" s="4">
        <v>12.41</v>
      </c>
      <c r="Q1162" t="s">
        <v>219</v>
      </c>
      <c r="R1162" t="s">
        <v>221</v>
      </c>
      <c r="S1162" t="s">
        <v>222</v>
      </c>
      <c r="T1162" t="s">
        <v>223</v>
      </c>
      <c r="U1162" t="s">
        <v>224</v>
      </c>
      <c r="V1162" t="s">
        <v>113</v>
      </c>
      <c r="W1162" s="10" t="b">
        <v>0</v>
      </c>
      <c r="X1162" s="12">
        <v>43923.511083101846</v>
      </c>
    </row>
    <row r="1163" spans="1:24" x14ac:dyDescent="0.2">
      <c r="A1163">
        <v>11504</v>
      </c>
      <c r="B1163" s="2" t="s">
        <v>237</v>
      </c>
      <c r="C1163" s="2" t="s">
        <v>238</v>
      </c>
      <c r="D1163" s="2" t="s">
        <v>239</v>
      </c>
      <c r="E1163" t="s">
        <v>37</v>
      </c>
      <c r="F1163">
        <f>SUM(J1163* 1.08)</f>
        <v>244.55520000000001</v>
      </c>
      <c r="G1163">
        <v>12</v>
      </c>
      <c r="H1163">
        <v>1</v>
      </c>
      <c r="I1163" s="7">
        <v>18.87</v>
      </c>
      <c r="J1163" s="7">
        <f t="shared" si="20"/>
        <v>226.44</v>
      </c>
      <c r="K1163" s="7">
        <f>SUM(G1163*1.27)</f>
        <v>15.24</v>
      </c>
      <c r="L1163" s="11">
        <v>43344</v>
      </c>
      <c r="M1163" s="3">
        <v>43349</v>
      </c>
      <c r="N1163" s="3">
        <v>43365</v>
      </c>
      <c r="O1163" t="s">
        <v>14</v>
      </c>
      <c r="P1163" s="4">
        <v>142.33000000000001</v>
      </c>
      <c r="Q1163" t="s">
        <v>238</v>
      </c>
      <c r="R1163" t="s">
        <v>240</v>
      </c>
      <c r="S1163" t="s">
        <v>241</v>
      </c>
      <c r="T1163" t="s">
        <v>242</v>
      </c>
      <c r="V1163" t="s">
        <v>243</v>
      </c>
      <c r="W1163" s="10" t="b">
        <v>1</v>
      </c>
      <c r="X1163" s="12">
        <v>43808.179173842589</v>
      </c>
    </row>
    <row r="1164" spans="1:24" x14ac:dyDescent="0.2">
      <c r="A1164">
        <v>11505</v>
      </c>
      <c r="B1164" s="2" t="s">
        <v>374</v>
      </c>
      <c r="C1164" s="2" t="s">
        <v>375</v>
      </c>
      <c r="D1164" s="2" t="s">
        <v>376</v>
      </c>
      <c r="E1164" t="s">
        <v>11</v>
      </c>
      <c r="F1164">
        <f>SUM(J1164* 1.15)</f>
        <v>1566.2079999999999</v>
      </c>
      <c r="G1164">
        <v>14</v>
      </c>
      <c r="H1164">
        <v>-8</v>
      </c>
      <c r="I1164" s="7">
        <v>97.28</v>
      </c>
      <c r="J1164" s="7">
        <f t="shared" si="20"/>
        <v>1361.92</v>
      </c>
      <c r="K1164" s="7">
        <f>SUM(G1164*1.15)</f>
        <v>16.099999999999998</v>
      </c>
      <c r="L1164" s="11">
        <v>43344</v>
      </c>
      <c r="M1164" s="3">
        <v>43349</v>
      </c>
      <c r="N1164" s="3">
        <v>43365</v>
      </c>
      <c r="O1164" t="s">
        <v>12</v>
      </c>
      <c r="P1164" s="4">
        <v>45.54</v>
      </c>
      <c r="Q1164" t="s">
        <v>375</v>
      </c>
      <c r="R1164" t="s">
        <v>377</v>
      </c>
      <c r="S1164" t="s">
        <v>222</v>
      </c>
      <c r="T1164" t="s">
        <v>223</v>
      </c>
      <c r="U1164" t="s">
        <v>378</v>
      </c>
      <c r="V1164" t="s">
        <v>113</v>
      </c>
      <c r="W1164" s="10" t="b">
        <v>1</v>
      </c>
      <c r="X1164" s="12">
        <v>43906.512403009256</v>
      </c>
    </row>
    <row r="1165" spans="1:24" x14ac:dyDescent="0.2">
      <c r="A1165">
        <v>11506</v>
      </c>
      <c r="B1165" s="2" t="s">
        <v>407</v>
      </c>
      <c r="C1165" s="2" t="s">
        <v>408</v>
      </c>
      <c r="D1165" s="2" t="s">
        <v>409</v>
      </c>
      <c r="E1165" t="s">
        <v>46</v>
      </c>
      <c r="F1165">
        <f>SUM(J1165* 1.15)</f>
        <v>1105.9894999999999</v>
      </c>
      <c r="G1165">
        <v>11</v>
      </c>
      <c r="H1165">
        <v>-2</v>
      </c>
      <c r="I1165" s="7">
        <v>87.43</v>
      </c>
      <c r="J1165" s="7">
        <f t="shared" si="20"/>
        <v>961.73</v>
      </c>
      <c r="K1165" s="7">
        <f>SUM(G1165*1.27)</f>
        <v>13.97</v>
      </c>
      <c r="L1165" s="11">
        <v>43345</v>
      </c>
      <c r="M1165" s="3">
        <v>43350</v>
      </c>
      <c r="N1165" s="3">
        <v>43366</v>
      </c>
      <c r="O1165" t="s">
        <v>12</v>
      </c>
      <c r="P1165" s="4">
        <v>14.25</v>
      </c>
      <c r="Q1165" t="s">
        <v>408</v>
      </c>
      <c r="R1165" t="s">
        <v>410</v>
      </c>
      <c r="S1165" t="s">
        <v>222</v>
      </c>
      <c r="T1165" t="s">
        <v>223</v>
      </c>
      <c r="U1165" t="s">
        <v>411</v>
      </c>
      <c r="V1165" t="s">
        <v>113</v>
      </c>
      <c r="W1165" s="10" t="b">
        <v>0</v>
      </c>
      <c r="X1165" s="12">
        <v>43816.845357638893</v>
      </c>
    </row>
    <row r="1166" spans="1:24" x14ac:dyDescent="0.2">
      <c r="A1166">
        <v>11507</v>
      </c>
      <c r="B1166" s="2" t="s">
        <v>319</v>
      </c>
      <c r="C1166" s="2" t="s">
        <v>320</v>
      </c>
      <c r="D1166" s="2" t="s">
        <v>321</v>
      </c>
      <c r="E1166" t="s">
        <v>46</v>
      </c>
      <c r="F1166">
        <f>SUM(J1166* 1.08)</f>
        <v>450.12240000000003</v>
      </c>
      <c r="G1166">
        <v>14</v>
      </c>
      <c r="H1166">
        <v>22</v>
      </c>
      <c r="I1166" s="7">
        <v>29.77</v>
      </c>
      <c r="J1166" s="7">
        <f t="shared" si="20"/>
        <v>416.78</v>
      </c>
      <c r="K1166" s="7">
        <f>SUM(G1166*1.429)</f>
        <v>20.006</v>
      </c>
      <c r="L1166" s="11">
        <v>43345</v>
      </c>
      <c r="M1166" s="3">
        <v>43350</v>
      </c>
      <c r="N1166" s="3">
        <v>43366</v>
      </c>
      <c r="O1166" t="s">
        <v>14</v>
      </c>
      <c r="P1166" s="4">
        <v>6.2</v>
      </c>
      <c r="Q1166" t="s">
        <v>320</v>
      </c>
      <c r="R1166" t="s">
        <v>322</v>
      </c>
      <c r="S1166" t="s">
        <v>323</v>
      </c>
      <c r="U1166" t="s">
        <v>324</v>
      </c>
      <c r="V1166" t="s">
        <v>325</v>
      </c>
      <c r="W1166" s="10" t="b">
        <v>0</v>
      </c>
      <c r="X1166" s="12">
        <v>43864.513298611113</v>
      </c>
    </row>
    <row r="1167" spans="1:24" x14ac:dyDescent="0.2">
      <c r="A1167">
        <v>11508</v>
      </c>
      <c r="B1167" s="2" t="s">
        <v>142</v>
      </c>
      <c r="C1167" s="2" t="s">
        <v>143</v>
      </c>
      <c r="D1167" s="2" t="s">
        <v>144</v>
      </c>
      <c r="E1167" t="s">
        <v>46</v>
      </c>
      <c r="F1167">
        <f>SUM(J1167* 0.85)</f>
        <v>77.171500000000009</v>
      </c>
      <c r="G1167">
        <v>7</v>
      </c>
      <c r="H1167">
        <v>-37</v>
      </c>
      <c r="I1167" s="7">
        <v>12.97</v>
      </c>
      <c r="J1167" s="7">
        <f t="shared" si="20"/>
        <v>90.79</v>
      </c>
      <c r="K1167" s="7">
        <f>SUM(G1167*1.15)</f>
        <v>8.0499999999999989</v>
      </c>
      <c r="L1167" s="11">
        <v>43346</v>
      </c>
      <c r="M1167" s="3">
        <v>43351</v>
      </c>
      <c r="N1167" s="3">
        <v>43367</v>
      </c>
      <c r="O1167" t="s">
        <v>14</v>
      </c>
      <c r="P1167" s="4">
        <v>176.81</v>
      </c>
      <c r="Q1167" t="s">
        <v>143</v>
      </c>
      <c r="R1167" t="s">
        <v>145</v>
      </c>
      <c r="S1167" t="s">
        <v>110</v>
      </c>
      <c r="T1167" t="s">
        <v>111</v>
      </c>
      <c r="U1167" t="s">
        <v>146</v>
      </c>
      <c r="V1167" t="s">
        <v>113</v>
      </c>
      <c r="W1167" s="10" t="b">
        <v>1</v>
      </c>
      <c r="X1167" s="12">
        <v>43902.942835648151</v>
      </c>
    </row>
    <row r="1168" spans="1:24" x14ac:dyDescent="0.2">
      <c r="A1168">
        <v>11509</v>
      </c>
      <c r="B1168" s="2" t="s">
        <v>518</v>
      </c>
      <c r="C1168" s="2" t="s">
        <v>519</v>
      </c>
      <c r="D1168" s="2" t="s">
        <v>520</v>
      </c>
      <c r="E1168" t="s">
        <v>36</v>
      </c>
      <c r="F1168">
        <f>SUM(J1168* 1.05)</f>
        <v>883.29149999999993</v>
      </c>
      <c r="G1168">
        <v>13</v>
      </c>
      <c r="H1168">
        <v>0</v>
      </c>
      <c r="I1168" s="7">
        <v>64.709999999999994</v>
      </c>
      <c r="J1168" s="7">
        <f t="shared" si="20"/>
        <v>841.2299999999999</v>
      </c>
      <c r="K1168" s="7">
        <f>SUM(G1168*1.27)</f>
        <v>16.510000000000002</v>
      </c>
      <c r="L1168" s="11">
        <v>43349</v>
      </c>
      <c r="M1168" s="3">
        <v>43354</v>
      </c>
      <c r="N1168" s="3">
        <v>43370</v>
      </c>
      <c r="O1168" t="s">
        <v>12</v>
      </c>
      <c r="P1168" s="4">
        <v>20.6</v>
      </c>
      <c r="Q1168" t="s">
        <v>519</v>
      </c>
      <c r="R1168" t="s">
        <v>521</v>
      </c>
      <c r="S1168" t="s">
        <v>522</v>
      </c>
      <c r="U1168" t="s">
        <v>523</v>
      </c>
      <c r="V1168" t="s">
        <v>10</v>
      </c>
      <c r="W1168" s="10" t="b">
        <v>0</v>
      </c>
      <c r="X1168" s="12">
        <v>43801.512495601848</v>
      </c>
    </row>
    <row r="1169" spans="1:24" x14ac:dyDescent="0.2">
      <c r="A1169">
        <v>11510</v>
      </c>
      <c r="B1169" s="2" t="s">
        <v>196</v>
      </c>
      <c r="C1169" s="2" t="s">
        <v>197</v>
      </c>
      <c r="D1169" s="2" t="s">
        <v>198</v>
      </c>
      <c r="E1169" t="s">
        <v>11</v>
      </c>
      <c r="F1169">
        <f>SUM(J1169* 1.15)</f>
        <v>449.67299999999994</v>
      </c>
      <c r="G1169">
        <v>6</v>
      </c>
      <c r="H1169">
        <v>-2</v>
      </c>
      <c r="I1169" s="7">
        <v>65.17</v>
      </c>
      <c r="J1169" s="7">
        <f t="shared" si="20"/>
        <v>391.02</v>
      </c>
      <c r="K1169" s="7">
        <f>SUM(G1169*1.27)</f>
        <v>7.62</v>
      </c>
      <c r="L1169" s="11">
        <v>43349</v>
      </c>
      <c r="M1169" s="3">
        <v>43354</v>
      </c>
      <c r="N1169" s="3">
        <v>43370</v>
      </c>
      <c r="O1169" t="s">
        <v>12</v>
      </c>
      <c r="P1169" s="4">
        <v>7.14</v>
      </c>
      <c r="Q1169" t="s">
        <v>197</v>
      </c>
      <c r="R1169" t="s">
        <v>199</v>
      </c>
      <c r="S1169" t="s">
        <v>200</v>
      </c>
      <c r="T1169" t="s">
        <v>111</v>
      </c>
      <c r="U1169" t="s">
        <v>201</v>
      </c>
      <c r="V1169" t="s">
        <v>113</v>
      </c>
      <c r="W1169" s="10" t="b">
        <v>0</v>
      </c>
      <c r="X1169" s="12">
        <v>43896.510371759257</v>
      </c>
    </row>
    <row r="1170" spans="1:24" x14ac:dyDescent="0.2">
      <c r="A1170">
        <v>11511</v>
      </c>
      <c r="B1170" s="2" t="s">
        <v>159</v>
      </c>
      <c r="C1170" s="2" t="s">
        <v>160</v>
      </c>
      <c r="D1170" s="2" t="s">
        <v>161</v>
      </c>
      <c r="E1170" t="s">
        <v>13</v>
      </c>
      <c r="F1170">
        <f>SUM(J1170* 1.05)</f>
        <v>844.18950000000007</v>
      </c>
      <c r="G1170">
        <v>11</v>
      </c>
      <c r="H1170">
        <v>-4</v>
      </c>
      <c r="I1170" s="7">
        <v>73.09</v>
      </c>
      <c r="J1170" s="7">
        <f t="shared" si="20"/>
        <v>803.99</v>
      </c>
      <c r="K1170" s="7">
        <f>SUM(G1170*1.15)</f>
        <v>12.649999999999999</v>
      </c>
      <c r="L1170" s="11">
        <v>43350</v>
      </c>
      <c r="M1170" s="3">
        <v>43355</v>
      </c>
      <c r="N1170" s="3">
        <v>43371</v>
      </c>
      <c r="O1170" t="s">
        <v>6</v>
      </c>
      <c r="P1170" s="4">
        <v>93.25</v>
      </c>
      <c r="Q1170" t="s">
        <v>160</v>
      </c>
      <c r="R1170" t="s">
        <v>162</v>
      </c>
      <c r="S1170" t="s">
        <v>163</v>
      </c>
      <c r="U1170" t="s">
        <v>164</v>
      </c>
      <c r="V1170" t="s">
        <v>10</v>
      </c>
      <c r="W1170" s="10" t="b">
        <v>1</v>
      </c>
      <c r="X1170" s="12">
        <v>43976.844694212967</v>
      </c>
    </row>
    <row r="1171" spans="1:24" x14ac:dyDescent="0.2">
      <c r="A1171">
        <v>11512</v>
      </c>
      <c r="B1171" s="2" t="s">
        <v>38</v>
      </c>
      <c r="C1171" s="2" t="s">
        <v>39</v>
      </c>
      <c r="D1171" s="2" t="s">
        <v>40</v>
      </c>
      <c r="E1171" t="s">
        <v>46</v>
      </c>
      <c r="F1171">
        <f>SUM(J1171* 1.08)</f>
        <v>882.09</v>
      </c>
      <c r="G1171">
        <v>11</v>
      </c>
      <c r="H1171">
        <v>-3</v>
      </c>
      <c r="I1171" s="7">
        <v>74.25</v>
      </c>
      <c r="J1171" s="7">
        <f t="shared" si="20"/>
        <v>816.75</v>
      </c>
      <c r="K1171" s="7">
        <f>SUM(G1171*1.27)</f>
        <v>13.97</v>
      </c>
      <c r="L1171" s="11">
        <v>43350</v>
      </c>
      <c r="M1171" s="3">
        <v>43355</v>
      </c>
      <c r="N1171" s="3">
        <v>43371</v>
      </c>
      <c r="O1171" t="s">
        <v>6</v>
      </c>
      <c r="P1171" s="4">
        <v>55.26</v>
      </c>
      <c r="Q1171" t="s">
        <v>39</v>
      </c>
      <c r="R1171" t="s">
        <v>41</v>
      </c>
      <c r="S1171" t="s">
        <v>42</v>
      </c>
      <c r="U1171" t="s">
        <v>43</v>
      </c>
      <c r="V1171" t="s">
        <v>44</v>
      </c>
      <c r="W1171" s="10" t="b">
        <v>1</v>
      </c>
      <c r="X1171" s="12">
        <v>43829.178679398145</v>
      </c>
    </row>
    <row r="1172" spans="1:24" x14ac:dyDescent="0.2">
      <c r="A1172">
        <v>11513</v>
      </c>
      <c r="B1172" s="2" t="s">
        <v>401</v>
      </c>
      <c r="C1172" s="2" t="s">
        <v>402</v>
      </c>
      <c r="D1172" s="2" t="s">
        <v>403</v>
      </c>
      <c r="E1172" t="s">
        <v>13</v>
      </c>
      <c r="F1172">
        <f>SUM(J1172* 0.95)</f>
        <v>503.27199999999999</v>
      </c>
      <c r="G1172">
        <v>11</v>
      </c>
      <c r="H1172">
        <v>-13</v>
      </c>
      <c r="I1172" s="7">
        <v>48.16</v>
      </c>
      <c r="J1172" s="7">
        <f t="shared" si="20"/>
        <v>529.76</v>
      </c>
      <c r="K1172" s="7">
        <f>SUM(G1172*1.15)</f>
        <v>12.649999999999999</v>
      </c>
      <c r="L1172" s="11">
        <v>43351</v>
      </c>
      <c r="M1172" s="3">
        <v>43356</v>
      </c>
      <c r="N1172" s="3">
        <v>43372</v>
      </c>
      <c r="O1172" t="s">
        <v>12</v>
      </c>
      <c r="P1172" s="4">
        <v>4.41</v>
      </c>
      <c r="Q1172" t="s">
        <v>402</v>
      </c>
      <c r="R1172" t="s">
        <v>404</v>
      </c>
      <c r="S1172" t="s">
        <v>405</v>
      </c>
      <c r="U1172" t="s">
        <v>406</v>
      </c>
      <c r="V1172" t="s">
        <v>175</v>
      </c>
      <c r="W1172" s="10" t="b">
        <v>0</v>
      </c>
      <c r="X1172" s="12">
        <v>43947.511256712962</v>
      </c>
    </row>
    <row r="1173" spans="1:24" x14ac:dyDescent="0.2">
      <c r="A1173">
        <v>11514</v>
      </c>
      <c r="B1173" s="2" t="s">
        <v>202</v>
      </c>
      <c r="C1173" s="2" t="s">
        <v>203</v>
      </c>
      <c r="D1173" s="2" t="s">
        <v>204</v>
      </c>
      <c r="E1173" t="s">
        <v>5</v>
      </c>
      <c r="F1173">
        <f>SUM(J1173* 1.08)</f>
        <v>1162.9331999999999</v>
      </c>
      <c r="G1173">
        <v>13</v>
      </c>
      <c r="H1173">
        <v>3</v>
      </c>
      <c r="I1173" s="7">
        <v>82.83</v>
      </c>
      <c r="J1173" s="7">
        <f t="shared" si="20"/>
        <v>1076.79</v>
      </c>
      <c r="K1173" s="7">
        <f>SUM(G1173*0.54)</f>
        <v>7.0200000000000005</v>
      </c>
      <c r="L1173" s="11">
        <v>43352</v>
      </c>
      <c r="M1173" s="3">
        <v>43357</v>
      </c>
      <c r="N1173" s="3">
        <v>43373</v>
      </c>
      <c r="O1173" t="s">
        <v>6</v>
      </c>
      <c r="P1173" s="4">
        <v>57.15</v>
      </c>
      <c r="Q1173" t="s">
        <v>203</v>
      </c>
      <c r="R1173" t="s">
        <v>205</v>
      </c>
      <c r="S1173" t="s">
        <v>206</v>
      </c>
      <c r="T1173" t="s">
        <v>207</v>
      </c>
      <c r="U1173" t="s">
        <v>208</v>
      </c>
      <c r="V1173" t="s">
        <v>209</v>
      </c>
      <c r="W1173" s="10" t="b">
        <v>1</v>
      </c>
      <c r="X1173" s="12">
        <v>43870.843438541669</v>
      </c>
    </row>
    <row r="1174" spans="1:24" x14ac:dyDescent="0.2">
      <c r="A1174">
        <v>11515</v>
      </c>
      <c r="B1174" s="2" t="s">
        <v>430</v>
      </c>
      <c r="C1174" s="2" t="s">
        <v>431</v>
      </c>
      <c r="D1174" s="2" t="s">
        <v>432</v>
      </c>
      <c r="E1174" t="s">
        <v>45</v>
      </c>
      <c r="F1174">
        <f>SUM(J1174* 1.05)</f>
        <v>830.7600000000001</v>
      </c>
      <c r="G1174">
        <v>10</v>
      </c>
      <c r="H1174">
        <v>5</v>
      </c>
      <c r="I1174" s="7">
        <v>79.12</v>
      </c>
      <c r="J1174" s="7">
        <f t="shared" si="20"/>
        <v>791.2</v>
      </c>
      <c r="K1174" s="7">
        <f>SUM(G1174*0.54)</f>
        <v>5.4</v>
      </c>
      <c r="L1174" s="11">
        <v>43352</v>
      </c>
      <c r="M1174" s="3">
        <v>43357</v>
      </c>
      <c r="N1174" s="3">
        <v>43373</v>
      </c>
      <c r="O1174" t="s">
        <v>12</v>
      </c>
      <c r="P1174" s="4">
        <v>352.69</v>
      </c>
      <c r="Q1174" t="s">
        <v>431</v>
      </c>
      <c r="R1174" t="s">
        <v>433</v>
      </c>
      <c r="S1174" t="s">
        <v>434</v>
      </c>
      <c r="T1174" t="s">
        <v>435</v>
      </c>
      <c r="U1174" t="s">
        <v>436</v>
      </c>
      <c r="V1174" t="s">
        <v>209</v>
      </c>
      <c r="W1174" s="10" t="b">
        <v>1</v>
      </c>
      <c r="X1174" s="12">
        <v>43879.176345254629</v>
      </c>
    </row>
    <row r="1175" spans="1:24" x14ac:dyDescent="0.2">
      <c r="A1175">
        <v>11516</v>
      </c>
      <c r="B1175" s="2" t="s">
        <v>384</v>
      </c>
      <c r="C1175" s="2" t="s">
        <v>385</v>
      </c>
      <c r="D1175" s="2" t="s">
        <v>386</v>
      </c>
      <c r="E1175" t="s">
        <v>11</v>
      </c>
      <c r="F1175">
        <f>SUM(J1175* 1.25)</f>
        <v>165.375</v>
      </c>
      <c r="G1175">
        <v>10</v>
      </c>
      <c r="H1175">
        <v>11</v>
      </c>
      <c r="I1175" s="7">
        <v>13.23</v>
      </c>
      <c r="J1175" s="7">
        <f t="shared" si="20"/>
        <v>132.30000000000001</v>
      </c>
      <c r="K1175" s="7">
        <f>SUM(G1175*1.429)</f>
        <v>14.290000000000001</v>
      </c>
      <c r="L1175" s="11">
        <v>43353</v>
      </c>
      <c r="M1175" s="3">
        <v>43358</v>
      </c>
      <c r="N1175" s="3">
        <v>43374</v>
      </c>
      <c r="O1175" t="s">
        <v>6</v>
      </c>
      <c r="P1175" s="4">
        <v>364.15</v>
      </c>
      <c r="Q1175" t="s">
        <v>385</v>
      </c>
      <c r="R1175" t="s">
        <v>387</v>
      </c>
      <c r="S1175" t="s">
        <v>388</v>
      </c>
      <c r="U1175" t="s">
        <v>389</v>
      </c>
      <c r="V1175" t="s">
        <v>10</v>
      </c>
      <c r="W1175" s="10" t="b">
        <v>1</v>
      </c>
      <c r="X1175" s="12">
        <v>43914.179079398149</v>
      </c>
    </row>
    <row r="1176" spans="1:24" x14ac:dyDescent="0.2">
      <c r="A1176">
        <v>11517</v>
      </c>
      <c r="B1176" s="2" t="s">
        <v>379</v>
      </c>
      <c r="C1176" s="2" t="s">
        <v>380</v>
      </c>
      <c r="D1176" s="2" t="s">
        <v>381</v>
      </c>
      <c r="E1176" t="s">
        <v>19</v>
      </c>
      <c r="F1176">
        <f>SUM(J1176* 0.85)</f>
        <v>55.547499999999992</v>
      </c>
      <c r="G1176">
        <v>5</v>
      </c>
      <c r="H1176">
        <v>-2</v>
      </c>
      <c r="I1176" s="7">
        <v>13.07</v>
      </c>
      <c r="J1176" s="7">
        <f t="shared" si="20"/>
        <v>65.349999999999994</v>
      </c>
      <c r="K1176" s="7">
        <f>SUM(G1176*1.27)</f>
        <v>6.35</v>
      </c>
      <c r="L1176" s="11">
        <v>43353</v>
      </c>
      <c r="M1176" s="3">
        <v>43358</v>
      </c>
      <c r="N1176" s="3">
        <v>43374</v>
      </c>
      <c r="O1176" t="s">
        <v>12</v>
      </c>
      <c r="P1176" s="4">
        <v>105.81</v>
      </c>
      <c r="Q1176" t="s">
        <v>380</v>
      </c>
      <c r="R1176" t="s">
        <v>382</v>
      </c>
      <c r="S1176" t="s">
        <v>110</v>
      </c>
      <c r="T1176" t="s">
        <v>111</v>
      </c>
      <c r="U1176" t="s">
        <v>383</v>
      </c>
      <c r="V1176" t="s">
        <v>113</v>
      </c>
      <c r="W1176" s="10" t="b">
        <v>1</v>
      </c>
      <c r="X1176" s="12">
        <v>43890.8433806713</v>
      </c>
    </row>
    <row r="1177" spans="1:24" x14ac:dyDescent="0.2">
      <c r="A1177">
        <v>11518</v>
      </c>
      <c r="B1177" s="2" t="s">
        <v>232</v>
      </c>
      <c r="C1177" s="2" t="s">
        <v>233</v>
      </c>
      <c r="D1177" s="2" t="s">
        <v>234</v>
      </c>
      <c r="E1177" t="s">
        <v>36</v>
      </c>
      <c r="F1177">
        <f>SUM(J1177* 1.08)</f>
        <v>265.14000000000004</v>
      </c>
      <c r="G1177">
        <v>10</v>
      </c>
      <c r="H1177">
        <v>-1</v>
      </c>
      <c r="I1177" s="7">
        <v>24.55</v>
      </c>
      <c r="J1177" s="7">
        <f t="shared" si="20"/>
        <v>245.5</v>
      </c>
      <c r="K1177" s="7">
        <f>SUM(G1177*1.27)</f>
        <v>12.7</v>
      </c>
      <c r="L1177" s="11">
        <v>43356</v>
      </c>
      <c r="M1177" s="3">
        <v>43361</v>
      </c>
      <c r="N1177" s="3">
        <v>43377</v>
      </c>
      <c r="O1177" t="s">
        <v>6</v>
      </c>
      <c r="P1177" s="4">
        <v>111.29</v>
      </c>
      <c r="Q1177" t="s">
        <v>233</v>
      </c>
      <c r="R1177" t="s">
        <v>570</v>
      </c>
      <c r="S1177" t="s">
        <v>235</v>
      </c>
      <c r="T1177" t="s">
        <v>207</v>
      </c>
      <c r="U1177" t="s">
        <v>236</v>
      </c>
      <c r="V1177" t="s">
        <v>209</v>
      </c>
      <c r="W1177" s="10" t="b">
        <v>1</v>
      </c>
      <c r="X1177" s="12">
        <v>43872.511765046293</v>
      </c>
    </row>
    <row r="1178" spans="1:24" x14ac:dyDescent="0.2">
      <c r="A1178">
        <v>11519</v>
      </c>
      <c r="B1178" s="2" t="s">
        <v>237</v>
      </c>
      <c r="C1178" s="2" t="s">
        <v>238</v>
      </c>
      <c r="D1178" s="2" t="s">
        <v>239</v>
      </c>
      <c r="E1178" t="s">
        <v>19</v>
      </c>
      <c r="F1178">
        <f>SUM(J1178* 1.08)</f>
        <v>401.63040000000001</v>
      </c>
      <c r="G1178">
        <v>9</v>
      </c>
      <c r="H1178">
        <v>1</v>
      </c>
      <c r="I1178" s="7">
        <v>41.32</v>
      </c>
      <c r="J1178" s="7">
        <f t="shared" si="20"/>
        <v>371.88</v>
      </c>
      <c r="K1178" s="7">
        <f>SUM(G1178*1.27)</f>
        <v>11.43</v>
      </c>
      <c r="L1178" s="11">
        <v>43357</v>
      </c>
      <c r="M1178" s="3">
        <v>43362</v>
      </c>
      <c r="N1178" s="3">
        <v>43378</v>
      </c>
      <c r="O1178" t="s">
        <v>14</v>
      </c>
      <c r="P1178" s="4">
        <v>17.55</v>
      </c>
      <c r="Q1178" t="s">
        <v>238</v>
      </c>
      <c r="R1178" t="s">
        <v>240</v>
      </c>
      <c r="S1178" t="s">
        <v>241</v>
      </c>
      <c r="T1178" t="s">
        <v>242</v>
      </c>
      <c r="V1178" t="s">
        <v>243</v>
      </c>
      <c r="W1178" s="10" t="b">
        <v>0</v>
      </c>
      <c r="X1178" s="12">
        <v>43899.51141875</v>
      </c>
    </row>
    <row r="1179" spans="1:24" x14ac:dyDescent="0.2">
      <c r="A1179">
        <v>11520</v>
      </c>
      <c r="B1179" s="2" t="s">
        <v>307</v>
      </c>
      <c r="C1179" s="2" t="s">
        <v>308</v>
      </c>
      <c r="D1179" s="2" t="s">
        <v>309</v>
      </c>
      <c r="E1179" t="s">
        <v>15</v>
      </c>
      <c r="F1179">
        <f>SUM(J1179* 1.05)</f>
        <v>470.24250000000006</v>
      </c>
      <c r="G1179">
        <v>13</v>
      </c>
      <c r="H1179">
        <v>1</v>
      </c>
      <c r="I1179" s="7">
        <v>34.450000000000003</v>
      </c>
      <c r="J1179" s="7">
        <f t="shared" si="20"/>
        <v>447.85</v>
      </c>
      <c r="K1179" s="7">
        <f>SUM(G1179*1.27)</f>
        <v>16.510000000000002</v>
      </c>
      <c r="L1179" s="11">
        <v>43357</v>
      </c>
      <c r="M1179" s="3">
        <v>43362</v>
      </c>
      <c r="N1179" s="3">
        <v>43378</v>
      </c>
      <c r="O1179" t="s">
        <v>12</v>
      </c>
      <c r="P1179" s="4">
        <v>1.28</v>
      </c>
      <c r="Q1179" t="s">
        <v>308</v>
      </c>
      <c r="R1179" t="s">
        <v>310</v>
      </c>
      <c r="S1179" t="s">
        <v>311</v>
      </c>
      <c r="T1179" t="s">
        <v>207</v>
      </c>
      <c r="U1179" t="s">
        <v>312</v>
      </c>
      <c r="V1179" t="s">
        <v>209</v>
      </c>
      <c r="W1179" s="10" t="b">
        <v>0</v>
      </c>
      <c r="X1179" s="12">
        <v>43796.512507175925</v>
      </c>
    </row>
    <row r="1180" spans="1:24" x14ac:dyDescent="0.2">
      <c r="A1180">
        <v>11521</v>
      </c>
      <c r="B1180" s="2" t="s">
        <v>67</v>
      </c>
      <c r="C1180" s="2" t="s">
        <v>68</v>
      </c>
      <c r="D1180" s="2" t="s">
        <v>69</v>
      </c>
      <c r="E1180" t="s">
        <v>45</v>
      </c>
      <c r="F1180">
        <f>SUM(J1180* 0.85)</f>
        <v>80.784000000000006</v>
      </c>
      <c r="G1180">
        <v>9</v>
      </c>
      <c r="H1180">
        <v>5</v>
      </c>
      <c r="I1180" s="7">
        <v>10.56</v>
      </c>
      <c r="J1180" s="7">
        <f t="shared" si="20"/>
        <v>95.04</v>
      </c>
      <c r="K1180" s="7">
        <f>SUM(G1180*0.54)</f>
        <v>4.8600000000000003</v>
      </c>
      <c r="L1180" s="11">
        <v>43358</v>
      </c>
      <c r="M1180" s="3">
        <v>43363</v>
      </c>
      <c r="N1180" s="3">
        <v>43379</v>
      </c>
      <c r="O1180" t="s">
        <v>12</v>
      </c>
      <c r="P1180" s="4">
        <v>113.15</v>
      </c>
      <c r="Q1180" t="s">
        <v>68</v>
      </c>
      <c r="R1180" t="s">
        <v>70</v>
      </c>
      <c r="S1180" t="s">
        <v>71</v>
      </c>
      <c r="U1180" t="s">
        <v>72</v>
      </c>
      <c r="V1180" t="s">
        <v>59</v>
      </c>
      <c r="W1180" s="10" t="b">
        <v>1</v>
      </c>
      <c r="X1180" s="12">
        <v>43885.847046180555</v>
      </c>
    </row>
    <row r="1181" spans="1:24" x14ac:dyDescent="0.2">
      <c r="A1181">
        <v>11522</v>
      </c>
      <c r="B1181" s="2" t="s">
        <v>176</v>
      </c>
      <c r="C1181" s="2" t="s">
        <v>177</v>
      </c>
      <c r="D1181" s="2" t="s">
        <v>178</v>
      </c>
      <c r="E1181" t="s">
        <v>13</v>
      </c>
      <c r="F1181">
        <f>SUM(J1181* 0.85)</f>
        <v>640.76400000000001</v>
      </c>
      <c r="G1181">
        <v>12</v>
      </c>
      <c r="H1181">
        <v>32</v>
      </c>
      <c r="I1181" s="7">
        <v>62.82</v>
      </c>
      <c r="J1181" s="7">
        <f t="shared" si="20"/>
        <v>753.84</v>
      </c>
      <c r="K1181" s="7">
        <f>SUM(G1181*1.429)</f>
        <v>17.148</v>
      </c>
      <c r="L1181" s="11">
        <v>43358</v>
      </c>
      <c r="M1181" s="3">
        <v>43363</v>
      </c>
      <c r="N1181" s="3">
        <v>43379</v>
      </c>
      <c r="O1181" t="s">
        <v>14</v>
      </c>
      <c r="P1181" s="4">
        <v>1.27</v>
      </c>
      <c r="Q1181" t="s">
        <v>177</v>
      </c>
      <c r="R1181" t="s">
        <v>179</v>
      </c>
      <c r="S1181" t="s">
        <v>180</v>
      </c>
      <c r="U1181" t="s">
        <v>181</v>
      </c>
      <c r="V1181" t="s">
        <v>182</v>
      </c>
      <c r="W1181" s="10" t="b">
        <v>0</v>
      </c>
      <c r="X1181" s="12">
        <v>43824.179770601848</v>
      </c>
    </row>
    <row r="1182" spans="1:24" x14ac:dyDescent="0.2">
      <c r="A1182">
        <v>11523</v>
      </c>
      <c r="B1182" s="2" t="s">
        <v>307</v>
      </c>
      <c r="C1182" s="2" t="s">
        <v>308</v>
      </c>
      <c r="D1182" s="2" t="s">
        <v>309</v>
      </c>
      <c r="E1182" t="s">
        <v>13</v>
      </c>
      <c r="F1182">
        <f>SUM(J1182* 1.05)</f>
        <v>185.49299999999999</v>
      </c>
      <c r="G1182">
        <v>11</v>
      </c>
      <c r="H1182">
        <v>1</v>
      </c>
      <c r="I1182" s="7">
        <v>16.059999999999999</v>
      </c>
      <c r="J1182" s="7">
        <f t="shared" si="20"/>
        <v>176.66</v>
      </c>
      <c r="K1182" s="7">
        <f>SUM(G1182*1.27)</f>
        <v>13.97</v>
      </c>
      <c r="L1182" s="11">
        <v>43359</v>
      </c>
      <c r="M1182" s="3">
        <v>43364</v>
      </c>
      <c r="N1182" s="3">
        <v>43380</v>
      </c>
      <c r="O1182" t="s">
        <v>12</v>
      </c>
      <c r="P1182" s="4">
        <v>26.31</v>
      </c>
      <c r="Q1182" t="s">
        <v>308</v>
      </c>
      <c r="R1182" t="s">
        <v>310</v>
      </c>
      <c r="S1182" t="s">
        <v>311</v>
      </c>
      <c r="T1182" t="s">
        <v>207</v>
      </c>
      <c r="U1182" t="s">
        <v>312</v>
      </c>
      <c r="V1182" t="s">
        <v>209</v>
      </c>
      <c r="W1182" s="10" t="b">
        <v>0</v>
      </c>
      <c r="X1182" s="12">
        <v>43820.178725694444</v>
      </c>
    </row>
    <row r="1183" spans="1:24" x14ac:dyDescent="0.2">
      <c r="A1183">
        <v>11524</v>
      </c>
      <c r="B1183" s="2" t="s">
        <v>412</v>
      </c>
      <c r="C1183" s="2" t="s">
        <v>413</v>
      </c>
      <c r="D1183" s="2" t="s">
        <v>414</v>
      </c>
      <c r="E1183" t="s">
        <v>19</v>
      </c>
      <c r="F1183">
        <f>SUM(J1183* 0.85)</f>
        <v>612.67999999999995</v>
      </c>
      <c r="G1183">
        <v>10</v>
      </c>
      <c r="H1183">
        <v>1</v>
      </c>
      <c r="I1183" s="7">
        <v>72.08</v>
      </c>
      <c r="J1183" s="7">
        <f t="shared" si="20"/>
        <v>720.8</v>
      </c>
      <c r="K1183" s="7">
        <f>SUM(G1183*1.27)</f>
        <v>12.7</v>
      </c>
      <c r="L1183" s="11">
        <v>43360</v>
      </c>
      <c r="M1183" s="3">
        <v>43365</v>
      </c>
      <c r="N1183" s="3">
        <v>43381</v>
      </c>
      <c r="O1183" t="s">
        <v>12</v>
      </c>
      <c r="P1183" s="4">
        <v>232.42</v>
      </c>
      <c r="Q1183" t="s">
        <v>413</v>
      </c>
      <c r="R1183" t="s">
        <v>415</v>
      </c>
      <c r="S1183" t="s">
        <v>416</v>
      </c>
      <c r="U1183" t="s">
        <v>417</v>
      </c>
      <c r="V1183" t="s">
        <v>105</v>
      </c>
      <c r="W1183" s="10" t="b">
        <v>1</v>
      </c>
      <c r="X1183" s="12">
        <v>43873.511788194446</v>
      </c>
    </row>
    <row r="1184" spans="1:24" x14ac:dyDescent="0.2">
      <c r="A1184">
        <v>11525</v>
      </c>
      <c r="B1184" s="2" t="s">
        <v>135</v>
      </c>
      <c r="C1184" s="2" t="s">
        <v>136</v>
      </c>
      <c r="D1184" s="2" t="s">
        <v>137</v>
      </c>
      <c r="E1184" t="s">
        <v>19</v>
      </c>
      <c r="F1184">
        <f>SUM(J1184* 1.05)</f>
        <v>576.57600000000002</v>
      </c>
      <c r="G1184">
        <v>6</v>
      </c>
      <c r="H1184">
        <v>2</v>
      </c>
      <c r="I1184" s="7">
        <v>91.52</v>
      </c>
      <c r="J1184" s="7">
        <f t="shared" si="20"/>
        <v>549.12</v>
      </c>
      <c r="K1184" s="7">
        <f>SUM(G1184*1.27)</f>
        <v>7.62</v>
      </c>
      <c r="L1184" s="11">
        <v>43360</v>
      </c>
      <c r="M1184" s="3">
        <v>43365</v>
      </c>
      <c r="N1184" s="3">
        <v>43381</v>
      </c>
      <c r="O1184" t="s">
        <v>6</v>
      </c>
      <c r="P1184" s="4">
        <v>78.09</v>
      </c>
      <c r="Q1184" t="s">
        <v>136</v>
      </c>
      <c r="R1184" t="s">
        <v>138</v>
      </c>
      <c r="S1184" t="s">
        <v>139</v>
      </c>
      <c r="U1184" t="s">
        <v>140</v>
      </c>
      <c r="V1184" t="s">
        <v>141</v>
      </c>
      <c r="W1184" s="10" t="b">
        <v>1</v>
      </c>
      <c r="X1184" s="12">
        <v>43889.51041805555</v>
      </c>
    </row>
    <row r="1185" spans="1:24" x14ac:dyDescent="0.2">
      <c r="A1185">
        <v>11526</v>
      </c>
      <c r="B1185" s="2" t="s">
        <v>518</v>
      </c>
      <c r="C1185" s="2" t="s">
        <v>519</v>
      </c>
      <c r="D1185" s="2" t="s">
        <v>520</v>
      </c>
      <c r="E1185" t="s">
        <v>13</v>
      </c>
      <c r="F1185">
        <f>SUM(J1185* 1.05)</f>
        <v>633.04499999999996</v>
      </c>
      <c r="G1185">
        <v>10</v>
      </c>
      <c r="H1185">
        <v>0</v>
      </c>
      <c r="I1185" s="7">
        <v>60.29</v>
      </c>
      <c r="J1185" s="7">
        <f t="shared" si="20"/>
        <v>602.9</v>
      </c>
      <c r="K1185" s="7">
        <f>SUM(G1185*1.27)</f>
        <v>12.7</v>
      </c>
      <c r="L1185" s="11">
        <v>43363</v>
      </c>
      <c r="M1185" s="3">
        <v>43368</v>
      </c>
      <c r="N1185" s="3">
        <v>43384</v>
      </c>
      <c r="O1185" t="s">
        <v>12</v>
      </c>
      <c r="P1185" s="4">
        <v>47.22</v>
      </c>
      <c r="Q1185" t="s">
        <v>519</v>
      </c>
      <c r="R1185" t="s">
        <v>521</v>
      </c>
      <c r="S1185" t="s">
        <v>522</v>
      </c>
      <c r="U1185" t="s">
        <v>523</v>
      </c>
      <c r="V1185" t="s">
        <v>10</v>
      </c>
      <c r="W1185" s="10" t="b">
        <v>1</v>
      </c>
      <c r="X1185" s="12">
        <v>43872.511776620369</v>
      </c>
    </row>
    <row r="1186" spans="1:24" x14ac:dyDescent="0.2">
      <c r="A1186">
        <v>11527</v>
      </c>
      <c r="B1186" s="2" t="s">
        <v>442</v>
      </c>
      <c r="C1186" s="2" t="s">
        <v>443</v>
      </c>
      <c r="D1186" s="2" t="s">
        <v>444</v>
      </c>
      <c r="E1186" t="s">
        <v>45</v>
      </c>
      <c r="F1186">
        <f>SUM(J1186* 0.85)</f>
        <v>16.914999999999999</v>
      </c>
      <c r="G1186">
        <v>10</v>
      </c>
      <c r="H1186">
        <v>3</v>
      </c>
      <c r="I1186" s="7">
        <v>1.99</v>
      </c>
      <c r="J1186" s="7">
        <f t="shared" ref="J1186:J1249" si="22">SUM(G1186*I1186)</f>
        <v>19.899999999999999</v>
      </c>
      <c r="K1186" s="7">
        <f>SUM(G1186*0.54)</f>
        <v>5.4</v>
      </c>
      <c r="L1186" s="11">
        <v>43363</v>
      </c>
      <c r="M1186" s="3">
        <v>43368</v>
      </c>
      <c r="N1186" s="3">
        <v>43384</v>
      </c>
      <c r="O1186" t="s">
        <v>6</v>
      </c>
      <c r="P1186" s="4">
        <v>24.39</v>
      </c>
      <c r="Q1186" t="s">
        <v>443</v>
      </c>
      <c r="R1186" t="s">
        <v>445</v>
      </c>
      <c r="S1186" t="s">
        <v>446</v>
      </c>
      <c r="U1186" t="s">
        <v>447</v>
      </c>
      <c r="V1186" t="s">
        <v>448</v>
      </c>
      <c r="W1186" s="10" t="b">
        <v>1</v>
      </c>
      <c r="X1186" s="12">
        <v>43879.176322106483</v>
      </c>
    </row>
    <row r="1187" spans="1:24" x14ac:dyDescent="0.2">
      <c r="A1187">
        <v>11528</v>
      </c>
      <c r="B1187" s="2" t="s">
        <v>159</v>
      </c>
      <c r="C1187" s="2" t="s">
        <v>160</v>
      </c>
      <c r="D1187" s="2" t="s">
        <v>161</v>
      </c>
      <c r="E1187" t="s">
        <v>11</v>
      </c>
      <c r="F1187">
        <f>SUM(J1187* 1.05)</f>
        <v>33.736499999999999</v>
      </c>
      <c r="G1187">
        <v>7</v>
      </c>
      <c r="H1187">
        <v>-3</v>
      </c>
      <c r="I1187" s="7">
        <v>4.59</v>
      </c>
      <c r="J1187" s="7">
        <f t="shared" si="22"/>
        <v>32.129999999999995</v>
      </c>
      <c r="K1187" s="7">
        <f>SUM(G1187*1.27)</f>
        <v>8.89</v>
      </c>
      <c r="L1187" s="11">
        <v>43364</v>
      </c>
      <c r="M1187" s="3">
        <v>43369</v>
      </c>
      <c r="N1187" s="3">
        <v>43385</v>
      </c>
      <c r="O1187" t="s">
        <v>6</v>
      </c>
      <c r="P1187" s="4">
        <v>203.48</v>
      </c>
      <c r="Q1187" t="s">
        <v>160</v>
      </c>
      <c r="R1187" t="s">
        <v>162</v>
      </c>
      <c r="S1187" t="s">
        <v>163</v>
      </c>
      <c r="U1187" t="s">
        <v>164</v>
      </c>
      <c r="V1187" t="s">
        <v>10</v>
      </c>
      <c r="W1187" s="10" t="b">
        <v>1</v>
      </c>
      <c r="X1187" s="12">
        <v>43887.843927083333</v>
      </c>
    </row>
    <row r="1188" spans="1:24" x14ac:dyDescent="0.2">
      <c r="A1188">
        <v>11529</v>
      </c>
      <c r="B1188" s="2" t="s">
        <v>165</v>
      </c>
      <c r="C1188" s="2" t="s">
        <v>166</v>
      </c>
      <c r="D1188" s="2" t="s">
        <v>167</v>
      </c>
      <c r="E1188" t="s">
        <v>13</v>
      </c>
      <c r="F1188">
        <f>SUM(J1188* 1.45)</f>
        <v>459.53399999999999</v>
      </c>
      <c r="G1188">
        <v>6</v>
      </c>
      <c r="H1188">
        <v>2</v>
      </c>
      <c r="I1188" s="7">
        <v>52.82</v>
      </c>
      <c r="J1188" s="7">
        <f t="shared" si="22"/>
        <v>316.92</v>
      </c>
      <c r="K1188" s="7">
        <f>SUM(G1188*1.27)</f>
        <v>7.62</v>
      </c>
      <c r="L1188" s="11">
        <v>43365</v>
      </c>
      <c r="M1188" s="3">
        <v>43370</v>
      </c>
      <c r="N1188" s="3">
        <v>43386</v>
      </c>
      <c r="O1188" t="s">
        <v>6</v>
      </c>
      <c r="P1188" s="4">
        <v>30.34</v>
      </c>
      <c r="Q1188" t="s">
        <v>166</v>
      </c>
      <c r="R1188" t="s">
        <v>168</v>
      </c>
      <c r="S1188" t="s">
        <v>128</v>
      </c>
      <c r="U1188" t="s">
        <v>129</v>
      </c>
      <c r="V1188" t="s">
        <v>59</v>
      </c>
      <c r="W1188" s="10" t="b">
        <v>0</v>
      </c>
      <c r="X1188" s="12">
        <v>43888.51041805555</v>
      </c>
    </row>
    <row r="1189" spans="1:24" x14ac:dyDescent="0.2">
      <c r="A1189">
        <v>11530</v>
      </c>
      <c r="B1189" s="2" t="s">
        <v>38</v>
      </c>
      <c r="C1189" s="2" t="s">
        <v>39</v>
      </c>
      <c r="D1189" s="2" t="s">
        <v>40</v>
      </c>
      <c r="E1189" t="s">
        <v>37</v>
      </c>
      <c r="F1189">
        <f>SUM(J1189* 1.08)</f>
        <v>40.39200000000001</v>
      </c>
      <c r="G1189">
        <v>5</v>
      </c>
      <c r="H1189">
        <v>-3</v>
      </c>
      <c r="I1189" s="7">
        <v>7.48</v>
      </c>
      <c r="J1189" s="7">
        <f t="shared" si="22"/>
        <v>37.400000000000006</v>
      </c>
      <c r="K1189" s="7">
        <f>SUM(G1189*1.27)</f>
        <v>6.35</v>
      </c>
      <c r="L1189" s="11">
        <v>43365</v>
      </c>
      <c r="M1189" s="3">
        <v>43370</v>
      </c>
      <c r="N1189" s="3">
        <v>43386</v>
      </c>
      <c r="O1189" t="s">
        <v>12</v>
      </c>
      <c r="P1189" s="4">
        <v>95.75</v>
      </c>
      <c r="Q1189" t="s">
        <v>39</v>
      </c>
      <c r="R1189" t="s">
        <v>41</v>
      </c>
      <c r="S1189" t="s">
        <v>42</v>
      </c>
      <c r="U1189" t="s">
        <v>43</v>
      </c>
      <c r="V1189" t="s">
        <v>44</v>
      </c>
      <c r="W1189" s="10" t="b">
        <v>1</v>
      </c>
      <c r="X1189" s="12">
        <v>43893.510035763888</v>
      </c>
    </row>
    <row r="1190" spans="1:24" x14ac:dyDescent="0.2">
      <c r="A1190">
        <v>11531</v>
      </c>
      <c r="B1190" s="2" t="s">
        <v>543</v>
      </c>
      <c r="C1190" s="2" t="s">
        <v>544</v>
      </c>
      <c r="D1190" s="2" t="s">
        <v>545</v>
      </c>
      <c r="E1190" t="s">
        <v>45</v>
      </c>
      <c r="F1190">
        <f>SUM(J1190* 0.85)</f>
        <v>282.74399999999997</v>
      </c>
      <c r="G1190">
        <v>8</v>
      </c>
      <c r="H1190">
        <v>20</v>
      </c>
      <c r="I1190" s="7">
        <v>41.58</v>
      </c>
      <c r="J1190" s="7">
        <f t="shared" si="22"/>
        <v>332.64</v>
      </c>
      <c r="K1190" s="7">
        <f>SUM(G1190*1.429)</f>
        <v>11.432</v>
      </c>
      <c r="L1190" s="11">
        <v>43366</v>
      </c>
      <c r="M1190" s="3">
        <v>43371</v>
      </c>
      <c r="N1190" s="3">
        <v>43387</v>
      </c>
      <c r="O1190" t="s">
        <v>6</v>
      </c>
      <c r="P1190" s="4">
        <v>22.76</v>
      </c>
      <c r="Q1190" t="s">
        <v>544</v>
      </c>
      <c r="R1190" t="s">
        <v>546</v>
      </c>
      <c r="S1190" t="s">
        <v>547</v>
      </c>
      <c r="U1190" t="s">
        <v>548</v>
      </c>
      <c r="V1190" t="s">
        <v>530</v>
      </c>
      <c r="W1190" s="10" t="b">
        <v>0</v>
      </c>
      <c r="X1190" s="12">
        <v>43861.511638657408</v>
      </c>
    </row>
    <row r="1191" spans="1:24" x14ac:dyDescent="0.2">
      <c r="A1191">
        <v>11532</v>
      </c>
      <c r="B1191" s="2" t="s">
        <v>244</v>
      </c>
      <c r="C1191" s="2" t="s">
        <v>245</v>
      </c>
      <c r="D1191" s="2" t="s">
        <v>246</v>
      </c>
      <c r="E1191" t="s">
        <v>11</v>
      </c>
      <c r="F1191">
        <f>SUM(J1191* 1.08)</f>
        <v>718.50239999999997</v>
      </c>
      <c r="G1191">
        <v>12</v>
      </c>
      <c r="H1191">
        <v>9</v>
      </c>
      <c r="I1191" s="7">
        <v>55.44</v>
      </c>
      <c r="J1191" s="7">
        <f t="shared" si="22"/>
        <v>665.28</v>
      </c>
      <c r="K1191" s="7">
        <f>SUM(G1191*1.429)</f>
        <v>17.148</v>
      </c>
      <c r="L1191" s="11">
        <v>43366</v>
      </c>
      <c r="M1191" s="3">
        <v>43371</v>
      </c>
      <c r="N1191" s="3">
        <v>43387</v>
      </c>
      <c r="O1191" t="s">
        <v>12</v>
      </c>
      <c r="P1191" s="4">
        <v>0.9</v>
      </c>
      <c r="Q1191" t="s">
        <v>245</v>
      </c>
      <c r="R1191" t="s">
        <v>566</v>
      </c>
      <c r="S1191" t="s">
        <v>247</v>
      </c>
      <c r="T1191" t="s">
        <v>248</v>
      </c>
      <c r="U1191" t="s">
        <v>249</v>
      </c>
      <c r="V1191" t="s">
        <v>35</v>
      </c>
      <c r="W1191" s="10" t="b">
        <v>0</v>
      </c>
      <c r="X1191" s="12">
        <v>43850.179266435181</v>
      </c>
    </row>
    <row r="1192" spans="1:24" x14ac:dyDescent="0.2">
      <c r="A1192">
        <v>11533</v>
      </c>
      <c r="B1192" s="2" t="s">
        <v>159</v>
      </c>
      <c r="C1192" s="2" t="s">
        <v>160</v>
      </c>
      <c r="D1192" s="2" t="s">
        <v>161</v>
      </c>
      <c r="E1192" t="s">
        <v>46</v>
      </c>
      <c r="F1192">
        <f>SUM(J1192* 1.05)</f>
        <v>575.65200000000004</v>
      </c>
      <c r="G1192">
        <v>7</v>
      </c>
      <c r="H1192">
        <v>-4</v>
      </c>
      <c r="I1192" s="7">
        <v>78.319999999999993</v>
      </c>
      <c r="J1192" s="7">
        <f t="shared" si="22"/>
        <v>548.24</v>
      </c>
      <c r="K1192" s="7">
        <f>SUM(G1192*1.15)</f>
        <v>8.0499999999999989</v>
      </c>
      <c r="L1192" s="11">
        <v>43367</v>
      </c>
      <c r="M1192" s="3">
        <v>43372</v>
      </c>
      <c r="N1192" s="3">
        <v>43388</v>
      </c>
      <c r="O1192" t="s">
        <v>12</v>
      </c>
      <c r="P1192" s="4">
        <v>31.85</v>
      </c>
      <c r="Q1192" t="s">
        <v>160</v>
      </c>
      <c r="R1192" t="s">
        <v>162</v>
      </c>
      <c r="S1192" t="s">
        <v>163</v>
      </c>
      <c r="U1192" t="s">
        <v>164</v>
      </c>
      <c r="V1192" t="s">
        <v>10</v>
      </c>
      <c r="W1192" s="10" t="b">
        <v>0</v>
      </c>
      <c r="X1192" s="12">
        <v>43901.843681944447</v>
      </c>
    </row>
    <row r="1193" spans="1:24" x14ac:dyDescent="0.2">
      <c r="A1193">
        <v>11534</v>
      </c>
      <c r="B1193" s="2" t="s">
        <v>485</v>
      </c>
      <c r="C1193" s="2" t="s">
        <v>486</v>
      </c>
      <c r="D1193" s="2" t="s">
        <v>487</v>
      </c>
      <c r="E1193" t="s">
        <v>45</v>
      </c>
      <c r="F1193">
        <f>SUM(J1193* 1.15)</f>
        <v>1042.5899999999999</v>
      </c>
      <c r="G1193">
        <v>12</v>
      </c>
      <c r="H1193">
        <v>-3</v>
      </c>
      <c r="I1193" s="7">
        <v>75.55</v>
      </c>
      <c r="J1193" s="7">
        <f t="shared" si="22"/>
        <v>906.59999999999991</v>
      </c>
      <c r="K1193" s="7">
        <f>SUM(G1193*1.27)</f>
        <v>15.24</v>
      </c>
      <c r="L1193" s="11">
        <v>43370</v>
      </c>
      <c r="M1193" s="3">
        <v>43375</v>
      </c>
      <c r="N1193" s="3">
        <v>43391</v>
      </c>
      <c r="O1193" t="s">
        <v>12</v>
      </c>
      <c r="P1193" s="4">
        <v>2.0099999999999998</v>
      </c>
      <c r="Q1193" t="s">
        <v>486</v>
      </c>
      <c r="R1193" t="s">
        <v>488</v>
      </c>
      <c r="S1193" t="s">
        <v>21</v>
      </c>
      <c r="U1193" t="s">
        <v>362</v>
      </c>
      <c r="V1193" t="s">
        <v>23</v>
      </c>
      <c r="W1193" s="10" t="b">
        <v>0</v>
      </c>
      <c r="X1193" s="12">
        <v>43801.845794212961</v>
      </c>
    </row>
    <row r="1194" spans="1:24" x14ac:dyDescent="0.2">
      <c r="A1194">
        <v>11535</v>
      </c>
      <c r="B1194" s="2" t="s">
        <v>24</v>
      </c>
      <c r="C1194" s="2" t="s">
        <v>25</v>
      </c>
      <c r="D1194" s="2" t="s">
        <v>26</v>
      </c>
      <c r="E1194" t="s">
        <v>13</v>
      </c>
      <c r="F1194">
        <f>SUM(J1194* 1.15)</f>
        <v>524.53800000000001</v>
      </c>
      <c r="G1194">
        <v>7</v>
      </c>
      <c r="H1194">
        <v>-32</v>
      </c>
      <c r="I1194" s="7">
        <v>65.16</v>
      </c>
      <c r="J1194" s="7">
        <f t="shared" si="22"/>
        <v>456.12</v>
      </c>
      <c r="K1194" s="7">
        <f>SUM(G1194*1.15)</f>
        <v>8.0499999999999989</v>
      </c>
      <c r="L1194" s="11">
        <v>43370</v>
      </c>
      <c r="M1194" s="3">
        <v>43375</v>
      </c>
      <c r="N1194" s="3">
        <v>43391</v>
      </c>
      <c r="O1194" t="s">
        <v>14</v>
      </c>
      <c r="P1194" s="4">
        <v>4.03</v>
      </c>
      <c r="Q1194" t="s">
        <v>25</v>
      </c>
      <c r="R1194" t="s">
        <v>27</v>
      </c>
      <c r="S1194" t="s">
        <v>21</v>
      </c>
      <c r="U1194" t="s">
        <v>28</v>
      </c>
      <c r="V1194" t="s">
        <v>23</v>
      </c>
      <c r="W1194" s="10" t="b">
        <v>0</v>
      </c>
      <c r="X1194" s="12">
        <v>43967.176691203698</v>
      </c>
    </row>
    <row r="1195" spans="1:24" x14ac:dyDescent="0.2">
      <c r="A1195">
        <v>11536</v>
      </c>
      <c r="B1195" s="2" t="s">
        <v>430</v>
      </c>
      <c r="C1195" s="2" t="s">
        <v>431</v>
      </c>
      <c r="D1195" s="2" t="s">
        <v>432</v>
      </c>
      <c r="E1195" t="s">
        <v>19</v>
      </c>
      <c r="F1195">
        <f>SUM(J1195* 1.05)</f>
        <v>809.86500000000012</v>
      </c>
      <c r="G1195">
        <v>9</v>
      </c>
      <c r="H1195">
        <v>5</v>
      </c>
      <c r="I1195" s="7">
        <v>85.7</v>
      </c>
      <c r="J1195" s="7">
        <f t="shared" si="22"/>
        <v>771.30000000000007</v>
      </c>
      <c r="K1195" s="7">
        <f>SUM(G1195*0.54)</f>
        <v>4.8600000000000003</v>
      </c>
      <c r="L1195" s="11">
        <v>43371</v>
      </c>
      <c r="M1195" s="3">
        <v>43376</v>
      </c>
      <c r="N1195" s="3">
        <v>43392</v>
      </c>
      <c r="O1195" t="s">
        <v>14</v>
      </c>
      <c r="P1195" s="4">
        <v>388.98</v>
      </c>
      <c r="Q1195" t="s">
        <v>431</v>
      </c>
      <c r="R1195" t="s">
        <v>433</v>
      </c>
      <c r="S1195" t="s">
        <v>434</v>
      </c>
      <c r="T1195" t="s">
        <v>435</v>
      </c>
      <c r="U1195" t="s">
        <v>436</v>
      </c>
      <c r="V1195" t="s">
        <v>209</v>
      </c>
      <c r="W1195" s="10" t="b">
        <v>1</v>
      </c>
      <c r="X1195" s="12">
        <v>43880.509315972224</v>
      </c>
    </row>
    <row r="1196" spans="1:24" x14ac:dyDescent="0.2">
      <c r="A1196">
        <v>11537</v>
      </c>
      <c r="B1196" s="2" t="s">
        <v>53</v>
      </c>
      <c r="C1196" s="2" t="s">
        <v>54</v>
      </c>
      <c r="D1196" s="2" t="s">
        <v>55</v>
      </c>
      <c r="E1196" t="s">
        <v>36</v>
      </c>
      <c r="F1196">
        <f>SUM(J1196* 1.15)</f>
        <v>513.22199999999998</v>
      </c>
      <c r="G1196">
        <v>6</v>
      </c>
      <c r="H1196">
        <v>4</v>
      </c>
      <c r="I1196" s="7">
        <v>74.38</v>
      </c>
      <c r="J1196" s="7">
        <f t="shared" si="22"/>
        <v>446.28</v>
      </c>
      <c r="K1196" s="7">
        <f>SUM(G1196*0.54)</f>
        <v>3.24</v>
      </c>
      <c r="L1196" s="11">
        <v>43371</v>
      </c>
      <c r="M1196" s="3">
        <v>43376</v>
      </c>
      <c r="N1196" s="3">
        <v>43392</v>
      </c>
      <c r="O1196" t="s">
        <v>14</v>
      </c>
      <c r="P1196" s="4">
        <v>27.94</v>
      </c>
      <c r="Q1196" t="s">
        <v>54</v>
      </c>
      <c r="R1196" t="s">
        <v>56</v>
      </c>
      <c r="S1196" t="s">
        <v>57</v>
      </c>
      <c r="U1196" t="s">
        <v>58</v>
      </c>
      <c r="V1196" t="s">
        <v>59</v>
      </c>
      <c r="W1196" s="10" t="b">
        <v>1</v>
      </c>
      <c r="X1196" s="12">
        <v>43884.508060763896</v>
      </c>
    </row>
    <row r="1197" spans="1:24" x14ac:dyDescent="0.2">
      <c r="A1197">
        <v>11538</v>
      </c>
      <c r="B1197" s="2" t="s">
        <v>345</v>
      </c>
      <c r="C1197" s="2" t="s">
        <v>346</v>
      </c>
      <c r="D1197" s="2" t="s">
        <v>347</v>
      </c>
      <c r="E1197" t="s">
        <v>13</v>
      </c>
      <c r="F1197">
        <f>SUM(J1197* 1.08)</f>
        <v>469.47600000000006</v>
      </c>
      <c r="G1197">
        <v>6</v>
      </c>
      <c r="H1197">
        <v>3</v>
      </c>
      <c r="I1197" s="7">
        <v>72.45</v>
      </c>
      <c r="J1197" s="7">
        <f t="shared" si="22"/>
        <v>434.70000000000005</v>
      </c>
      <c r="K1197" s="7">
        <f>SUM(G1197*0.54)</f>
        <v>3.24</v>
      </c>
      <c r="L1197" s="11">
        <v>43372</v>
      </c>
      <c r="M1197" s="3">
        <v>43377</v>
      </c>
      <c r="N1197" s="3">
        <v>43393</v>
      </c>
      <c r="O1197" t="s">
        <v>6</v>
      </c>
      <c r="P1197" s="4">
        <v>26.61</v>
      </c>
      <c r="Q1197" t="s">
        <v>346</v>
      </c>
      <c r="R1197" t="s">
        <v>352</v>
      </c>
      <c r="S1197" t="s">
        <v>353</v>
      </c>
      <c r="T1197" t="s">
        <v>354</v>
      </c>
      <c r="U1197" t="s">
        <v>355</v>
      </c>
      <c r="V1197" t="s">
        <v>209</v>
      </c>
      <c r="W1197" s="10" t="b">
        <v>1</v>
      </c>
      <c r="X1197" s="12">
        <v>43886.508049189819</v>
      </c>
    </row>
    <row r="1198" spans="1:24" x14ac:dyDescent="0.2">
      <c r="A1198">
        <v>11539</v>
      </c>
      <c r="B1198" s="2" t="s">
        <v>202</v>
      </c>
      <c r="C1198" s="2" t="s">
        <v>203</v>
      </c>
      <c r="D1198" s="2" t="s">
        <v>204</v>
      </c>
      <c r="E1198" t="s">
        <v>15</v>
      </c>
      <c r="F1198">
        <f>SUM(J1198* 1.08)</f>
        <v>1271.4624000000001</v>
      </c>
      <c r="G1198">
        <v>13</v>
      </c>
      <c r="H1198">
        <v>3</v>
      </c>
      <c r="I1198" s="7">
        <v>90.56</v>
      </c>
      <c r="J1198" s="7">
        <f t="shared" si="22"/>
        <v>1177.28</v>
      </c>
      <c r="K1198" s="7">
        <f>SUM(G1198*0.54)</f>
        <v>7.0200000000000005</v>
      </c>
      <c r="L1198" s="11">
        <v>43373</v>
      </c>
      <c r="M1198" s="3">
        <v>43378</v>
      </c>
      <c r="N1198" s="3">
        <v>43394</v>
      </c>
      <c r="O1198" t="s">
        <v>14</v>
      </c>
      <c r="P1198" s="4">
        <v>76.13</v>
      </c>
      <c r="Q1198" t="s">
        <v>203</v>
      </c>
      <c r="R1198" t="s">
        <v>205</v>
      </c>
      <c r="S1198" t="s">
        <v>206</v>
      </c>
      <c r="T1198" t="s">
        <v>207</v>
      </c>
      <c r="U1198" t="s">
        <v>208</v>
      </c>
      <c r="V1198" t="s">
        <v>209</v>
      </c>
      <c r="W1198" s="10" t="b">
        <v>1</v>
      </c>
      <c r="X1198" s="12">
        <v>43871.843438541669</v>
      </c>
    </row>
    <row r="1199" spans="1:24" x14ac:dyDescent="0.2">
      <c r="A1199">
        <v>11540</v>
      </c>
      <c r="B1199" s="2" t="s">
        <v>24</v>
      </c>
      <c r="C1199" s="2" t="s">
        <v>25</v>
      </c>
      <c r="D1199" s="2" t="s">
        <v>26</v>
      </c>
      <c r="E1199" t="s">
        <v>15</v>
      </c>
      <c r="F1199">
        <f>SUM(J1199* 1.15)</f>
        <v>290.76599999999996</v>
      </c>
      <c r="G1199">
        <v>6</v>
      </c>
      <c r="H1199">
        <v>-31</v>
      </c>
      <c r="I1199" s="7">
        <v>42.14</v>
      </c>
      <c r="J1199" s="7">
        <f t="shared" si="22"/>
        <v>252.84</v>
      </c>
      <c r="K1199" s="7">
        <f>SUM(G1199*1.15)</f>
        <v>6.8999999999999995</v>
      </c>
      <c r="L1199" s="11">
        <v>43373</v>
      </c>
      <c r="M1199" s="3">
        <v>43378</v>
      </c>
      <c r="N1199" s="3">
        <v>43394</v>
      </c>
      <c r="O1199" t="s">
        <v>12</v>
      </c>
      <c r="P1199" s="4">
        <v>36.130000000000003</v>
      </c>
      <c r="Q1199" t="s">
        <v>25</v>
      </c>
      <c r="R1199" t="s">
        <v>27</v>
      </c>
      <c r="S1199" t="s">
        <v>21</v>
      </c>
      <c r="U1199" t="s">
        <v>28</v>
      </c>
      <c r="V1199" t="s">
        <v>23</v>
      </c>
      <c r="W1199" s="10" t="b">
        <v>1</v>
      </c>
      <c r="X1199" s="12">
        <v>43903.509711689818</v>
      </c>
    </row>
    <row r="1200" spans="1:24" x14ac:dyDescent="0.2">
      <c r="A1200">
        <v>11541</v>
      </c>
      <c r="B1200" s="2" t="s">
        <v>124</v>
      </c>
      <c r="C1200" s="2" t="s">
        <v>125</v>
      </c>
      <c r="D1200" s="2" t="s">
        <v>126</v>
      </c>
      <c r="E1200" t="s">
        <v>45</v>
      </c>
      <c r="F1200">
        <f>SUM(J1200* 1.03)</f>
        <v>644.07960000000003</v>
      </c>
      <c r="G1200">
        <v>9</v>
      </c>
      <c r="H1200">
        <v>2</v>
      </c>
      <c r="I1200" s="7">
        <v>69.48</v>
      </c>
      <c r="J1200" s="7">
        <f t="shared" si="22"/>
        <v>625.32000000000005</v>
      </c>
      <c r="K1200" s="7">
        <f>SUM(G1200*1.27)</f>
        <v>11.43</v>
      </c>
      <c r="L1200" s="11">
        <v>43374</v>
      </c>
      <c r="M1200" s="3">
        <v>43379</v>
      </c>
      <c r="N1200" s="3">
        <v>43395</v>
      </c>
      <c r="O1200" t="s">
        <v>6</v>
      </c>
      <c r="P1200" s="4">
        <v>4.4000000000000004</v>
      </c>
      <c r="Q1200" t="s">
        <v>125</v>
      </c>
      <c r="R1200" t="s">
        <v>127</v>
      </c>
      <c r="S1200" t="s">
        <v>128</v>
      </c>
      <c r="U1200" t="s">
        <v>129</v>
      </c>
      <c r="V1200" t="s">
        <v>59</v>
      </c>
      <c r="W1200" s="10" t="b">
        <v>0</v>
      </c>
      <c r="X1200" s="12">
        <v>43890.51143032407</v>
      </c>
    </row>
    <row r="1201" spans="1:24" x14ac:dyDescent="0.2">
      <c r="A1201">
        <v>11542</v>
      </c>
      <c r="B1201" s="2" t="s">
        <v>356</v>
      </c>
      <c r="C1201" s="2" t="s">
        <v>348</v>
      </c>
      <c r="D1201" s="2" t="s">
        <v>357</v>
      </c>
      <c r="E1201" t="s">
        <v>15</v>
      </c>
      <c r="F1201">
        <f>SUM(J1201* 1.15)</f>
        <v>123.26849999999999</v>
      </c>
      <c r="G1201">
        <v>9</v>
      </c>
      <c r="H1201">
        <v>29</v>
      </c>
      <c r="I1201" s="7">
        <v>11.91</v>
      </c>
      <c r="J1201" s="7">
        <f t="shared" si="22"/>
        <v>107.19</v>
      </c>
      <c r="K1201" s="7">
        <f>SUM(G1201*1.429)</f>
        <v>12.861000000000001</v>
      </c>
      <c r="L1201" s="11">
        <v>43374</v>
      </c>
      <c r="M1201" s="3">
        <v>43379</v>
      </c>
      <c r="N1201" s="3">
        <v>43395</v>
      </c>
      <c r="O1201" t="s">
        <v>6</v>
      </c>
      <c r="P1201" s="4">
        <v>145.63</v>
      </c>
      <c r="Q1201" t="s">
        <v>348</v>
      </c>
      <c r="R1201" t="s">
        <v>349</v>
      </c>
      <c r="S1201" t="s">
        <v>350</v>
      </c>
      <c r="U1201" t="s">
        <v>351</v>
      </c>
      <c r="V1201" t="s">
        <v>10</v>
      </c>
      <c r="W1201" s="10" t="b">
        <v>1</v>
      </c>
      <c r="X1201" s="12">
        <v>43859.51174282407</v>
      </c>
    </row>
    <row r="1202" spans="1:24" x14ac:dyDescent="0.2">
      <c r="A1202">
        <v>11543</v>
      </c>
      <c r="B1202" s="2" t="s">
        <v>196</v>
      </c>
      <c r="C1202" s="2" t="s">
        <v>197</v>
      </c>
      <c r="D1202" s="2" t="s">
        <v>198</v>
      </c>
      <c r="E1202" t="s">
        <v>11</v>
      </c>
      <c r="F1202">
        <f>SUM(J1202* 1.15)</f>
        <v>408.82499999999999</v>
      </c>
      <c r="G1202">
        <v>9</v>
      </c>
      <c r="H1202">
        <v>-2</v>
      </c>
      <c r="I1202" s="7">
        <v>39.5</v>
      </c>
      <c r="J1202" s="7">
        <f t="shared" si="22"/>
        <v>355.5</v>
      </c>
      <c r="K1202" s="7">
        <f>SUM(G1202*1.27)</f>
        <v>11.43</v>
      </c>
      <c r="L1202" s="11">
        <v>43377</v>
      </c>
      <c r="M1202" s="3">
        <v>43382</v>
      </c>
      <c r="N1202" s="3">
        <v>43398</v>
      </c>
      <c r="O1202" t="s">
        <v>12</v>
      </c>
      <c r="P1202" s="4">
        <v>33.75</v>
      </c>
      <c r="Q1202" t="s">
        <v>197</v>
      </c>
      <c r="R1202" t="s">
        <v>199</v>
      </c>
      <c r="S1202" t="s">
        <v>200</v>
      </c>
      <c r="T1202" t="s">
        <v>111</v>
      </c>
      <c r="U1202" t="s">
        <v>201</v>
      </c>
      <c r="V1202" t="s">
        <v>113</v>
      </c>
      <c r="W1202" s="10" t="b">
        <v>1</v>
      </c>
      <c r="X1202" s="12">
        <v>43887.511384027777</v>
      </c>
    </row>
    <row r="1203" spans="1:24" x14ac:dyDescent="0.2">
      <c r="A1203">
        <v>11544</v>
      </c>
      <c r="B1203" s="2" t="s">
        <v>363</v>
      </c>
      <c r="C1203" s="2" t="s">
        <v>364</v>
      </c>
      <c r="D1203" s="2" t="s">
        <v>365</v>
      </c>
      <c r="E1203" t="s">
        <v>45</v>
      </c>
      <c r="F1203">
        <f>SUM(J1203* 1.03)</f>
        <v>753.03300000000002</v>
      </c>
      <c r="G1203">
        <v>10</v>
      </c>
      <c r="H1203">
        <v>3</v>
      </c>
      <c r="I1203" s="7">
        <v>73.11</v>
      </c>
      <c r="J1203" s="7">
        <f t="shared" si="22"/>
        <v>731.1</v>
      </c>
      <c r="K1203" s="7">
        <f>SUM(G1203*0.54)</f>
        <v>5.4</v>
      </c>
      <c r="L1203" s="11">
        <v>43378</v>
      </c>
      <c r="M1203" s="3">
        <v>43383</v>
      </c>
      <c r="N1203" s="3">
        <v>43399</v>
      </c>
      <c r="O1203" t="s">
        <v>6</v>
      </c>
      <c r="P1203" s="4">
        <v>96.5</v>
      </c>
      <c r="Q1203" t="s">
        <v>364</v>
      </c>
      <c r="R1203" t="s">
        <v>366</v>
      </c>
      <c r="S1203" t="s">
        <v>367</v>
      </c>
      <c r="U1203" t="s">
        <v>368</v>
      </c>
      <c r="V1203" t="s">
        <v>141</v>
      </c>
      <c r="W1203" s="10" t="b">
        <v>1</v>
      </c>
      <c r="X1203" s="12">
        <v>43876.842988773155</v>
      </c>
    </row>
    <row r="1204" spans="1:24" x14ac:dyDescent="0.2">
      <c r="A1204">
        <v>11545</v>
      </c>
      <c r="B1204" s="2" t="s">
        <v>237</v>
      </c>
      <c r="C1204" s="2" t="s">
        <v>238</v>
      </c>
      <c r="D1204" s="2" t="s">
        <v>239</v>
      </c>
      <c r="E1204" t="s">
        <v>37</v>
      </c>
      <c r="F1204">
        <f>SUM(J1204* 1.08)</f>
        <v>76.658400000000015</v>
      </c>
      <c r="G1204">
        <v>6</v>
      </c>
      <c r="H1204">
        <v>2</v>
      </c>
      <c r="I1204" s="7">
        <v>11.83</v>
      </c>
      <c r="J1204" s="7">
        <f t="shared" si="22"/>
        <v>70.98</v>
      </c>
      <c r="K1204" s="7">
        <f>SUM(G1204*1.27)</f>
        <v>7.62</v>
      </c>
      <c r="L1204" s="11">
        <v>43378</v>
      </c>
      <c r="M1204" s="3">
        <v>43383</v>
      </c>
      <c r="N1204" s="3">
        <v>43399</v>
      </c>
      <c r="O1204" t="s">
        <v>12</v>
      </c>
      <c r="P1204" s="4">
        <v>296.43</v>
      </c>
      <c r="Q1204" t="s">
        <v>238</v>
      </c>
      <c r="R1204" t="s">
        <v>240</v>
      </c>
      <c r="S1204" t="s">
        <v>241</v>
      </c>
      <c r="T1204" t="s">
        <v>242</v>
      </c>
      <c r="V1204" t="s">
        <v>243</v>
      </c>
      <c r="W1204" s="10" t="b">
        <v>1</v>
      </c>
      <c r="X1204" s="12">
        <v>43889.51041805555</v>
      </c>
    </row>
    <row r="1205" spans="1:24" x14ac:dyDescent="0.2">
      <c r="A1205">
        <v>11546</v>
      </c>
      <c r="B1205" s="2" t="s">
        <v>500</v>
      </c>
      <c r="C1205" s="2" t="s">
        <v>501</v>
      </c>
      <c r="D1205" s="2" t="s">
        <v>502</v>
      </c>
      <c r="E1205" t="s">
        <v>11</v>
      </c>
      <c r="F1205">
        <f>SUM(J1205* 1.05)</f>
        <v>88.304999999999993</v>
      </c>
      <c r="G1205">
        <v>10</v>
      </c>
      <c r="H1205">
        <v>17</v>
      </c>
      <c r="I1205" s="7">
        <v>8.41</v>
      </c>
      <c r="J1205" s="7">
        <f t="shared" si="22"/>
        <v>84.1</v>
      </c>
      <c r="K1205" s="7">
        <f>SUM(G1205*1.429)</f>
        <v>14.290000000000001</v>
      </c>
      <c r="L1205" s="11">
        <v>43379</v>
      </c>
      <c r="M1205" s="3">
        <v>43384</v>
      </c>
      <c r="N1205" s="3">
        <v>43400</v>
      </c>
      <c r="O1205" t="s">
        <v>12</v>
      </c>
      <c r="P1205" s="4">
        <v>299.08999999999997</v>
      </c>
      <c r="Q1205" t="s">
        <v>501</v>
      </c>
      <c r="R1205" t="s">
        <v>503</v>
      </c>
      <c r="S1205" t="s">
        <v>504</v>
      </c>
      <c r="U1205" t="s">
        <v>505</v>
      </c>
      <c r="V1205" t="s">
        <v>448</v>
      </c>
      <c r="W1205" s="10" t="b">
        <v>1</v>
      </c>
      <c r="X1205" s="12">
        <v>44019.179148842595</v>
      </c>
    </row>
    <row r="1206" spans="1:24" x14ac:dyDescent="0.2">
      <c r="A1206">
        <v>11547</v>
      </c>
      <c r="B1206" s="2" t="s">
        <v>38</v>
      </c>
      <c r="C1206" s="2" t="s">
        <v>39</v>
      </c>
      <c r="D1206" s="2" t="s">
        <v>40</v>
      </c>
      <c r="E1206" t="s">
        <v>13</v>
      </c>
      <c r="F1206">
        <f>SUM(J1206* 1.08)</f>
        <v>923.27039999999988</v>
      </c>
      <c r="G1206">
        <v>12</v>
      </c>
      <c r="H1206">
        <v>-3</v>
      </c>
      <c r="I1206" s="7">
        <v>71.239999999999995</v>
      </c>
      <c r="J1206" s="7">
        <f t="shared" si="22"/>
        <v>854.87999999999988</v>
      </c>
      <c r="K1206" s="7">
        <f>SUM(G1206*1.27)</f>
        <v>15.24</v>
      </c>
      <c r="L1206" s="11">
        <v>43379</v>
      </c>
      <c r="M1206" s="3">
        <v>43384</v>
      </c>
      <c r="N1206" s="3">
        <v>43400</v>
      </c>
      <c r="O1206" t="s">
        <v>12</v>
      </c>
      <c r="P1206" s="4">
        <v>13.42</v>
      </c>
      <c r="Q1206" t="s">
        <v>39</v>
      </c>
      <c r="R1206" t="s">
        <v>41</v>
      </c>
      <c r="S1206" t="s">
        <v>42</v>
      </c>
      <c r="U1206" t="s">
        <v>43</v>
      </c>
      <c r="V1206" t="s">
        <v>44</v>
      </c>
      <c r="W1206" s="10" t="b">
        <v>0</v>
      </c>
      <c r="X1206" s="12">
        <v>43856.845794212961</v>
      </c>
    </row>
    <row r="1207" spans="1:24" x14ac:dyDescent="0.2">
      <c r="A1207">
        <v>11548</v>
      </c>
      <c r="B1207" s="2" t="s">
        <v>218</v>
      </c>
      <c r="C1207" s="2" t="s">
        <v>219</v>
      </c>
      <c r="D1207" s="2" t="s">
        <v>220</v>
      </c>
      <c r="E1207" t="s">
        <v>13</v>
      </c>
      <c r="F1207">
        <f>SUM(J1207* 0.85)</f>
        <v>288.55799999999999</v>
      </c>
      <c r="G1207">
        <v>12</v>
      </c>
      <c r="H1207">
        <v>-24</v>
      </c>
      <c r="I1207" s="7">
        <v>28.29</v>
      </c>
      <c r="J1207" s="7">
        <f t="shared" si="22"/>
        <v>339.48</v>
      </c>
      <c r="K1207" s="7">
        <f>SUM(G1207*1.15)</f>
        <v>13.799999999999999</v>
      </c>
      <c r="L1207" s="11">
        <v>43380</v>
      </c>
      <c r="M1207" s="3">
        <v>43385</v>
      </c>
      <c r="N1207" s="3">
        <v>43401</v>
      </c>
      <c r="O1207" t="s">
        <v>6</v>
      </c>
      <c r="P1207" s="4">
        <v>15.8</v>
      </c>
      <c r="Q1207" t="s">
        <v>219</v>
      </c>
      <c r="R1207" t="s">
        <v>221</v>
      </c>
      <c r="S1207" t="s">
        <v>222</v>
      </c>
      <c r="T1207" t="s">
        <v>223</v>
      </c>
      <c r="U1207" t="s">
        <v>224</v>
      </c>
      <c r="V1207" t="s">
        <v>113</v>
      </c>
      <c r="W1207" s="10" t="b">
        <v>0</v>
      </c>
      <c r="X1207" s="12">
        <v>43992.511129398146</v>
      </c>
    </row>
    <row r="1208" spans="1:24" x14ac:dyDescent="0.2">
      <c r="A1208">
        <v>11549</v>
      </c>
      <c r="B1208" s="2" t="s">
        <v>384</v>
      </c>
      <c r="C1208" s="2" t="s">
        <v>385</v>
      </c>
      <c r="D1208" s="2" t="s">
        <v>386</v>
      </c>
      <c r="E1208" t="s">
        <v>45</v>
      </c>
      <c r="F1208">
        <f>SUM(J1208* 1.25)</f>
        <v>409.49999999999994</v>
      </c>
      <c r="G1208">
        <v>10</v>
      </c>
      <c r="H1208">
        <v>-3</v>
      </c>
      <c r="I1208" s="7">
        <v>32.76</v>
      </c>
      <c r="J1208" s="7">
        <f t="shared" si="22"/>
        <v>327.59999999999997</v>
      </c>
      <c r="K1208" s="7">
        <f>SUM(G1208*1.27)</f>
        <v>12.7</v>
      </c>
      <c r="L1208" s="11">
        <v>43381</v>
      </c>
      <c r="M1208" s="3">
        <v>43386</v>
      </c>
      <c r="N1208" s="3">
        <v>43402</v>
      </c>
      <c r="O1208" t="s">
        <v>12</v>
      </c>
      <c r="P1208" s="4">
        <v>810.05</v>
      </c>
      <c r="Q1208" t="s">
        <v>385</v>
      </c>
      <c r="R1208" t="s">
        <v>387</v>
      </c>
      <c r="S1208" t="s">
        <v>388</v>
      </c>
      <c r="U1208" t="s">
        <v>389</v>
      </c>
      <c r="V1208" t="s">
        <v>10</v>
      </c>
      <c r="W1208" s="10" t="b">
        <v>1</v>
      </c>
      <c r="X1208" s="12">
        <v>43872.511741898146</v>
      </c>
    </row>
    <row r="1209" spans="1:24" x14ac:dyDescent="0.2">
      <c r="A1209">
        <v>11550</v>
      </c>
      <c r="B1209" s="2" t="s">
        <v>2</v>
      </c>
      <c r="C1209" s="2" t="s">
        <v>3</v>
      </c>
      <c r="D1209" s="2" t="s">
        <v>4</v>
      </c>
      <c r="E1209" t="s">
        <v>11</v>
      </c>
      <c r="F1209">
        <f>SUM(J1209* 0.85)</f>
        <v>258.26399999999995</v>
      </c>
      <c r="G1209">
        <v>9</v>
      </c>
      <c r="H1209">
        <v>18</v>
      </c>
      <c r="I1209" s="7">
        <v>33.76</v>
      </c>
      <c r="J1209" s="7">
        <f t="shared" si="22"/>
        <v>303.83999999999997</v>
      </c>
      <c r="K1209" s="7">
        <f>SUM(G1209*1.429)</f>
        <v>12.861000000000001</v>
      </c>
      <c r="L1209" s="11">
        <v>43381</v>
      </c>
      <c r="M1209" s="3">
        <v>43386</v>
      </c>
      <c r="N1209" s="3">
        <v>43402</v>
      </c>
      <c r="O1209" t="s">
        <v>12</v>
      </c>
      <c r="P1209" s="4">
        <v>61.02</v>
      </c>
      <c r="Q1209" t="s">
        <v>3</v>
      </c>
      <c r="R1209" t="s">
        <v>7</v>
      </c>
      <c r="S1209" t="s">
        <v>8</v>
      </c>
      <c r="U1209" t="s">
        <v>9</v>
      </c>
      <c r="V1209" t="s">
        <v>10</v>
      </c>
      <c r="W1209" s="10" t="b">
        <v>1</v>
      </c>
      <c r="X1209" s="12">
        <v>43851.511615509255</v>
      </c>
    </row>
    <row r="1210" spans="1:24" x14ac:dyDescent="0.2">
      <c r="A1210">
        <v>11551</v>
      </c>
      <c r="B1210" s="2" t="s">
        <v>537</v>
      </c>
      <c r="C1210" s="2" t="s">
        <v>538</v>
      </c>
      <c r="D1210" s="2" t="s">
        <v>539</v>
      </c>
      <c r="E1210" t="s">
        <v>15</v>
      </c>
      <c r="F1210">
        <f>SUM(J1210* 1.08)</f>
        <v>552.7872000000001</v>
      </c>
      <c r="G1210">
        <v>7</v>
      </c>
      <c r="H1210">
        <v>6</v>
      </c>
      <c r="I1210" s="7">
        <v>73.12</v>
      </c>
      <c r="J1210" s="7">
        <f t="shared" si="22"/>
        <v>511.84000000000003</v>
      </c>
      <c r="K1210" s="7">
        <f>SUM(G1210*1.381)</f>
        <v>9.6669999999999998</v>
      </c>
      <c r="L1210" s="11">
        <v>43384</v>
      </c>
      <c r="M1210" s="3">
        <v>43389</v>
      </c>
      <c r="N1210" s="3">
        <v>43405</v>
      </c>
      <c r="O1210" t="s">
        <v>14</v>
      </c>
      <c r="P1210" s="4">
        <v>139.34</v>
      </c>
      <c r="Q1210" t="s">
        <v>538</v>
      </c>
      <c r="R1210" t="s">
        <v>540</v>
      </c>
      <c r="S1210" t="s">
        <v>541</v>
      </c>
      <c r="T1210" t="s">
        <v>279</v>
      </c>
      <c r="U1210" t="s">
        <v>542</v>
      </c>
      <c r="V1210" t="s">
        <v>209</v>
      </c>
      <c r="W1210" s="10" t="b">
        <v>1</v>
      </c>
      <c r="X1210" s="12">
        <v>43879.511195601852</v>
      </c>
    </row>
    <row r="1211" spans="1:24" x14ac:dyDescent="0.2">
      <c r="A1211">
        <v>11552</v>
      </c>
      <c r="B1211" s="2" t="s">
        <v>384</v>
      </c>
      <c r="C1211" s="2" t="s">
        <v>385</v>
      </c>
      <c r="D1211" s="2" t="s">
        <v>386</v>
      </c>
      <c r="E1211" t="s">
        <v>36</v>
      </c>
      <c r="F1211">
        <f>SUM(J1211* 1.25)</f>
        <v>839.47499999999991</v>
      </c>
      <c r="G1211">
        <v>7</v>
      </c>
      <c r="H1211">
        <v>-17</v>
      </c>
      <c r="I1211" s="7">
        <v>95.94</v>
      </c>
      <c r="J1211" s="7">
        <f t="shared" si="22"/>
        <v>671.57999999999993</v>
      </c>
      <c r="K1211" s="7">
        <f>SUM(G1211*1.15)</f>
        <v>8.0499999999999989</v>
      </c>
      <c r="L1211" s="11">
        <v>43384</v>
      </c>
      <c r="M1211" s="3">
        <v>43389</v>
      </c>
      <c r="N1211" s="3">
        <v>43405</v>
      </c>
      <c r="O1211" t="s">
        <v>14</v>
      </c>
      <c r="P1211" s="4">
        <v>398.36</v>
      </c>
      <c r="Q1211" t="s">
        <v>385</v>
      </c>
      <c r="R1211" t="s">
        <v>387</v>
      </c>
      <c r="S1211" t="s">
        <v>388</v>
      </c>
      <c r="U1211" t="s">
        <v>389</v>
      </c>
      <c r="V1211" t="s">
        <v>10</v>
      </c>
      <c r="W1211" s="10" t="b">
        <v>1</v>
      </c>
      <c r="X1211" s="12">
        <v>43933.176864814806</v>
      </c>
    </row>
    <row r="1212" spans="1:24" x14ac:dyDescent="0.2">
      <c r="A1212">
        <v>11553</v>
      </c>
      <c r="B1212" s="2" t="s">
        <v>543</v>
      </c>
      <c r="C1212" s="2" t="s">
        <v>544</v>
      </c>
      <c r="D1212" s="2" t="s">
        <v>545</v>
      </c>
      <c r="E1212" t="s">
        <v>19</v>
      </c>
      <c r="F1212">
        <f>SUM(J1212* 0.85)</f>
        <v>244.71499999999997</v>
      </c>
      <c r="G1212">
        <v>10</v>
      </c>
      <c r="H1212">
        <v>19</v>
      </c>
      <c r="I1212" s="7">
        <v>28.79</v>
      </c>
      <c r="J1212" s="7">
        <f t="shared" si="22"/>
        <v>287.89999999999998</v>
      </c>
      <c r="K1212" s="7">
        <f>SUM(G1212*1.429)</f>
        <v>14.290000000000001</v>
      </c>
      <c r="L1212" s="11">
        <v>43385</v>
      </c>
      <c r="M1212" s="3">
        <v>43390</v>
      </c>
      <c r="N1212" s="3">
        <v>43406</v>
      </c>
      <c r="O1212" t="s">
        <v>6</v>
      </c>
      <c r="P1212" s="4">
        <v>16.72</v>
      </c>
      <c r="Q1212" t="s">
        <v>544</v>
      </c>
      <c r="R1212" t="s">
        <v>546</v>
      </c>
      <c r="S1212" t="s">
        <v>547</v>
      </c>
      <c r="U1212" t="s">
        <v>548</v>
      </c>
      <c r="V1212" t="s">
        <v>530</v>
      </c>
      <c r="W1212" s="10" t="b">
        <v>0</v>
      </c>
      <c r="X1212" s="12">
        <v>43941.179171990741</v>
      </c>
    </row>
    <row r="1213" spans="1:24" x14ac:dyDescent="0.2">
      <c r="A1213">
        <v>11554</v>
      </c>
      <c r="B1213" s="2" t="s">
        <v>537</v>
      </c>
      <c r="C1213" s="2" t="s">
        <v>538</v>
      </c>
      <c r="D1213" s="2" t="s">
        <v>539</v>
      </c>
      <c r="E1213" t="s">
        <v>36</v>
      </c>
      <c r="F1213">
        <f>SUM(J1213* 1.08)</f>
        <v>1010.34</v>
      </c>
      <c r="G1213">
        <v>10</v>
      </c>
      <c r="H1213">
        <v>6</v>
      </c>
      <c r="I1213" s="7">
        <v>93.55</v>
      </c>
      <c r="J1213" s="7">
        <f t="shared" si="22"/>
        <v>935.5</v>
      </c>
      <c r="K1213" s="7">
        <f>SUM(G1213*1.381)</f>
        <v>13.81</v>
      </c>
      <c r="L1213" s="11">
        <v>43386</v>
      </c>
      <c r="M1213" s="3">
        <v>43391</v>
      </c>
      <c r="N1213" s="3">
        <v>43407</v>
      </c>
      <c r="O1213" t="s">
        <v>14</v>
      </c>
      <c r="P1213" s="4">
        <v>102.55</v>
      </c>
      <c r="Q1213" t="s">
        <v>538</v>
      </c>
      <c r="R1213" t="s">
        <v>540</v>
      </c>
      <c r="S1213" t="s">
        <v>541</v>
      </c>
      <c r="T1213" t="s">
        <v>279</v>
      </c>
      <c r="U1213" t="s">
        <v>542</v>
      </c>
      <c r="V1213" t="s">
        <v>209</v>
      </c>
      <c r="W1213" s="10" t="b">
        <v>1</v>
      </c>
      <c r="X1213" s="12">
        <v>43904.51211689815</v>
      </c>
    </row>
    <row r="1214" spans="1:24" x14ac:dyDescent="0.2">
      <c r="A1214">
        <v>11555</v>
      </c>
      <c r="B1214" s="2" t="s">
        <v>300</v>
      </c>
      <c r="C1214" s="2" t="s">
        <v>301</v>
      </c>
      <c r="D1214" s="2" t="s">
        <v>302</v>
      </c>
      <c r="E1214" t="s">
        <v>15</v>
      </c>
      <c r="F1214">
        <f>SUM(J1214* 1.03)</f>
        <v>1117.9620000000002</v>
      </c>
      <c r="G1214">
        <v>12</v>
      </c>
      <c r="H1214">
        <v>-3</v>
      </c>
      <c r="I1214" s="7">
        <v>90.45</v>
      </c>
      <c r="J1214" s="7">
        <f t="shared" si="22"/>
        <v>1085.4000000000001</v>
      </c>
      <c r="K1214" s="7">
        <f>SUM(G1214*1.27)</f>
        <v>15.24</v>
      </c>
      <c r="L1214" s="11">
        <v>43386</v>
      </c>
      <c r="M1214" s="3">
        <v>43391</v>
      </c>
      <c r="N1214" s="3">
        <v>43407</v>
      </c>
      <c r="O1214" t="s">
        <v>6</v>
      </c>
      <c r="P1214" s="4">
        <v>45.52</v>
      </c>
      <c r="Q1214" t="s">
        <v>301</v>
      </c>
      <c r="R1214" t="s">
        <v>303</v>
      </c>
      <c r="S1214" t="s">
        <v>304</v>
      </c>
      <c r="T1214" t="s">
        <v>305</v>
      </c>
      <c r="U1214" t="s">
        <v>306</v>
      </c>
      <c r="V1214" t="s">
        <v>217</v>
      </c>
      <c r="W1214" s="10" t="b">
        <v>1</v>
      </c>
      <c r="X1214" s="12">
        <v>43816.512460879625</v>
      </c>
    </row>
    <row r="1215" spans="1:24" x14ac:dyDescent="0.2">
      <c r="A1215">
        <v>11556</v>
      </c>
      <c r="B1215" s="2" t="s">
        <v>135</v>
      </c>
      <c r="C1215" s="2" t="s">
        <v>136</v>
      </c>
      <c r="D1215" s="2" t="s">
        <v>137</v>
      </c>
      <c r="E1215" t="s">
        <v>11</v>
      </c>
      <c r="F1215">
        <f>SUM(J1215* 1.05)</f>
        <v>67.326000000000008</v>
      </c>
      <c r="G1215">
        <v>7</v>
      </c>
      <c r="H1215">
        <v>16</v>
      </c>
      <c r="I1215" s="7">
        <v>9.16</v>
      </c>
      <c r="J1215" s="7">
        <f t="shared" si="22"/>
        <v>64.12</v>
      </c>
      <c r="K1215" s="7">
        <f>SUM(G1215*1.429)</f>
        <v>10.003</v>
      </c>
      <c r="L1215" s="11">
        <v>43387</v>
      </c>
      <c r="M1215" s="3">
        <v>43392</v>
      </c>
      <c r="N1215" s="3">
        <v>43408</v>
      </c>
      <c r="O1215" t="s">
        <v>6</v>
      </c>
      <c r="P1215" s="4">
        <v>272.47000000000003</v>
      </c>
      <c r="Q1215" t="s">
        <v>136</v>
      </c>
      <c r="R1215" t="s">
        <v>138</v>
      </c>
      <c r="S1215" t="s">
        <v>139</v>
      </c>
      <c r="U1215" t="s">
        <v>140</v>
      </c>
      <c r="V1215" t="s">
        <v>141</v>
      </c>
      <c r="W1215" s="10" t="b">
        <v>1</v>
      </c>
      <c r="X1215" s="12">
        <v>43804.844925694444</v>
      </c>
    </row>
    <row r="1216" spans="1:24" x14ac:dyDescent="0.2">
      <c r="A1216">
        <v>11557</v>
      </c>
      <c r="B1216" s="2" t="s">
        <v>332</v>
      </c>
      <c r="C1216" s="2" t="s">
        <v>333</v>
      </c>
      <c r="D1216" s="2" t="s">
        <v>334</v>
      </c>
      <c r="E1216" t="s">
        <v>15</v>
      </c>
      <c r="F1216">
        <f>SUM(J1216* 1.15)</f>
        <v>14.765999999999998</v>
      </c>
      <c r="G1216">
        <v>12</v>
      </c>
      <c r="H1216">
        <v>-20</v>
      </c>
      <c r="I1216" s="7">
        <v>1.07</v>
      </c>
      <c r="J1216" s="7">
        <f t="shared" si="22"/>
        <v>12.84</v>
      </c>
      <c r="K1216" s="7">
        <f>SUM(G1216*1.15)</f>
        <v>13.799999999999999</v>
      </c>
      <c r="L1216" s="11">
        <v>43387</v>
      </c>
      <c r="M1216" s="3">
        <v>43392</v>
      </c>
      <c r="N1216" s="3">
        <v>43408</v>
      </c>
      <c r="O1216" t="s">
        <v>14</v>
      </c>
      <c r="P1216" s="4">
        <v>0.57999999999999996</v>
      </c>
      <c r="Q1216" t="s">
        <v>333</v>
      </c>
      <c r="R1216" t="s">
        <v>335</v>
      </c>
      <c r="S1216" t="s">
        <v>336</v>
      </c>
      <c r="U1216" t="s">
        <v>337</v>
      </c>
      <c r="V1216" t="s">
        <v>10</v>
      </c>
      <c r="W1216" s="10" t="b">
        <v>0</v>
      </c>
      <c r="X1216" s="12">
        <v>43965.511175694439</v>
      </c>
    </row>
    <row r="1217" spans="1:24" x14ac:dyDescent="0.2">
      <c r="A1217">
        <v>11558</v>
      </c>
      <c r="B1217" s="2" t="s">
        <v>430</v>
      </c>
      <c r="C1217" s="2" t="s">
        <v>431</v>
      </c>
      <c r="D1217" s="2" t="s">
        <v>432</v>
      </c>
      <c r="E1217" t="s">
        <v>15</v>
      </c>
      <c r="F1217">
        <f>SUM(J1217* 1.05)</f>
        <v>11.088000000000001</v>
      </c>
      <c r="G1217">
        <v>6</v>
      </c>
      <c r="H1217">
        <v>5</v>
      </c>
      <c r="I1217" s="7">
        <v>1.76</v>
      </c>
      <c r="J1217" s="7">
        <f t="shared" si="22"/>
        <v>10.56</v>
      </c>
      <c r="K1217" s="7">
        <f>SUM(G1217*0.54)</f>
        <v>3.24</v>
      </c>
      <c r="L1217" s="11">
        <v>43388</v>
      </c>
      <c r="M1217" s="3">
        <v>43393</v>
      </c>
      <c r="N1217" s="3">
        <v>43409</v>
      </c>
      <c r="O1217" t="s">
        <v>6</v>
      </c>
      <c r="P1217" s="4">
        <v>65.099999999999994</v>
      </c>
      <c r="Q1217" t="s">
        <v>431</v>
      </c>
      <c r="R1217" t="s">
        <v>433</v>
      </c>
      <c r="S1217" t="s">
        <v>434</v>
      </c>
      <c r="T1217" t="s">
        <v>435</v>
      </c>
      <c r="U1217" t="s">
        <v>436</v>
      </c>
      <c r="V1217" t="s">
        <v>209</v>
      </c>
      <c r="W1217" s="10" t="b">
        <v>1</v>
      </c>
      <c r="X1217" s="12">
        <v>43883.508072337965</v>
      </c>
    </row>
    <row r="1218" spans="1:24" x14ac:dyDescent="0.2">
      <c r="A1218">
        <v>11559</v>
      </c>
      <c r="B1218" s="2" t="s">
        <v>237</v>
      </c>
      <c r="C1218" s="2" t="s">
        <v>238</v>
      </c>
      <c r="D1218" s="2" t="s">
        <v>239</v>
      </c>
      <c r="E1218" t="s">
        <v>5</v>
      </c>
      <c r="F1218">
        <f>SUM(J1218* 1.08)</f>
        <v>1436.2488000000001</v>
      </c>
      <c r="G1218">
        <v>14</v>
      </c>
      <c r="H1218">
        <v>2</v>
      </c>
      <c r="I1218" s="7">
        <v>94.99</v>
      </c>
      <c r="J1218" s="7">
        <f t="shared" si="22"/>
        <v>1329.86</v>
      </c>
      <c r="K1218" s="7">
        <f>SUM(G1218*1.27)</f>
        <v>17.78</v>
      </c>
      <c r="L1218" s="11">
        <v>43391</v>
      </c>
      <c r="M1218" s="3">
        <v>43396</v>
      </c>
      <c r="N1218" s="3">
        <v>43412</v>
      </c>
      <c r="O1218" t="s">
        <v>14</v>
      </c>
      <c r="P1218" s="4">
        <v>220.31</v>
      </c>
      <c r="Q1218" t="s">
        <v>238</v>
      </c>
      <c r="R1218" t="s">
        <v>240</v>
      </c>
      <c r="S1218" t="s">
        <v>241</v>
      </c>
      <c r="T1218" t="s">
        <v>242</v>
      </c>
      <c r="V1218" t="s">
        <v>243</v>
      </c>
      <c r="W1218" s="10" t="b">
        <v>1</v>
      </c>
      <c r="X1218" s="12">
        <v>43865.51275671296</v>
      </c>
    </row>
    <row r="1219" spans="1:24" x14ac:dyDescent="0.2">
      <c r="A1219">
        <v>11560</v>
      </c>
      <c r="B1219" s="2" t="s">
        <v>2</v>
      </c>
      <c r="C1219" s="2" t="s">
        <v>3</v>
      </c>
      <c r="D1219" s="2" t="s">
        <v>4</v>
      </c>
      <c r="E1219" t="s">
        <v>11</v>
      </c>
      <c r="F1219">
        <f>SUM(J1219* 0.85)</f>
        <v>233.41000000000003</v>
      </c>
      <c r="G1219">
        <v>5</v>
      </c>
      <c r="H1219">
        <v>17</v>
      </c>
      <c r="I1219" s="7">
        <v>54.92</v>
      </c>
      <c r="J1219" s="7">
        <f t="shared" si="22"/>
        <v>274.60000000000002</v>
      </c>
      <c r="K1219" s="7">
        <f>SUM(G1219*1.429)</f>
        <v>7.1450000000000005</v>
      </c>
      <c r="L1219" s="11">
        <v>43391</v>
      </c>
      <c r="M1219" s="3">
        <v>43396</v>
      </c>
      <c r="N1219" s="3">
        <v>43412</v>
      </c>
      <c r="O1219" t="s">
        <v>6</v>
      </c>
      <c r="P1219" s="4">
        <v>23.94</v>
      </c>
      <c r="Q1219" t="s">
        <v>3</v>
      </c>
      <c r="R1219" t="s">
        <v>7</v>
      </c>
      <c r="S1219" t="s">
        <v>8</v>
      </c>
      <c r="U1219" t="s">
        <v>9</v>
      </c>
      <c r="V1219" t="s">
        <v>10</v>
      </c>
      <c r="W1219" s="10" t="b">
        <v>0</v>
      </c>
      <c r="X1219" s="12">
        <v>43864.17725833333</v>
      </c>
    </row>
    <row r="1220" spans="1:24" x14ac:dyDescent="0.2">
      <c r="A1220">
        <v>11561</v>
      </c>
      <c r="B1220" s="2" t="s">
        <v>153</v>
      </c>
      <c r="C1220" s="2" t="s">
        <v>154</v>
      </c>
      <c r="D1220" s="2" t="s">
        <v>155</v>
      </c>
      <c r="E1220" t="s">
        <v>5</v>
      </c>
      <c r="F1220">
        <f>SUM(J1220* 1.08)</f>
        <v>1110.5640000000001</v>
      </c>
      <c r="G1220">
        <v>14</v>
      </c>
      <c r="H1220">
        <v>-1</v>
      </c>
      <c r="I1220" s="7">
        <v>73.45</v>
      </c>
      <c r="J1220" s="7">
        <f t="shared" si="22"/>
        <v>1028.3</v>
      </c>
      <c r="K1220" s="7">
        <f>SUM(G1220*1.27)</f>
        <v>17.78</v>
      </c>
      <c r="L1220" s="11">
        <v>43392</v>
      </c>
      <c r="M1220" s="3">
        <v>43397</v>
      </c>
      <c r="N1220" s="3">
        <v>43413</v>
      </c>
      <c r="O1220" t="s">
        <v>12</v>
      </c>
      <c r="P1220" s="4">
        <v>152.30000000000001</v>
      </c>
      <c r="Q1220" t="s">
        <v>154</v>
      </c>
      <c r="R1220" t="s">
        <v>156</v>
      </c>
      <c r="S1220" t="s">
        <v>157</v>
      </c>
      <c r="U1220" t="s">
        <v>158</v>
      </c>
      <c r="V1220" t="s">
        <v>44</v>
      </c>
      <c r="W1220" s="10" t="b">
        <v>1</v>
      </c>
      <c r="X1220" s="12">
        <v>43864.512721990737</v>
      </c>
    </row>
    <row r="1221" spans="1:24" x14ac:dyDescent="0.2">
      <c r="A1221">
        <v>11562</v>
      </c>
      <c r="B1221" s="2" t="s">
        <v>379</v>
      </c>
      <c r="C1221" s="2" t="s">
        <v>380</v>
      </c>
      <c r="D1221" s="2" t="s">
        <v>381</v>
      </c>
      <c r="E1221" t="s">
        <v>5</v>
      </c>
      <c r="F1221">
        <f>SUM(J1221* 0.85)</f>
        <v>896.15499999999997</v>
      </c>
      <c r="G1221">
        <v>13</v>
      </c>
      <c r="H1221">
        <v>-2</v>
      </c>
      <c r="I1221" s="7">
        <v>81.099999999999994</v>
      </c>
      <c r="J1221" s="7">
        <f t="shared" si="22"/>
        <v>1054.3</v>
      </c>
      <c r="K1221" s="7">
        <f>SUM(G1221*1.27)</f>
        <v>16.510000000000002</v>
      </c>
      <c r="L1221" s="11">
        <v>43392</v>
      </c>
      <c r="M1221" s="3">
        <v>43397</v>
      </c>
      <c r="N1221" s="3">
        <v>43413</v>
      </c>
      <c r="O1221" t="s">
        <v>6</v>
      </c>
      <c r="P1221" s="4">
        <v>4.78</v>
      </c>
      <c r="Q1221" t="s">
        <v>380</v>
      </c>
      <c r="R1221" t="s">
        <v>382</v>
      </c>
      <c r="S1221" t="s">
        <v>110</v>
      </c>
      <c r="T1221" t="s">
        <v>111</v>
      </c>
      <c r="U1221" t="s">
        <v>383</v>
      </c>
      <c r="V1221" t="s">
        <v>113</v>
      </c>
      <c r="W1221" s="10" t="b">
        <v>0</v>
      </c>
      <c r="X1221" s="12">
        <v>43845.512472453702</v>
      </c>
    </row>
    <row r="1222" spans="1:24" x14ac:dyDescent="0.2">
      <c r="A1222">
        <v>11563</v>
      </c>
      <c r="B1222" s="2" t="s">
        <v>225</v>
      </c>
      <c r="C1222" s="2" t="s">
        <v>226</v>
      </c>
      <c r="D1222" s="2" t="s">
        <v>227</v>
      </c>
      <c r="E1222" t="s">
        <v>37</v>
      </c>
      <c r="F1222">
        <f>SUM(J1222* 1.03)</f>
        <v>1031.6994999999999</v>
      </c>
      <c r="G1222">
        <v>13</v>
      </c>
      <c r="H1222">
        <v>-5</v>
      </c>
      <c r="I1222" s="7">
        <v>77.05</v>
      </c>
      <c r="J1222" s="7">
        <f t="shared" si="22"/>
        <v>1001.65</v>
      </c>
      <c r="K1222" s="7">
        <f>SUM(G1222*1.15)</f>
        <v>14.95</v>
      </c>
      <c r="L1222" s="11">
        <v>43393</v>
      </c>
      <c r="M1222" s="3">
        <v>43398</v>
      </c>
      <c r="N1222" s="3">
        <v>43414</v>
      </c>
      <c r="O1222" t="s">
        <v>12</v>
      </c>
      <c r="P1222" s="4">
        <v>3.52</v>
      </c>
      <c r="Q1222" t="s">
        <v>226</v>
      </c>
      <c r="R1222" t="s">
        <v>228</v>
      </c>
      <c r="S1222" t="s">
        <v>229</v>
      </c>
      <c r="T1222" t="s">
        <v>230</v>
      </c>
      <c r="U1222" t="s">
        <v>231</v>
      </c>
      <c r="V1222" t="s">
        <v>217</v>
      </c>
      <c r="W1222" s="10" t="b">
        <v>0</v>
      </c>
      <c r="X1222" s="12">
        <v>43905.5122275463</v>
      </c>
    </row>
    <row r="1223" spans="1:24" x14ac:dyDescent="0.2">
      <c r="A1223">
        <v>11564</v>
      </c>
      <c r="B1223" s="2" t="s">
        <v>345</v>
      </c>
      <c r="C1223" s="2" t="s">
        <v>346</v>
      </c>
      <c r="D1223" s="2" t="s">
        <v>347</v>
      </c>
      <c r="E1223" t="s">
        <v>36</v>
      </c>
      <c r="F1223">
        <f>SUM(J1223* 1.08)</f>
        <v>118.80000000000001</v>
      </c>
      <c r="G1223">
        <v>11</v>
      </c>
      <c r="H1223">
        <v>3</v>
      </c>
      <c r="I1223" s="7">
        <v>10</v>
      </c>
      <c r="J1223" s="7">
        <f t="shared" si="22"/>
        <v>110</v>
      </c>
      <c r="K1223" s="7">
        <f>SUM(G1223*0.54)</f>
        <v>5.94</v>
      </c>
      <c r="L1223" s="11">
        <v>43394</v>
      </c>
      <c r="M1223" s="3">
        <v>43399</v>
      </c>
      <c r="N1223" s="3">
        <v>43415</v>
      </c>
      <c r="O1223" t="s">
        <v>14</v>
      </c>
      <c r="P1223" s="4">
        <v>135.63</v>
      </c>
      <c r="Q1223" t="s">
        <v>346</v>
      </c>
      <c r="R1223" t="s">
        <v>352</v>
      </c>
      <c r="S1223" t="s">
        <v>353</v>
      </c>
      <c r="T1223" t="s">
        <v>354</v>
      </c>
      <c r="U1223" t="s">
        <v>355</v>
      </c>
      <c r="V1223" t="s">
        <v>209</v>
      </c>
      <c r="W1223" s="10" t="b">
        <v>1</v>
      </c>
      <c r="X1223" s="12">
        <v>43877.843438541669</v>
      </c>
    </row>
    <row r="1224" spans="1:24" x14ac:dyDescent="0.2">
      <c r="A1224">
        <v>11565</v>
      </c>
      <c r="B1224" s="2" t="s">
        <v>29</v>
      </c>
      <c r="C1224" s="2" t="s">
        <v>30</v>
      </c>
      <c r="D1224" s="2" t="s">
        <v>31</v>
      </c>
      <c r="E1224" t="s">
        <v>11</v>
      </c>
      <c r="F1224">
        <f>SUM(J1224* 1.08)</f>
        <v>160.27200000000002</v>
      </c>
      <c r="G1224">
        <v>8</v>
      </c>
      <c r="H1224">
        <v>-4</v>
      </c>
      <c r="I1224" s="7">
        <v>18.55</v>
      </c>
      <c r="J1224" s="7">
        <f t="shared" si="22"/>
        <v>148.4</v>
      </c>
      <c r="K1224" s="7">
        <f>SUM(G1224*1.15)</f>
        <v>9.1999999999999993</v>
      </c>
      <c r="L1224" s="11">
        <v>43394</v>
      </c>
      <c r="M1224" s="3">
        <v>43399</v>
      </c>
      <c r="N1224" s="3">
        <v>43415</v>
      </c>
      <c r="O1224" t="s">
        <v>14</v>
      </c>
      <c r="P1224" s="4">
        <v>21.74</v>
      </c>
      <c r="Q1224" t="s">
        <v>30</v>
      </c>
      <c r="R1224" t="s">
        <v>557</v>
      </c>
      <c r="S1224" t="s">
        <v>32</v>
      </c>
      <c r="T1224" t="s">
        <v>33</v>
      </c>
      <c r="U1224" t="s">
        <v>34</v>
      </c>
      <c r="V1224" t="s">
        <v>35</v>
      </c>
      <c r="W1224" s="10" t="b">
        <v>0</v>
      </c>
      <c r="X1224" s="12">
        <v>43908.511079861113</v>
      </c>
    </row>
    <row r="1225" spans="1:24" ht="17" x14ac:dyDescent="0.2">
      <c r="A1225">
        <v>11566</v>
      </c>
      <c r="B1225" s="2" t="s">
        <v>468</v>
      </c>
      <c r="C1225" s="2" t="s">
        <v>469</v>
      </c>
      <c r="D1225" s="2" t="s">
        <v>470</v>
      </c>
      <c r="E1225" t="s">
        <v>5</v>
      </c>
      <c r="F1225">
        <f>SUM(J1225* 1.05)</f>
        <v>1212.9390000000001</v>
      </c>
      <c r="G1225">
        <v>13</v>
      </c>
      <c r="H1225">
        <v>0</v>
      </c>
      <c r="I1225" s="7">
        <v>88.86</v>
      </c>
      <c r="J1225" s="7">
        <f t="shared" si="22"/>
        <v>1155.18</v>
      </c>
      <c r="K1225" s="7">
        <f>SUM(G1225*1.27)</f>
        <v>16.510000000000002</v>
      </c>
      <c r="L1225" s="11">
        <v>43395</v>
      </c>
      <c r="M1225" s="3">
        <v>43400</v>
      </c>
      <c r="N1225" s="3">
        <v>43416</v>
      </c>
      <c r="O1225" t="s">
        <v>12</v>
      </c>
      <c r="P1225" s="4">
        <v>2.96</v>
      </c>
      <c r="Q1225" t="s">
        <v>469</v>
      </c>
      <c r="R1225" s="5" t="s">
        <v>563</v>
      </c>
      <c r="S1225" t="s">
        <v>311</v>
      </c>
      <c r="T1225" t="s">
        <v>207</v>
      </c>
      <c r="U1225" t="s">
        <v>471</v>
      </c>
      <c r="V1225" t="s">
        <v>209</v>
      </c>
      <c r="W1225" s="10" t="b">
        <v>0</v>
      </c>
      <c r="X1225" s="12">
        <v>43841.512495601848</v>
      </c>
    </row>
    <row r="1226" spans="1:24" x14ac:dyDescent="0.2">
      <c r="A1226">
        <v>11567</v>
      </c>
      <c r="B1226" s="2" t="s">
        <v>196</v>
      </c>
      <c r="C1226" s="2" t="s">
        <v>197</v>
      </c>
      <c r="D1226" s="2" t="s">
        <v>198</v>
      </c>
      <c r="E1226" t="s">
        <v>13</v>
      </c>
      <c r="F1226">
        <f>SUM(J1226* 1.03)</f>
        <v>1643.5504000000001</v>
      </c>
      <c r="G1226">
        <v>8</v>
      </c>
      <c r="H1226">
        <v>-2</v>
      </c>
      <c r="I1226" s="7">
        <v>199.46</v>
      </c>
      <c r="J1226" s="7">
        <f t="shared" si="22"/>
        <v>1595.68</v>
      </c>
      <c r="K1226" s="7">
        <f>SUM(G1226*1.27)</f>
        <v>10.16</v>
      </c>
      <c r="L1226" s="11">
        <v>43395</v>
      </c>
      <c r="M1226" s="3">
        <v>43400</v>
      </c>
      <c r="N1226" s="3">
        <v>43416</v>
      </c>
      <c r="O1226" t="s">
        <v>14</v>
      </c>
      <c r="P1226" s="4">
        <v>210.8</v>
      </c>
      <c r="Q1226" t="s">
        <v>197</v>
      </c>
      <c r="R1226" t="s">
        <v>199</v>
      </c>
      <c r="S1226" t="s">
        <v>200</v>
      </c>
      <c r="T1226" t="s">
        <v>111</v>
      </c>
      <c r="U1226" t="s">
        <v>201</v>
      </c>
      <c r="V1226" t="s">
        <v>113</v>
      </c>
      <c r="W1226" s="10" t="b">
        <v>1</v>
      </c>
      <c r="X1226" s="12">
        <v>43890.844717361113</v>
      </c>
    </row>
    <row r="1227" spans="1:24" x14ac:dyDescent="0.2">
      <c r="A1227">
        <v>11568</v>
      </c>
      <c r="B1227" s="2" t="s">
        <v>169</v>
      </c>
      <c r="C1227" s="2" t="s">
        <v>170</v>
      </c>
      <c r="D1227" s="2" t="s">
        <v>171</v>
      </c>
      <c r="E1227" t="s">
        <v>13</v>
      </c>
      <c r="F1227">
        <f>SUM(J1227* 0.85)</f>
        <v>534.27600000000007</v>
      </c>
      <c r="G1227">
        <v>12</v>
      </c>
      <c r="H1227">
        <v>-25</v>
      </c>
      <c r="I1227" s="7">
        <v>52.38</v>
      </c>
      <c r="J1227" s="7">
        <f t="shared" si="22"/>
        <v>628.56000000000006</v>
      </c>
      <c r="K1227" s="7">
        <f>SUM(G1227*1.15)</f>
        <v>13.799999999999999</v>
      </c>
      <c r="L1227" s="11">
        <v>43398</v>
      </c>
      <c r="M1227" s="3">
        <v>43403</v>
      </c>
      <c r="N1227" s="3">
        <v>43419</v>
      </c>
      <c r="O1227" t="s">
        <v>6</v>
      </c>
      <c r="P1227" s="4">
        <v>4.9800000000000004</v>
      </c>
      <c r="Q1227" t="s">
        <v>170</v>
      </c>
      <c r="R1227" t="s">
        <v>172</v>
      </c>
      <c r="S1227" t="s">
        <v>173</v>
      </c>
      <c r="U1227" t="s">
        <v>174</v>
      </c>
      <c r="V1227" t="s">
        <v>175</v>
      </c>
      <c r="W1227" s="10" t="b">
        <v>0</v>
      </c>
      <c r="X1227" s="12">
        <v>43957.51111782407</v>
      </c>
    </row>
    <row r="1228" spans="1:24" x14ac:dyDescent="0.2">
      <c r="A1228">
        <v>11569</v>
      </c>
      <c r="B1228" s="2" t="s">
        <v>430</v>
      </c>
      <c r="C1228" s="2" t="s">
        <v>431</v>
      </c>
      <c r="D1228" s="2" t="s">
        <v>432</v>
      </c>
      <c r="E1228" t="s">
        <v>46</v>
      </c>
      <c r="F1228">
        <f>SUM(J1228* 1.05)</f>
        <v>708.96</v>
      </c>
      <c r="G1228">
        <v>8</v>
      </c>
      <c r="H1228">
        <v>5</v>
      </c>
      <c r="I1228" s="7">
        <v>84.4</v>
      </c>
      <c r="J1228" s="7">
        <f t="shared" si="22"/>
        <v>675.2</v>
      </c>
      <c r="K1228" s="7">
        <f>SUM(G1228*0.54)</f>
        <v>4.32</v>
      </c>
      <c r="L1228" s="11">
        <v>43399</v>
      </c>
      <c r="M1228" s="3">
        <v>43404</v>
      </c>
      <c r="N1228" s="3">
        <v>43420</v>
      </c>
      <c r="O1228" t="s">
        <v>12</v>
      </c>
      <c r="P1228" s="4">
        <v>52.41</v>
      </c>
      <c r="Q1228" t="s">
        <v>431</v>
      </c>
      <c r="R1228" t="s">
        <v>433</v>
      </c>
      <c r="S1228" t="s">
        <v>434</v>
      </c>
      <c r="T1228" t="s">
        <v>435</v>
      </c>
      <c r="U1228" t="s">
        <v>436</v>
      </c>
      <c r="V1228" t="s">
        <v>209</v>
      </c>
      <c r="W1228" s="10" t="b">
        <v>1</v>
      </c>
      <c r="X1228" s="12">
        <v>43880.175497916665</v>
      </c>
    </row>
    <row r="1229" spans="1:24" x14ac:dyDescent="0.2">
      <c r="A1229">
        <v>11570</v>
      </c>
      <c r="B1229" s="2" t="s">
        <v>237</v>
      </c>
      <c r="C1229" s="2" t="s">
        <v>238</v>
      </c>
      <c r="D1229" s="2" t="s">
        <v>239</v>
      </c>
      <c r="E1229" t="s">
        <v>15</v>
      </c>
      <c r="F1229">
        <f>SUM(J1229* 1.08)</f>
        <v>680.40000000000009</v>
      </c>
      <c r="G1229">
        <v>10</v>
      </c>
      <c r="H1229">
        <v>2</v>
      </c>
      <c r="I1229" s="7">
        <v>63</v>
      </c>
      <c r="J1229" s="7">
        <f t="shared" si="22"/>
        <v>630</v>
      </c>
      <c r="K1229" s="7">
        <f>SUM(G1229*1.27)</f>
        <v>12.7</v>
      </c>
      <c r="L1229" s="11">
        <v>43399</v>
      </c>
      <c r="M1229" s="3">
        <v>43404</v>
      </c>
      <c r="N1229" s="3">
        <v>43420</v>
      </c>
      <c r="O1229" t="s">
        <v>6</v>
      </c>
      <c r="P1229" s="4">
        <v>89.93</v>
      </c>
      <c r="Q1229" t="s">
        <v>238</v>
      </c>
      <c r="R1229" t="s">
        <v>240</v>
      </c>
      <c r="S1229" t="s">
        <v>241</v>
      </c>
      <c r="T1229" t="s">
        <v>242</v>
      </c>
      <c r="V1229" t="s">
        <v>243</v>
      </c>
      <c r="W1229" s="10" t="b">
        <v>1</v>
      </c>
      <c r="X1229" s="12">
        <v>43873.511799768516</v>
      </c>
    </row>
    <row r="1230" spans="1:24" x14ac:dyDescent="0.2">
      <c r="A1230">
        <v>11571</v>
      </c>
      <c r="B1230" s="2" t="s">
        <v>430</v>
      </c>
      <c r="C1230" s="2" t="s">
        <v>431</v>
      </c>
      <c r="D1230" s="2" t="s">
        <v>432</v>
      </c>
      <c r="E1230" t="s">
        <v>13</v>
      </c>
      <c r="F1230">
        <f>SUM(J1230* 1.05)</f>
        <v>997.07999999999993</v>
      </c>
      <c r="G1230">
        <v>10</v>
      </c>
      <c r="H1230">
        <v>5</v>
      </c>
      <c r="I1230" s="7">
        <v>94.96</v>
      </c>
      <c r="J1230" s="7">
        <f t="shared" si="22"/>
        <v>949.59999999999991</v>
      </c>
      <c r="K1230" s="7">
        <f>SUM(G1230*0.54)</f>
        <v>5.4</v>
      </c>
      <c r="L1230" s="11">
        <v>43400</v>
      </c>
      <c r="M1230" s="3">
        <v>43405</v>
      </c>
      <c r="N1230" s="3">
        <v>43421</v>
      </c>
      <c r="O1230" t="s">
        <v>6</v>
      </c>
      <c r="P1230" s="4">
        <v>167.05</v>
      </c>
      <c r="Q1230" t="s">
        <v>431</v>
      </c>
      <c r="R1230" t="s">
        <v>433</v>
      </c>
      <c r="S1230" t="s">
        <v>434</v>
      </c>
      <c r="T1230" t="s">
        <v>435</v>
      </c>
      <c r="U1230" t="s">
        <v>436</v>
      </c>
      <c r="V1230" t="s">
        <v>209</v>
      </c>
      <c r="W1230" s="10" t="b">
        <v>1</v>
      </c>
      <c r="X1230" s="12">
        <v>43882.509678587965</v>
      </c>
    </row>
    <row r="1231" spans="1:24" x14ac:dyDescent="0.2">
      <c r="A1231">
        <v>11572</v>
      </c>
      <c r="B1231" s="2" t="s">
        <v>430</v>
      </c>
      <c r="C1231" s="2" t="s">
        <v>431</v>
      </c>
      <c r="D1231" s="2" t="s">
        <v>432</v>
      </c>
      <c r="E1231" t="s">
        <v>46</v>
      </c>
      <c r="F1231">
        <f>SUM(J1231* 1.05)</f>
        <v>288.37200000000001</v>
      </c>
      <c r="G1231">
        <v>8</v>
      </c>
      <c r="H1231">
        <v>5</v>
      </c>
      <c r="I1231" s="7">
        <v>34.33</v>
      </c>
      <c r="J1231" s="7">
        <f t="shared" si="22"/>
        <v>274.64</v>
      </c>
      <c r="K1231" s="7">
        <f>SUM(G1231*0.54)</f>
        <v>4.32</v>
      </c>
      <c r="L1231" s="11">
        <v>43400</v>
      </c>
      <c r="M1231" s="3">
        <v>43405</v>
      </c>
      <c r="N1231" s="3">
        <v>43421</v>
      </c>
      <c r="O1231" t="s">
        <v>14</v>
      </c>
      <c r="P1231" s="4">
        <v>24.49</v>
      </c>
      <c r="Q1231" t="s">
        <v>431</v>
      </c>
      <c r="R1231" t="s">
        <v>433</v>
      </c>
      <c r="S1231" t="s">
        <v>434</v>
      </c>
      <c r="T1231" t="s">
        <v>435</v>
      </c>
      <c r="U1231" t="s">
        <v>436</v>
      </c>
      <c r="V1231" t="s">
        <v>209</v>
      </c>
      <c r="W1231" s="10" t="b">
        <v>1</v>
      </c>
      <c r="X1231" s="12">
        <v>43879.175497916665</v>
      </c>
    </row>
    <row r="1232" spans="1:24" x14ac:dyDescent="0.2">
      <c r="A1232">
        <v>11573</v>
      </c>
      <c r="B1232" s="2" t="s">
        <v>67</v>
      </c>
      <c r="C1232" s="2" t="s">
        <v>68</v>
      </c>
      <c r="D1232" s="2" t="s">
        <v>69</v>
      </c>
      <c r="E1232" t="s">
        <v>15</v>
      </c>
      <c r="F1232">
        <f>SUM(J1232* 0.85)</f>
        <v>329.392</v>
      </c>
      <c r="G1232">
        <v>7</v>
      </c>
      <c r="H1232">
        <v>5</v>
      </c>
      <c r="I1232" s="7">
        <v>55.36</v>
      </c>
      <c r="J1232" s="7">
        <f t="shared" si="22"/>
        <v>387.52</v>
      </c>
      <c r="K1232" s="7">
        <f>SUM(G1232*0.54)</f>
        <v>3.7800000000000002</v>
      </c>
      <c r="L1232" s="11">
        <v>43401</v>
      </c>
      <c r="M1232" s="3">
        <v>43406</v>
      </c>
      <c r="N1232" s="3">
        <v>43422</v>
      </c>
      <c r="O1232" t="s">
        <v>6</v>
      </c>
      <c r="P1232" s="4">
        <v>63.2</v>
      </c>
      <c r="Q1232" t="s">
        <v>68</v>
      </c>
      <c r="R1232" t="s">
        <v>70</v>
      </c>
      <c r="S1232" t="s">
        <v>71</v>
      </c>
      <c r="U1232" t="s">
        <v>72</v>
      </c>
      <c r="V1232" t="s">
        <v>59</v>
      </c>
      <c r="W1232" s="10" t="b">
        <v>1</v>
      </c>
      <c r="X1232" s="12">
        <v>43881.970636574071</v>
      </c>
    </row>
    <row r="1233" spans="1:24" x14ac:dyDescent="0.2">
      <c r="A1233">
        <v>11574</v>
      </c>
      <c r="B1233" s="2" t="s">
        <v>390</v>
      </c>
      <c r="C1233" s="2" t="s">
        <v>391</v>
      </c>
      <c r="D1233" s="2" t="s">
        <v>392</v>
      </c>
      <c r="E1233" t="s">
        <v>11</v>
      </c>
      <c r="F1233">
        <f>SUM(J1233* 0.85)</f>
        <v>219.232</v>
      </c>
      <c r="G1233">
        <v>8</v>
      </c>
      <c r="H1233">
        <v>-2</v>
      </c>
      <c r="I1233" s="7">
        <v>32.24</v>
      </c>
      <c r="J1233" s="7">
        <f t="shared" si="22"/>
        <v>257.92</v>
      </c>
      <c r="K1233" s="7">
        <f>SUM(G1233*1.27)</f>
        <v>10.16</v>
      </c>
      <c r="L1233" s="11">
        <v>43402</v>
      </c>
      <c r="M1233" s="3">
        <v>43407</v>
      </c>
      <c r="N1233" s="3">
        <v>43423</v>
      </c>
      <c r="O1233" t="s">
        <v>12</v>
      </c>
      <c r="P1233" s="4">
        <v>22.57</v>
      </c>
      <c r="Q1233" t="s">
        <v>391</v>
      </c>
      <c r="R1233" t="s">
        <v>393</v>
      </c>
      <c r="S1233" t="s">
        <v>91</v>
      </c>
      <c r="U1233" t="s">
        <v>92</v>
      </c>
      <c r="V1233" t="s">
        <v>93</v>
      </c>
      <c r="W1233" s="10" t="b">
        <v>0</v>
      </c>
      <c r="X1233" s="12">
        <v>43898.844717361113</v>
      </c>
    </row>
    <row r="1234" spans="1:24" x14ac:dyDescent="0.2">
      <c r="A1234">
        <v>11575</v>
      </c>
      <c r="B1234" s="2" t="s">
        <v>159</v>
      </c>
      <c r="C1234" s="2" t="s">
        <v>160</v>
      </c>
      <c r="D1234" s="2" t="s">
        <v>161</v>
      </c>
      <c r="E1234" t="s">
        <v>13</v>
      </c>
      <c r="F1234">
        <f>SUM(J1234* 1.05)</f>
        <v>398.30700000000002</v>
      </c>
      <c r="G1234">
        <v>13</v>
      </c>
      <c r="H1234">
        <v>-3</v>
      </c>
      <c r="I1234" s="7">
        <v>29.18</v>
      </c>
      <c r="J1234" s="7">
        <f t="shared" si="22"/>
        <v>379.34</v>
      </c>
      <c r="K1234" s="7">
        <f>SUM(G1234*1.27)</f>
        <v>16.510000000000002</v>
      </c>
      <c r="L1234" s="11">
        <v>43402</v>
      </c>
      <c r="M1234" s="3">
        <v>43407</v>
      </c>
      <c r="N1234" s="3">
        <v>43423</v>
      </c>
      <c r="O1234" t="s">
        <v>12</v>
      </c>
      <c r="P1234" s="4">
        <v>59.25</v>
      </c>
      <c r="Q1234" t="s">
        <v>160</v>
      </c>
      <c r="R1234" t="s">
        <v>162</v>
      </c>
      <c r="S1234" t="s">
        <v>163</v>
      </c>
      <c r="U1234" t="s">
        <v>164</v>
      </c>
      <c r="V1234" t="s">
        <v>10</v>
      </c>
      <c r="W1234" s="10" t="b">
        <v>1</v>
      </c>
      <c r="X1234" s="12">
        <v>43828.512460879625</v>
      </c>
    </row>
    <row r="1235" spans="1:24" x14ac:dyDescent="0.2">
      <c r="A1235">
        <v>11576</v>
      </c>
      <c r="B1235" s="2" t="s">
        <v>250</v>
      </c>
      <c r="C1235" s="2" t="s">
        <v>251</v>
      </c>
      <c r="D1235" s="2" t="s">
        <v>252</v>
      </c>
      <c r="E1235" t="s">
        <v>13</v>
      </c>
      <c r="F1235">
        <f>SUM(J1235* 0.85)</f>
        <v>461.125</v>
      </c>
      <c r="G1235">
        <v>7</v>
      </c>
      <c r="H1235">
        <v>35</v>
      </c>
      <c r="I1235" s="7">
        <v>77.5</v>
      </c>
      <c r="J1235" s="7">
        <f t="shared" si="22"/>
        <v>542.5</v>
      </c>
      <c r="K1235" s="7">
        <f>SUM(G1235*1.429)</f>
        <v>10.003</v>
      </c>
      <c r="L1235" s="11">
        <v>43405</v>
      </c>
      <c r="M1235" s="3">
        <v>43410</v>
      </c>
      <c r="N1235" s="3">
        <v>43426</v>
      </c>
      <c r="O1235" t="s">
        <v>14</v>
      </c>
      <c r="P1235" s="4">
        <v>170.88</v>
      </c>
      <c r="Q1235" t="s">
        <v>251</v>
      </c>
      <c r="R1235" t="s">
        <v>253</v>
      </c>
      <c r="S1235" t="s">
        <v>254</v>
      </c>
      <c r="U1235" t="s">
        <v>255</v>
      </c>
      <c r="V1235" t="s">
        <v>10</v>
      </c>
      <c r="W1235" s="10" t="b">
        <v>1</v>
      </c>
      <c r="X1235" s="12">
        <v>43863.17847893518</v>
      </c>
    </row>
    <row r="1236" spans="1:24" x14ac:dyDescent="0.2">
      <c r="A1236">
        <v>11577</v>
      </c>
      <c r="B1236" s="2" t="s">
        <v>287</v>
      </c>
      <c r="C1236" s="2" t="s">
        <v>288</v>
      </c>
      <c r="D1236" s="2" t="s">
        <v>289</v>
      </c>
      <c r="E1236" t="s">
        <v>36</v>
      </c>
      <c r="F1236">
        <f>SUM(J1236* 1.05)</f>
        <v>718.28400000000011</v>
      </c>
      <c r="G1236">
        <v>8</v>
      </c>
      <c r="H1236">
        <v>1</v>
      </c>
      <c r="I1236" s="7">
        <v>85.51</v>
      </c>
      <c r="J1236" s="7">
        <f t="shared" si="22"/>
        <v>684.08</v>
      </c>
      <c r="K1236" s="7">
        <f>SUM(G1236*1.27)</f>
        <v>10.16</v>
      </c>
      <c r="L1236" s="11">
        <v>43405</v>
      </c>
      <c r="M1236" s="3">
        <v>43410</v>
      </c>
      <c r="N1236" s="3">
        <v>43426</v>
      </c>
      <c r="O1236" t="s">
        <v>12</v>
      </c>
      <c r="P1236" s="4">
        <v>51.44</v>
      </c>
      <c r="Q1236" t="s">
        <v>288</v>
      </c>
      <c r="R1236" t="s">
        <v>559</v>
      </c>
      <c r="S1236" t="s">
        <v>290</v>
      </c>
      <c r="T1236" t="s">
        <v>291</v>
      </c>
      <c r="U1236" t="s">
        <v>292</v>
      </c>
      <c r="V1236" t="s">
        <v>209</v>
      </c>
      <c r="W1236" s="10" t="b">
        <v>1</v>
      </c>
      <c r="X1236" s="12">
        <v>43893.51141875</v>
      </c>
    </row>
    <row r="1237" spans="1:24" x14ac:dyDescent="0.2">
      <c r="A1237">
        <v>11578</v>
      </c>
      <c r="B1237" s="2" t="s">
        <v>374</v>
      </c>
      <c r="C1237" s="2" t="s">
        <v>375</v>
      </c>
      <c r="D1237" s="2" t="s">
        <v>376</v>
      </c>
      <c r="E1237" t="s">
        <v>36</v>
      </c>
      <c r="F1237">
        <f>SUM(J1237* 1.15)</f>
        <v>1064.992</v>
      </c>
      <c r="G1237">
        <v>8</v>
      </c>
      <c r="H1237">
        <v>-6</v>
      </c>
      <c r="I1237" s="7">
        <v>115.76</v>
      </c>
      <c r="J1237" s="7">
        <f t="shared" si="22"/>
        <v>926.08</v>
      </c>
      <c r="K1237" s="7">
        <f>SUM(G1237*1.15)</f>
        <v>9.1999999999999993</v>
      </c>
      <c r="L1237" s="11">
        <v>43406</v>
      </c>
      <c r="M1237" s="3">
        <v>43411</v>
      </c>
      <c r="N1237" s="3">
        <v>43427</v>
      </c>
      <c r="O1237" t="s">
        <v>12</v>
      </c>
      <c r="P1237" s="4">
        <v>9.5299999999999994</v>
      </c>
      <c r="Q1237" t="s">
        <v>375</v>
      </c>
      <c r="R1237" t="s">
        <v>377</v>
      </c>
      <c r="S1237" t="s">
        <v>222</v>
      </c>
      <c r="T1237" t="s">
        <v>223</v>
      </c>
      <c r="U1237" t="s">
        <v>378</v>
      </c>
      <c r="V1237" t="s">
        <v>113</v>
      </c>
      <c r="W1237" s="10" t="b">
        <v>0</v>
      </c>
      <c r="X1237" s="12">
        <v>43903.177723379624</v>
      </c>
    </row>
    <row r="1238" spans="1:24" x14ac:dyDescent="0.2">
      <c r="A1238">
        <v>11579</v>
      </c>
      <c r="B1238" s="2" t="s">
        <v>384</v>
      </c>
      <c r="C1238" s="2" t="s">
        <v>385</v>
      </c>
      <c r="D1238" s="2" t="s">
        <v>386</v>
      </c>
      <c r="E1238" t="s">
        <v>46</v>
      </c>
      <c r="F1238">
        <f>SUM(J1238* 1.25)</f>
        <v>121.05000000000001</v>
      </c>
      <c r="G1238">
        <v>12</v>
      </c>
      <c r="H1238">
        <v>-18</v>
      </c>
      <c r="I1238" s="7">
        <v>8.07</v>
      </c>
      <c r="J1238" s="7">
        <f t="shared" si="22"/>
        <v>96.84</v>
      </c>
      <c r="K1238" s="7">
        <f>SUM(G1238*1.15)</f>
        <v>13.799999999999999</v>
      </c>
      <c r="L1238" s="11">
        <v>43407</v>
      </c>
      <c r="M1238" s="3">
        <v>43412</v>
      </c>
      <c r="N1238" s="3">
        <v>43428</v>
      </c>
      <c r="O1238" t="s">
        <v>14</v>
      </c>
      <c r="P1238" s="4">
        <v>48.92</v>
      </c>
      <c r="Q1238" t="s">
        <v>385</v>
      </c>
      <c r="R1238" t="s">
        <v>387</v>
      </c>
      <c r="S1238" t="s">
        <v>388</v>
      </c>
      <c r="U1238" t="s">
        <v>389</v>
      </c>
      <c r="V1238" t="s">
        <v>10</v>
      </c>
      <c r="W1238" s="10" t="b">
        <v>1</v>
      </c>
      <c r="X1238" s="12">
        <v>43953.511198842592</v>
      </c>
    </row>
    <row r="1239" spans="1:24" x14ac:dyDescent="0.2">
      <c r="A1239">
        <v>11580</v>
      </c>
      <c r="B1239" s="2" t="s">
        <v>430</v>
      </c>
      <c r="C1239" s="2" t="s">
        <v>431</v>
      </c>
      <c r="D1239" s="2" t="s">
        <v>432</v>
      </c>
      <c r="E1239" t="s">
        <v>36</v>
      </c>
      <c r="F1239">
        <f>SUM(J1239* 1.05)</f>
        <v>665.78400000000011</v>
      </c>
      <c r="G1239">
        <v>8</v>
      </c>
      <c r="H1239">
        <v>5</v>
      </c>
      <c r="I1239" s="7">
        <v>79.260000000000005</v>
      </c>
      <c r="J1239" s="7">
        <f t="shared" si="22"/>
        <v>634.08000000000004</v>
      </c>
      <c r="K1239" s="7">
        <f>SUM(G1239*0.54)</f>
        <v>4.32</v>
      </c>
      <c r="L1239" s="11">
        <v>43407</v>
      </c>
      <c r="M1239" s="3">
        <v>43412</v>
      </c>
      <c r="N1239" s="3">
        <v>43428</v>
      </c>
      <c r="O1239" t="s">
        <v>6</v>
      </c>
      <c r="P1239" s="4">
        <v>74.58</v>
      </c>
      <c r="Q1239" t="s">
        <v>431</v>
      </c>
      <c r="R1239" t="s">
        <v>433</v>
      </c>
      <c r="S1239" t="s">
        <v>434</v>
      </c>
      <c r="T1239" t="s">
        <v>435</v>
      </c>
      <c r="U1239" t="s">
        <v>436</v>
      </c>
      <c r="V1239" t="s">
        <v>209</v>
      </c>
      <c r="W1239" s="10" t="b">
        <v>1</v>
      </c>
      <c r="X1239" s="12">
        <v>43879.175497916665</v>
      </c>
    </row>
    <row r="1240" spans="1:24" x14ac:dyDescent="0.2">
      <c r="A1240">
        <v>11581</v>
      </c>
      <c r="B1240" s="2" t="s">
        <v>537</v>
      </c>
      <c r="C1240" s="2" t="s">
        <v>538</v>
      </c>
      <c r="D1240" s="2" t="s">
        <v>539</v>
      </c>
      <c r="E1240" t="s">
        <v>15</v>
      </c>
      <c r="F1240">
        <f>SUM(J1240* 1.08)</f>
        <v>880.07040000000006</v>
      </c>
      <c r="G1240">
        <v>11</v>
      </c>
      <c r="H1240">
        <v>6</v>
      </c>
      <c r="I1240" s="7">
        <v>74.08</v>
      </c>
      <c r="J1240" s="7">
        <f t="shared" si="22"/>
        <v>814.88</v>
      </c>
      <c r="K1240" s="7">
        <f>SUM(G1240*1.381)</f>
        <v>15.191000000000001</v>
      </c>
      <c r="L1240" s="11">
        <v>43408</v>
      </c>
      <c r="M1240" s="3">
        <v>43413</v>
      </c>
      <c r="N1240" s="3">
        <v>43429</v>
      </c>
      <c r="O1240" t="s">
        <v>6</v>
      </c>
      <c r="P1240" s="4">
        <v>21.72</v>
      </c>
      <c r="Q1240" t="s">
        <v>538</v>
      </c>
      <c r="R1240" t="s">
        <v>540</v>
      </c>
      <c r="S1240" t="s">
        <v>541</v>
      </c>
      <c r="T1240" t="s">
        <v>279</v>
      </c>
      <c r="U1240" t="s">
        <v>542</v>
      </c>
      <c r="V1240" t="s">
        <v>209</v>
      </c>
      <c r="W1240" s="10" t="b">
        <v>0</v>
      </c>
      <c r="X1240" s="12">
        <v>43904.512354861115</v>
      </c>
    </row>
    <row r="1241" spans="1:24" x14ac:dyDescent="0.2">
      <c r="A1241">
        <v>11582</v>
      </c>
      <c r="B1241" s="2" t="s">
        <v>326</v>
      </c>
      <c r="C1241" s="2" t="s">
        <v>327</v>
      </c>
      <c r="D1241" s="2" t="s">
        <v>328</v>
      </c>
      <c r="E1241" t="s">
        <v>36</v>
      </c>
      <c r="F1241">
        <f>SUM(J1241* 1.08)</f>
        <v>2525.1264000000001</v>
      </c>
      <c r="G1241">
        <v>12</v>
      </c>
      <c r="H1241">
        <v>2</v>
      </c>
      <c r="I1241" s="7">
        <v>194.84</v>
      </c>
      <c r="J1241" s="7">
        <f t="shared" si="22"/>
        <v>2338.08</v>
      </c>
      <c r="K1241" s="7">
        <f>SUM(G1241*1.27)</f>
        <v>15.24</v>
      </c>
      <c r="L1241" s="11">
        <v>43408</v>
      </c>
      <c r="M1241" s="3">
        <v>43413</v>
      </c>
      <c r="N1241" s="3">
        <v>43429</v>
      </c>
      <c r="O1241" t="s">
        <v>12</v>
      </c>
      <c r="P1241" s="4">
        <v>57.75</v>
      </c>
      <c r="Q1241" t="s">
        <v>327</v>
      </c>
      <c r="R1241" t="s">
        <v>329</v>
      </c>
      <c r="S1241" t="s">
        <v>330</v>
      </c>
      <c r="T1241" t="s">
        <v>591</v>
      </c>
      <c r="U1241" t="s">
        <v>331</v>
      </c>
      <c r="V1241" t="s">
        <v>80</v>
      </c>
      <c r="W1241" s="10" t="b">
        <v>1</v>
      </c>
      <c r="X1241" s="12">
        <v>43745.84585208333</v>
      </c>
    </row>
    <row r="1242" spans="1:24" x14ac:dyDescent="0.2">
      <c r="A1242">
        <v>11583</v>
      </c>
      <c r="B1242" s="2" t="s">
        <v>142</v>
      </c>
      <c r="C1242" s="2" t="s">
        <v>143</v>
      </c>
      <c r="D1242" s="2" t="s">
        <v>144</v>
      </c>
      <c r="E1242" t="s">
        <v>11</v>
      </c>
      <c r="F1242">
        <f>SUM(J1242* 0.85)</f>
        <v>118.473</v>
      </c>
      <c r="G1242">
        <v>6</v>
      </c>
      <c r="H1242">
        <v>-36</v>
      </c>
      <c r="I1242" s="7">
        <v>23.23</v>
      </c>
      <c r="J1242" s="7">
        <f t="shared" si="22"/>
        <v>139.38</v>
      </c>
      <c r="K1242" s="7">
        <f>SUM(G1242*1.15)</f>
        <v>6.8999999999999995</v>
      </c>
      <c r="L1242" s="11">
        <v>43409</v>
      </c>
      <c r="M1242" s="3">
        <v>43414</v>
      </c>
      <c r="N1242" s="3">
        <v>43430</v>
      </c>
      <c r="O1242" t="s">
        <v>14</v>
      </c>
      <c r="P1242" s="4">
        <v>10.83</v>
      </c>
      <c r="Q1242" t="s">
        <v>143</v>
      </c>
      <c r="R1242" t="s">
        <v>145</v>
      </c>
      <c r="S1242" t="s">
        <v>110</v>
      </c>
      <c r="T1242" t="s">
        <v>111</v>
      </c>
      <c r="U1242" t="s">
        <v>146</v>
      </c>
      <c r="V1242" t="s">
        <v>113</v>
      </c>
      <c r="W1242" s="10" t="b">
        <v>0</v>
      </c>
      <c r="X1242" s="12">
        <v>43930.509653819441</v>
      </c>
    </row>
    <row r="1243" spans="1:24" x14ac:dyDescent="0.2">
      <c r="A1243">
        <v>11584</v>
      </c>
      <c r="B1243" s="2" t="s">
        <v>130</v>
      </c>
      <c r="C1243" s="2" t="s">
        <v>131</v>
      </c>
      <c r="D1243" s="2" t="s">
        <v>132</v>
      </c>
      <c r="E1243" t="s">
        <v>11</v>
      </c>
      <c r="F1243">
        <f>SUM(J1243* 1.08)</f>
        <v>653.18400000000008</v>
      </c>
      <c r="G1243">
        <v>7</v>
      </c>
      <c r="H1243">
        <v>2</v>
      </c>
      <c r="I1243" s="7">
        <v>86.4</v>
      </c>
      <c r="J1243" s="7">
        <f t="shared" si="22"/>
        <v>604.80000000000007</v>
      </c>
      <c r="K1243" s="7">
        <f>SUM(G1243*1.27)</f>
        <v>8.89</v>
      </c>
      <c r="L1243" s="11">
        <v>43412</v>
      </c>
      <c r="M1243" s="3">
        <v>43417</v>
      </c>
      <c r="N1243" s="3">
        <v>43433</v>
      </c>
      <c r="O1243" t="s">
        <v>6</v>
      </c>
      <c r="P1243" s="4">
        <v>16.559999999999999</v>
      </c>
      <c r="Q1243" t="s">
        <v>131</v>
      </c>
      <c r="R1243" t="s">
        <v>133</v>
      </c>
      <c r="S1243" t="s">
        <v>85</v>
      </c>
      <c r="U1243" t="s">
        <v>134</v>
      </c>
      <c r="V1243" t="s">
        <v>35</v>
      </c>
      <c r="W1243" s="10" t="b">
        <v>0</v>
      </c>
      <c r="X1243" s="12">
        <v>43887.843984953703</v>
      </c>
    </row>
    <row r="1244" spans="1:24" x14ac:dyDescent="0.2">
      <c r="A1244">
        <v>11585</v>
      </c>
      <c r="B1244" s="2" t="s">
        <v>401</v>
      </c>
      <c r="C1244" s="2" t="s">
        <v>402</v>
      </c>
      <c r="D1244" s="2" t="s">
        <v>403</v>
      </c>
      <c r="E1244" t="s">
        <v>45</v>
      </c>
      <c r="F1244">
        <f>SUM(J1244* 0.95)</f>
        <v>680.75099999999998</v>
      </c>
      <c r="G1244">
        <v>6</v>
      </c>
      <c r="H1244">
        <v>-9</v>
      </c>
      <c r="I1244" s="7">
        <v>119.43</v>
      </c>
      <c r="J1244" s="7">
        <f t="shared" si="22"/>
        <v>716.58</v>
      </c>
      <c r="K1244" s="7">
        <f>SUM(G1244*1.15)</f>
        <v>6.8999999999999995</v>
      </c>
      <c r="L1244" s="11">
        <v>43412</v>
      </c>
      <c r="M1244" s="3">
        <v>43417</v>
      </c>
      <c r="N1244" s="3">
        <v>43433</v>
      </c>
      <c r="O1244" t="s">
        <v>6</v>
      </c>
      <c r="P1244" s="4">
        <v>89.9</v>
      </c>
      <c r="Q1244" t="s">
        <v>402</v>
      </c>
      <c r="R1244" t="s">
        <v>404</v>
      </c>
      <c r="S1244" t="s">
        <v>405</v>
      </c>
      <c r="U1244" t="s">
        <v>406</v>
      </c>
      <c r="V1244" t="s">
        <v>175</v>
      </c>
      <c r="W1244" s="10" t="b">
        <v>1</v>
      </c>
      <c r="X1244" s="12">
        <v>43925.509966319441</v>
      </c>
    </row>
    <row r="1245" spans="1:24" x14ac:dyDescent="0.2">
      <c r="A1245">
        <v>11586</v>
      </c>
      <c r="B1245" s="2" t="s">
        <v>379</v>
      </c>
      <c r="C1245" s="2" t="s">
        <v>380</v>
      </c>
      <c r="D1245" s="2" t="s">
        <v>381</v>
      </c>
      <c r="E1245" t="s">
        <v>11</v>
      </c>
      <c r="F1245">
        <f>SUM(J1245* 0.85)</f>
        <v>1056.5415</v>
      </c>
      <c r="G1245">
        <v>7</v>
      </c>
      <c r="H1245">
        <v>-2</v>
      </c>
      <c r="I1245" s="7">
        <v>177.57</v>
      </c>
      <c r="J1245" s="7">
        <f t="shared" si="22"/>
        <v>1242.99</v>
      </c>
      <c r="K1245" s="7">
        <f>SUM(G1245*1.27)</f>
        <v>8.89</v>
      </c>
      <c r="L1245" s="11">
        <v>43413</v>
      </c>
      <c r="M1245" s="3">
        <v>43418</v>
      </c>
      <c r="N1245" s="3">
        <v>43434</v>
      </c>
      <c r="O1245" t="s">
        <v>12</v>
      </c>
      <c r="P1245" s="4">
        <v>58.33</v>
      </c>
      <c r="Q1245" t="s">
        <v>380</v>
      </c>
      <c r="R1245" t="s">
        <v>382</v>
      </c>
      <c r="S1245" t="s">
        <v>110</v>
      </c>
      <c r="T1245" t="s">
        <v>111</v>
      </c>
      <c r="U1245" t="s">
        <v>383</v>
      </c>
      <c r="V1245" t="s">
        <v>113</v>
      </c>
      <c r="W1245" s="10" t="b">
        <v>1</v>
      </c>
      <c r="X1245" s="12">
        <v>43900.510605324074</v>
      </c>
    </row>
    <row r="1246" spans="1:24" x14ac:dyDescent="0.2">
      <c r="A1246">
        <v>11587</v>
      </c>
      <c r="B1246" s="2" t="s">
        <v>300</v>
      </c>
      <c r="C1246" s="2" t="s">
        <v>301</v>
      </c>
      <c r="D1246" s="2" t="s">
        <v>302</v>
      </c>
      <c r="E1246" t="s">
        <v>36</v>
      </c>
      <c r="F1246">
        <f>SUM(J1246* 1.03)</f>
        <v>799.10490000000004</v>
      </c>
      <c r="G1246">
        <v>11</v>
      </c>
      <c r="H1246">
        <v>-3</v>
      </c>
      <c r="I1246" s="7">
        <v>70.53</v>
      </c>
      <c r="J1246" s="7">
        <f t="shared" si="22"/>
        <v>775.83</v>
      </c>
      <c r="K1246" s="7">
        <f>SUM(G1246*1.27)</f>
        <v>13.97</v>
      </c>
      <c r="L1246" s="11">
        <v>43413</v>
      </c>
      <c r="M1246" s="3">
        <v>43418</v>
      </c>
      <c r="N1246" s="3">
        <v>43434</v>
      </c>
      <c r="O1246" t="s">
        <v>14</v>
      </c>
      <c r="P1246" s="4">
        <v>141.06</v>
      </c>
      <c r="Q1246" t="s">
        <v>301</v>
      </c>
      <c r="R1246" t="s">
        <v>303</v>
      </c>
      <c r="S1246" t="s">
        <v>304</v>
      </c>
      <c r="T1246" t="s">
        <v>305</v>
      </c>
      <c r="U1246" t="s">
        <v>306</v>
      </c>
      <c r="V1246" t="s">
        <v>217</v>
      </c>
      <c r="W1246" s="10" t="b">
        <v>1</v>
      </c>
      <c r="X1246" s="12">
        <v>43775.845346064816</v>
      </c>
    </row>
    <row r="1247" spans="1:24" x14ac:dyDescent="0.2">
      <c r="A1247">
        <v>11588</v>
      </c>
      <c r="B1247" s="2" t="s">
        <v>67</v>
      </c>
      <c r="C1247" s="2" t="s">
        <v>68</v>
      </c>
      <c r="D1247" s="2" t="s">
        <v>69</v>
      </c>
      <c r="E1247" t="s">
        <v>46</v>
      </c>
      <c r="F1247">
        <f>SUM(J1247* 0.85)</f>
        <v>505.971</v>
      </c>
      <c r="G1247">
        <v>6</v>
      </c>
      <c r="H1247">
        <v>5</v>
      </c>
      <c r="I1247" s="7">
        <v>99.21</v>
      </c>
      <c r="J1247" s="7">
        <f t="shared" si="22"/>
        <v>595.26</v>
      </c>
      <c r="K1247" s="7">
        <f>SUM(G1247*0.54)</f>
        <v>3.24</v>
      </c>
      <c r="L1247" s="11">
        <v>43414</v>
      </c>
      <c r="M1247" s="3">
        <v>43419</v>
      </c>
      <c r="N1247" s="3">
        <v>43435</v>
      </c>
      <c r="O1247" t="s">
        <v>6</v>
      </c>
      <c r="P1247" s="4">
        <v>20.12</v>
      </c>
      <c r="Q1247" t="s">
        <v>68</v>
      </c>
      <c r="R1247" t="s">
        <v>70</v>
      </c>
      <c r="S1247" t="s">
        <v>71</v>
      </c>
      <c r="U1247" t="s">
        <v>72</v>
      </c>
      <c r="V1247" t="s">
        <v>59</v>
      </c>
      <c r="W1247" s="10" t="b">
        <v>1</v>
      </c>
      <c r="X1247" s="12">
        <v>43882.508072337965</v>
      </c>
    </row>
    <row r="1248" spans="1:24" x14ac:dyDescent="0.2">
      <c r="A1248">
        <v>11589</v>
      </c>
      <c r="B1248" s="2" t="s">
        <v>99</v>
      </c>
      <c r="C1248" s="2" t="s">
        <v>100</v>
      </c>
      <c r="D1248" s="2" t="s">
        <v>101</v>
      </c>
      <c r="E1248" t="s">
        <v>19</v>
      </c>
      <c r="F1248">
        <f>SUM(J1248* 0.95)</f>
        <v>2058.7259999999997</v>
      </c>
      <c r="G1248">
        <v>12</v>
      </c>
      <c r="H1248">
        <v>-16</v>
      </c>
      <c r="I1248" s="7">
        <v>180.59</v>
      </c>
      <c r="J1248" s="7">
        <f t="shared" si="22"/>
        <v>2167.08</v>
      </c>
      <c r="K1248" s="7">
        <f>SUM(G1248*1.15)</f>
        <v>13.799999999999999</v>
      </c>
      <c r="L1248" s="11">
        <v>43415</v>
      </c>
      <c r="M1248" s="3">
        <v>43420</v>
      </c>
      <c r="N1248" s="3">
        <v>43436</v>
      </c>
      <c r="O1248" t="s">
        <v>6</v>
      </c>
      <c r="P1248" s="4">
        <v>96.65</v>
      </c>
      <c r="Q1248" t="s">
        <v>100</v>
      </c>
      <c r="R1248" t="s">
        <v>102</v>
      </c>
      <c r="S1248" t="s">
        <v>103</v>
      </c>
      <c r="U1248" t="s">
        <v>104</v>
      </c>
      <c r="V1248" t="s">
        <v>105</v>
      </c>
      <c r="W1248" s="10" t="b">
        <v>1</v>
      </c>
      <c r="X1248" s="12">
        <v>43913.511221990739</v>
      </c>
    </row>
    <row r="1249" spans="1:24" x14ac:dyDescent="0.2">
      <c r="A1249">
        <v>11590</v>
      </c>
      <c r="B1249" s="2" t="s">
        <v>67</v>
      </c>
      <c r="C1249" s="2" t="s">
        <v>68</v>
      </c>
      <c r="D1249" s="2" t="s">
        <v>69</v>
      </c>
      <c r="E1249" t="s">
        <v>15</v>
      </c>
      <c r="F1249">
        <f>SUM(J1249* 0.85)</f>
        <v>519.4860000000001</v>
      </c>
      <c r="G1249">
        <v>11</v>
      </c>
      <c r="H1249">
        <v>6</v>
      </c>
      <c r="I1249" s="7">
        <v>55.56</v>
      </c>
      <c r="J1249" s="7">
        <f t="shared" si="22"/>
        <v>611.16000000000008</v>
      </c>
      <c r="K1249" s="7">
        <f>SUM(G1249*1.381)</f>
        <v>15.191000000000001</v>
      </c>
      <c r="L1249" s="11">
        <v>43415</v>
      </c>
      <c r="M1249" s="3">
        <v>43420</v>
      </c>
      <c r="N1249" s="3">
        <v>43436</v>
      </c>
      <c r="O1249" t="s">
        <v>6</v>
      </c>
      <c r="P1249" s="4">
        <v>16.97</v>
      </c>
      <c r="Q1249" t="s">
        <v>68</v>
      </c>
      <c r="R1249" t="s">
        <v>70</v>
      </c>
      <c r="S1249" t="s">
        <v>71</v>
      </c>
      <c r="U1249" t="s">
        <v>72</v>
      </c>
      <c r="V1249" t="s">
        <v>59</v>
      </c>
      <c r="W1249" s="10" t="b">
        <v>0</v>
      </c>
      <c r="X1249" s="12">
        <v>43905.512354861115</v>
      </c>
    </row>
    <row r="1250" spans="1:24" x14ac:dyDescent="0.2">
      <c r="A1250">
        <v>11591</v>
      </c>
      <c r="B1250" s="2" t="s">
        <v>38</v>
      </c>
      <c r="C1250" s="2" t="s">
        <v>39</v>
      </c>
      <c r="D1250" s="2" t="s">
        <v>40</v>
      </c>
      <c r="E1250" t="s">
        <v>13</v>
      </c>
      <c r="F1250">
        <f>SUM(J1250* 1.08)</f>
        <v>294.62400000000002</v>
      </c>
      <c r="G1250">
        <v>11</v>
      </c>
      <c r="H1250">
        <v>-3</v>
      </c>
      <c r="I1250" s="7">
        <v>24.8</v>
      </c>
      <c r="J1250" s="7">
        <f t="shared" ref="J1250:J1313" si="23">SUM(G1250*I1250)</f>
        <v>272.8</v>
      </c>
      <c r="K1250" s="7">
        <f>SUM(G1250*1.27)</f>
        <v>13.97</v>
      </c>
      <c r="L1250" s="11">
        <v>43416</v>
      </c>
      <c r="M1250" s="3">
        <v>43421</v>
      </c>
      <c r="N1250" s="3">
        <v>43437</v>
      </c>
      <c r="O1250" t="s">
        <v>14</v>
      </c>
      <c r="P1250" s="4">
        <v>110.11</v>
      </c>
      <c r="Q1250" t="s">
        <v>39</v>
      </c>
      <c r="R1250" t="s">
        <v>41</v>
      </c>
      <c r="S1250" t="s">
        <v>42</v>
      </c>
      <c r="U1250" t="s">
        <v>43</v>
      </c>
      <c r="V1250" t="s">
        <v>44</v>
      </c>
      <c r="W1250" s="10" t="b">
        <v>1</v>
      </c>
      <c r="X1250" s="12">
        <v>43843.51201273148</v>
      </c>
    </row>
    <row r="1251" spans="1:24" x14ac:dyDescent="0.2">
      <c r="A1251">
        <v>11592</v>
      </c>
      <c r="B1251" s="2" t="s">
        <v>196</v>
      </c>
      <c r="C1251" s="2" t="s">
        <v>197</v>
      </c>
      <c r="D1251" s="2" t="s">
        <v>198</v>
      </c>
      <c r="E1251" t="s">
        <v>45</v>
      </c>
      <c r="F1251">
        <f>SUM(J1251* 1.15)</f>
        <v>36.984000000000002</v>
      </c>
      <c r="G1251">
        <v>12</v>
      </c>
      <c r="H1251">
        <v>-2</v>
      </c>
      <c r="I1251" s="7">
        <v>2.68</v>
      </c>
      <c r="J1251" s="7">
        <f t="shared" si="23"/>
        <v>32.160000000000004</v>
      </c>
      <c r="K1251" s="7">
        <f>SUM(G1251*1.27)</f>
        <v>15.24</v>
      </c>
      <c r="L1251" s="11">
        <v>43416</v>
      </c>
      <c r="M1251" s="3">
        <v>43421</v>
      </c>
      <c r="N1251" s="3">
        <v>43437</v>
      </c>
      <c r="O1251" t="s">
        <v>14</v>
      </c>
      <c r="P1251" s="4">
        <v>1.63</v>
      </c>
      <c r="Q1251" t="s">
        <v>197</v>
      </c>
      <c r="R1251" t="s">
        <v>199</v>
      </c>
      <c r="S1251" t="s">
        <v>200</v>
      </c>
      <c r="T1251" t="s">
        <v>111</v>
      </c>
      <c r="U1251" t="s">
        <v>201</v>
      </c>
      <c r="V1251" t="s">
        <v>113</v>
      </c>
      <c r="W1251" s="10" t="b">
        <v>0</v>
      </c>
      <c r="X1251" s="12">
        <v>43820.179139120366</v>
      </c>
    </row>
    <row r="1252" spans="1:24" x14ac:dyDescent="0.2">
      <c r="A1252">
        <v>11593</v>
      </c>
      <c r="B1252" s="2" t="s">
        <v>287</v>
      </c>
      <c r="C1252" s="2" t="s">
        <v>288</v>
      </c>
      <c r="D1252" s="2" t="s">
        <v>289</v>
      </c>
      <c r="E1252" t="s">
        <v>5</v>
      </c>
      <c r="F1252">
        <f>SUM(J1252* 1.05)</f>
        <v>101.682</v>
      </c>
      <c r="G1252">
        <v>9</v>
      </c>
      <c r="H1252">
        <v>1</v>
      </c>
      <c r="I1252" s="7">
        <v>10.76</v>
      </c>
      <c r="J1252" s="7">
        <f t="shared" si="23"/>
        <v>96.84</v>
      </c>
      <c r="K1252" s="7">
        <f>SUM(G1252*1.27)</f>
        <v>11.43</v>
      </c>
      <c r="L1252" s="11">
        <v>43419</v>
      </c>
      <c r="M1252" s="3">
        <v>43424</v>
      </c>
      <c r="N1252" s="3">
        <v>43440</v>
      </c>
      <c r="O1252" t="s">
        <v>12</v>
      </c>
      <c r="P1252" s="4">
        <v>45.97</v>
      </c>
      <c r="Q1252" t="s">
        <v>288</v>
      </c>
      <c r="R1252" t="s">
        <v>560</v>
      </c>
      <c r="S1252" t="s">
        <v>290</v>
      </c>
      <c r="T1252" t="s">
        <v>291</v>
      </c>
      <c r="U1252" t="s">
        <v>292</v>
      </c>
      <c r="V1252" t="s">
        <v>209</v>
      </c>
      <c r="W1252" s="10" t="b">
        <v>1</v>
      </c>
      <c r="X1252" s="12">
        <v>43902.51141875</v>
      </c>
    </row>
    <row r="1253" spans="1:24" x14ac:dyDescent="0.2">
      <c r="A1253">
        <v>11594</v>
      </c>
      <c r="B1253" s="2" t="s">
        <v>237</v>
      </c>
      <c r="C1253" s="2" t="s">
        <v>238</v>
      </c>
      <c r="D1253" s="2" t="s">
        <v>239</v>
      </c>
      <c r="E1253" t="s">
        <v>37</v>
      </c>
      <c r="F1253">
        <f>SUM(J1253* 1.08)</f>
        <v>1406.4840000000002</v>
      </c>
      <c r="G1253">
        <v>9</v>
      </c>
      <c r="H1253">
        <v>2</v>
      </c>
      <c r="I1253" s="7">
        <v>144.69999999999999</v>
      </c>
      <c r="J1253" s="7">
        <f t="shared" si="23"/>
        <v>1302.3</v>
      </c>
      <c r="K1253" s="7">
        <f>SUM(G1253*1.27)</f>
        <v>11.43</v>
      </c>
      <c r="L1253" s="11">
        <v>43420</v>
      </c>
      <c r="M1253" s="3">
        <v>43425</v>
      </c>
      <c r="N1253" s="3">
        <v>43441</v>
      </c>
      <c r="O1253" t="s">
        <v>12</v>
      </c>
      <c r="P1253" s="4">
        <v>44.1</v>
      </c>
      <c r="Q1253" t="s">
        <v>238</v>
      </c>
      <c r="R1253" t="s">
        <v>240</v>
      </c>
      <c r="S1253" t="s">
        <v>241</v>
      </c>
      <c r="T1253" t="s">
        <v>242</v>
      </c>
      <c r="V1253" t="s">
        <v>243</v>
      </c>
      <c r="W1253" s="10" t="b">
        <v>1</v>
      </c>
      <c r="X1253" s="12">
        <v>43893.51143032407</v>
      </c>
    </row>
    <row r="1254" spans="1:24" x14ac:dyDescent="0.2">
      <c r="A1254">
        <v>11595</v>
      </c>
      <c r="B1254" s="2" t="s">
        <v>512</v>
      </c>
      <c r="C1254" s="2" t="s">
        <v>513</v>
      </c>
      <c r="D1254" s="2" t="s">
        <v>514</v>
      </c>
      <c r="E1254" t="s">
        <v>45</v>
      </c>
      <c r="F1254">
        <f>SUM(J1254* 1.15)</f>
        <v>623.11599999999999</v>
      </c>
      <c r="G1254">
        <v>13</v>
      </c>
      <c r="H1254">
        <v>2</v>
      </c>
      <c r="I1254" s="7">
        <v>41.68</v>
      </c>
      <c r="J1254" s="7">
        <f t="shared" si="23"/>
        <v>541.84</v>
      </c>
      <c r="K1254" s="7">
        <f>SUM(G1254*1.27)</f>
        <v>16.510000000000002</v>
      </c>
      <c r="L1254" s="11">
        <v>43420</v>
      </c>
      <c r="M1254" s="3">
        <v>43425</v>
      </c>
      <c r="N1254" s="3">
        <v>43441</v>
      </c>
      <c r="O1254" t="s">
        <v>12</v>
      </c>
      <c r="P1254" s="4">
        <v>7.79</v>
      </c>
      <c r="Q1254" t="s">
        <v>513</v>
      </c>
      <c r="R1254" t="s">
        <v>515</v>
      </c>
      <c r="S1254" t="s">
        <v>516</v>
      </c>
      <c r="U1254" t="s">
        <v>517</v>
      </c>
      <c r="V1254" t="s">
        <v>59</v>
      </c>
      <c r="W1254" s="10" t="b">
        <v>0</v>
      </c>
      <c r="X1254" s="12">
        <v>43776.512518749994</v>
      </c>
    </row>
    <row r="1255" spans="1:24" x14ac:dyDescent="0.2">
      <c r="A1255">
        <v>11596</v>
      </c>
      <c r="B1255" s="2" t="s">
        <v>449</v>
      </c>
      <c r="C1255" s="2" t="s">
        <v>450</v>
      </c>
      <c r="D1255" s="2" t="s">
        <v>451</v>
      </c>
      <c r="E1255" t="s">
        <v>45</v>
      </c>
      <c r="F1255">
        <f>SUM(J1255* 1.05)</f>
        <v>851.72849999999994</v>
      </c>
      <c r="G1255">
        <v>9</v>
      </c>
      <c r="H1255">
        <v>4</v>
      </c>
      <c r="I1255" s="7">
        <v>90.13</v>
      </c>
      <c r="J1255" s="7">
        <f t="shared" si="23"/>
        <v>811.17</v>
      </c>
      <c r="K1255" s="7">
        <f>SUM(G1255*0.54)</f>
        <v>4.8600000000000003</v>
      </c>
      <c r="L1255" s="11">
        <v>43421</v>
      </c>
      <c r="M1255" s="3">
        <v>43426</v>
      </c>
      <c r="N1255" s="3">
        <v>43442</v>
      </c>
      <c r="O1255" t="s">
        <v>6</v>
      </c>
      <c r="P1255" s="4">
        <v>2.91</v>
      </c>
      <c r="Q1255" t="s">
        <v>450</v>
      </c>
      <c r="R1255" t="s">
        <v>452</v>
      </c>
      <c r="S1255" t="s">
        <v>453</v>
      </c>
      <c r="U1255" t="s">
        <v>454</v>
      </c>
      <c r="V1255" t="s">
        <v>59</v>
      </c>
      <c r="W1255" s="10" t="b">
        <v>1</v>
      </c>
      <c r="X1255" s="12">
        <v>43884.509304398154</v>
      </c>
    </row>
    <row r="1256" spans="1:24" x14ac:dyDescent="0.2">
      <c r="A1256">
        <v>11597</v>
      </c>
      <c r="B1256" s="2" t="s">
        <v>512</v>
      </c>
      <c r="C1256" s="2" t="s">
        <v>513</v>
      </c>
      <c r="D1256" s="2" t="s">
        <v>514</v>
      </c>
      <c r="E1256" t="s">
        <v>15</v>
      </c>
      <c r="F1256">
        <f>SUM(J1256* 1.15)</f>
        <v>1074.3644999999999</v>
      </c>
      <c r="G1256">
        <v>11</v>
      </c>
      <c r="H1256">
        <v>2</v>
      </c>
      <c r="I1256" s="7">
        <v>84.93</v>
      </c>
      <c r="J1256" s="7">
        <f t="shared" si="23"/>
        <v>934.23</v>
      </c>
      <c r="K1256" s="7">
        <f>SUM(G1256*1.27)</f>
        <v>13.97</v>
      </c>
      <c r="L1256" s="11">
        <v>43421</v>
      </c>
      <c r="M1256" s="3">
        <v>43426</v>
      </c>
      <c r="N1256" s="3">
        <v>43442</v>
      </c>
      <c r="O1256" t="s">
        <v>14</v>
      </c>
      <c r="P1256" s="4">
        <v>11.08</v>
      </c>
      <c r="Q1256" t="s">
        <v>513</v>
      </c>
      <c r="R1256" t="s">
        <v>515</v>
      </c>
      <c r="S1256" t="s">
        <v>516</v>
      </c>
      <c r="U1256" t="s">
        <v>517</v>
      </c>
      <c r="V1256" t="s">
        <v>59</v>
      </c>
      <c r="W1256" s="10" t="b">
        <v>0</v>
      </c>
      <c r="X1256" s="12">
        <v>43862.51207060185</v>
      </c>
    </row>
    <row r="1257" spans="1:24" x14ac:dyDescent="0.2">
      <c r="A1257">
        <v>11598</v>
      </c>
      <c r="B1257" s="2" t="s">
        <v>537</v>
      </c>
      <c r="C1257" s="2" t="s">
        <v>538</v>
      </c>
      <c r="D1257" s="2" t="s">
        <v>539</v>
      </c>
      <c r="E1257" t="s">
        <v>11</v>
      </c>
      <c r="F1257">
        <f>SUM(J1257* 1.08)</f>
        <v>308.10239999999999</v>
      </c>
      <c r="G1257">
        <v>8</v>
      </c>
      <c r="H1257">
        <v>6</v>
      </c>
      <c r="I1257" s="7">
        <v>35.659999999999997</v>
      </c>
      <c r="J1257" s="7">
        <f t="shared" si="23"/>
        <v>285.27999999999997</v>
      </c>
      <c r="K1257" s="7">
        <f>SUM(G1257*1.381)</f>
        <v>11.048</v>
      </c>
      <c r="L1257" s="11">
        <v>43422</v>
      </c>
      <c r="M1257" s="3">
        <v>43427</v>
      </c>
      <c r="N1257" s="3">
        <v>43443</v>
      </c>
      <c r="O1257" t="s">
        <v>12</v>
      </c>
      <c r="P1257" s="4">
        <v>81.88</v>
      </c>
      <c r="Q1257" t="s">
        <v>538</v>
      </c>
      <c r="R1257" t="s">
        <v>540</v>
      </c>
      <c r="S1257" t="s">
        <v>541</v>
      </c>
      <c r="T1257" t="s">
        <v>279</v>
      </c>
      <c r="U1257" t="s">
        <v>542</v>
      </c>
      <c r="V1257" t="s">
        <v>209</v>
      </c>
      <c r="W1257" s="10" t="b">
        <v>1</v>
      </c>
      <c r="X1257" s="12">
        <v>43872.178143287034</v>
      </c>
    </row>
    <row r="1258" spans="1:24" x14ac:dyDescent="0.2">
      <c r="A1258">
        <v>11599</v>
      </c>
      <c r="B1258" s="2" t="s">
        <v>29</v>
      </c>
      <c r="C1258" s="2" t="s">
        <v>30</v>
      </c>
      <c r="D1258" s="2" t="s">
        <v>31</v>
      </c>
      <c r="E1258" t="s">
        <v>11</v>
      </c>
      <c r="F1258">
        <f>SUM(J1258* 1.08)</f>
        <v>824.77440000000001</v>
      </c>
      <c r="G1258">
        <v>8</v>
      </c>
      <c r="H1258">
        <v>-4</v>
      </c>
      <c r="I1258" s="7">
        <v>95.46</v>
      </c>
      <c r="J1258" s="7">
        <f t="shared" si="23"/>
        <v>763.68</v>
      </c>
      <c r="K1258" s="7">
        <f>SUM(G1258*1.15)</f>
        <v>9.1999999999999993</v>
      </c>
      <c r="L1258" s="11">
        <v>43423</v>
      </c>
      <c r="M1258" s="3">
        <v>43428</v>
      </c>
      <c r="N1258" s="3">
        <v>43444</v>
      </c>
      <c r="O1258" t="s">
        <v>14</v>
      </c>
      <c r="P1258" s="4">
        <v>10.96</v>
      </c>
      <c r="Q1258" t="s">
        <v>30</v>
      </c>
      <c r="R1258" t="s">
        <v>557</v>
      </c>
      <c r="S1258" t="s">
        <v>32</v>
      </c>
      <c r="T1258" t="s">
        <v>33</v>
      </c>
      <c r="U1258" t="s">
        <v>34</v>
      </c>
      <c r="V1258" t="s">
        <v>35</v>
      </c>
      <c r="W1258" s="10" t="b">
        <v>0</v>
      </c>
      <c r="X1258" s="12">
        <v>43992.177746527777</v>
      </c>
    </row>
    <row r="1259" spans="1:24" x14ac:dyDescent="0.2">
      <c r="A1259">
        <v>11600</v>
      </c>
      <c r="B1259" s="2" t="s">
        <v>73</v>
      </c>
      <c r="C1259" s="2" t="s">
        <v>74</v>
      </c>
      <c r="D1259" s="2" t="s">
        <v>75</v>
      </c>
      <c r="E1259" t="s">
        <v>15</v>
      </c>
      <c r="F1259">
        <f>SUM(J1259* 1.08)</f>
        <v>1002.5532000000001</v>
      </c>
      <c r="G1259">
        <v>11</v>
      </c>
      <c r="H1259">
        <v>4</v>
      </c>
      <c r="I1259" s="7">
        <v>84.39</v>
      </c>
      <c r="J1259" s="7">
        <f t="shared" si="23"/>
        <v>928.29</v>
      </c>
      <c r="K1259" s="7">
        <f>SUM(G1259*0.54)</f>
        <v>5.94</v>
      </c>
      <c r="L1259" s="11">
        <v>43423</v>
      </c>
      <c r="M1259" s="3">
        <v>43428</v>
      </c>
      <c r="N1259" s="3">
        <v>43444</v>
      </c>
      <c r="O1259" t="s">
        <v>14</v>
      </c>
      <c r="P1259" s="4">
        <v>243.73</v>
      </c>
      <c r="Q1259" t="s">
        <v>74</v>
      </c>
      <c r="R1259" t="s">
        <v>76</v>
      </c>
      <c r="S1259" t="s">
        <v>77</v>
      </c>
      <c r="T1259" t="s">
        <v>78</v>
      </c>
      <c r="U1259" t="s">
        <v>79</v>
      </c>
      <c r="V1259" t="s">
        <v>80</v>
      </c>
      <c r="W1259" s="10" t="b">
        <v>1</v>
      </c>
      <c r="X1259" s="12">
        <v>43886.176783449075</v>
      </c>
    </row>
    <row r="1260" spans="1:24" x14ac:dyDescent="0.2">
      <c r="A1260">
        <v>11601</v>
      </c>
      <c r="B1260" s="2" t="s">
        <v>29</v>
      </c>
      <c r="C1260" s="2" t="s">
        <v>30</v>
      </c>
      <c r="D1260" s="2" t="s">
        <v>31</v>
      </c>
      <c r="E1260" t="s">
        <v>13</v>
      </c>
      <c r="F1260">
        <f>SUM(J1260* 1.08)</f>
        <v>2810.5056</v>
      </c>
      <c r="G1260">
        <v>14</v>
      </c>
      <c r="H1260">
        <v>-4</v>
      </c>
      <c r="I1260" s="7">
        <v>185.88</v>
      </c>
      <c r="J1260" s="7">
        <f t="shared" si="23"/>
        <v>2602.3199999999997</v>
      </c>
      <c r="K1260" s="7">
        <f>SUM(G1260*1.15)</f>
        <v>16.099999999999998</v>
      </c>
      <c r="L1260" s="11">
        <v>43426</v>
      </c>
      <c r="M1260" s="3">
        <v>43431</v>
      </c>
      <c r="N1260" s="3">
        <v>43447</v>
      </c>
      <c r="O1260" t="s">
        <v>12</v>
      </c>
      <c r="P1260" s="4">
        <v>23.72</v>
      </c>
      <c r="Q1260" t="s">
        <v>30</v>
      </c>
      <c r="R1260" t="s">
        <v>557</v>
      </c>
      <c r="S1260" t="s">
        <v>32</v>
      </c>
      <c r="T1260" t="s">
        <v>33</v>
      </c>
      <c r="U1260" t="s">
        <v>34</v>
      </c>
      <c r="V1260" t="s">
        <v>35</v>
      </c>
      <c r="W1260" s="10" t="b">
        <v>0</v>
      </c>
      <c r="X1260" s="12">
        <v>43883.845782638891</v>
      </c>
    </row>
    <row r="1261" spans="1:24" x14ac:dyDescent="0.2">
      <c r="A1261">
        <v>11602</v>
      </c>
      <c r="B1261" s="2" t="s">
        <v>500</v>
      </c>
      <c r="C1261" s="2" t="s">
        <v>501</v>
      </c>
      <c r="D1261" s="2" t="s">
        <v>502</v>
      </c>
      <c r="E1261" t="s">
        <v>5</v>
      </c>
      <c r="F1261">
        <f>SUM(J1261* 1.05)</f>
        <v>151.10550000000001</v>
      </c>
      <c r="G1261">
        <v>13</v>
      </c>
      <c r="H1261">
        <v>16</v>
      </c>
      <c r="I1261" s="7">
        <v>11.07</v>
      </c>
      <c r="J1261" s="7">
        <f t="shared" si="23"/>
        <v>143.91</v>
      </c>
      <c r="K1261" s="7">
        <f>SUM(G1261*1.429)</f>
        <v>18.577000000000002</v>
      </c>
      <c r="L1261" s="11">
        <v>43426</v>
      </c>
      <c r="M1261" s="3">
        <v>43431</v>
      </c>
      <c r="N1261" s="3">
        <v>43447</v>
      </c>
      <c r="O1261" t="s">
        <v>6</v>
      </c>
      <c r="P1261" s="4">
        <v>69.19</v>
      </c>
      <c r="Q1261" t="s">
        <v>501</v>
      </c>
      <c r="R1261" t="s">
        <v>503</v>
      </c>
      <c r="S1261" t="s">
        <v>504</v>
      </c>
      <c r="U1261" t="s">
        <v>505</v>
      </c>
      <c r="V1261" t="s">
        <v>448</v>
      </c>
      <c r="W1261" s="10" t="b">
        <v>1</v>
      </c>
      <c r="X1261" s="12">
        <v>43902.179895833331</v>
      </c>
    </row>
    <row r="1262" spans="1:24" x14ac:dyDescent="0.2">
      <c r="A1262">
        <v>11603</v>
      </c>
      <c r="B1262" s="2" t="s">
        <v>384</v>
      </c>
      <c r="C1262" s="2" t="s">
        <v>385</v>
      </c>
      <c r="D1262" s="2" t="s">
        <v>386</v>
      </c>
      <c r="E1262" t="s">
        <v>37</v>
      </c>
      <c r="F1262">
        <f>SUM(J1262* 1.03)</f>
        <v>1010.8625999999999</v>
      </c>
      <c r="G1262">
        <v>11</v>
      </c>
      <c r="H1262">
        <v>-23</v>
      </c>
      <c r="I1262" s="7">
        <v>89.22</v>
      </c>
      <c r="J1262" s="7">
        <f t="shared" si="23"/>
        <v>981.42</v>
      </c>
      <c r="K1262" s="7">
        <f>SUM(G1262*1.15)</f>
        <v>12.649999999999999</v>
      </c>
      <c r="L1262" s="11">
        <v>43427</v>
      </c>
      <c r="M1262" s="3">
        <v>43432</v>
      </c>
      <c r="N1262" s="3">
        <v>43448</v>
      </c>
      <c r="O1262" t="s">
        <v>6</v>
      </c>
      <c r="P1262" s="4">
        <v>3.52</v>
      </c>
      <c r="Q1262" t="s">
        <v>385</v>
      </c>
      <c r="R1262" t="s">
        <v>387</v>
      </c>
      <c r="S1262" t="s">
        <v>388</v>
      </c>
      <c r="U1262" t="s">
        <v>389</v>
      </c>
      <c r="V1262" t="s">
        <v>10</v>
      </c>
      <c r="W1262" s="10" t="b">
        <v>0</v>
      </c>
      <c r="X1262" s="12">
        <v>43977.844474305559</v>
      </c>
    </row>
    <row r="1263" spans="1:24" x14ac:dyDescent="0.2">
      <c r="A1263">
        <v>11604</v>
      </c>
      <c r="B1263" s="2" t="s">
        <v>99</v>
      </c>
      <c r="C1263" s="2" t="s">
        <v>100</v>
      </c>
      <c r="D1263" s="2" t="s">
        <v>101</v>
      </c>
      <c r="E1263" t="s">
        <v>13</v>
      </c>
      <c r="F1263">
        <f>SUM(J1263* 0.95)</f>
        <v>2061.576</v>
      </c>
      <c r="G1263">
        <v>11</v>
      </c>
      <c r="H1263">
        <v>-15</v>
      </c>
      <c r="I1263" s="7">
        <v>197.28</v>
      </c>
      <c r="J1263" s="7">
        <f t="shared" si="23"/>
        <v>2170.08</v>
      </c>
      <c r="K1263" s="7">
        <f>SUM(G1263*1.15)</f>
        <v>12.649999999999999</v>
      </c>
      <c r="L1263" s="11">
        <v>43428</v>
      </c>
      <c r="M1263" s="3">
        <v>43433</v>
      </c>
      <c r="N1263" s="3">
        <v>43449</v>
      </c>
      <c r="O1263" t="s">
        <v>14</v>
      </c>
      <c r="P1263" s="4">
        <v>31.43</v>
      </c>
      <c r="Q1263" t="s">
        <v>100</v>
      </c>
      <c r="R1263" t="s">
        <v>102</v>
      </c>
      <c r="S1263" t="s">
        <v>103</v>
      </c>
      <c r="U1263" t="s">
        <v>104</v>
      </c>
      <c r="V1263" t="s">
        <v>105</v>
      </c>
      <c r="W1263" s="10" t="b">
        <v>0</v>
      </c>
      <c r="X1263" s="12">
        <v>43985.17790023148</v>
      </c>
    </row>
    <row r="1264" spans="1:24" x14ac:dyDescent="0.2">
      <c r="A1264">
        <v>11605</v>
      </c>
      <c r="B1264" s="2" t="s">
        <v>363</v>
      </c>
      <c r="C1264" s="2" t="s">
        <v>364</v>
      </c>
      <c r="D1264" s="2" t="s">
        <v>365</v>
      </c>
      <c r="E1264" t="s">
        <v>5</v>
      </c>
      <c r="F1264">
        <f>SUM(J1264* 1.03)</f>
        <v>1103.2536000000002</v>
      </c>
      <c r="G1264">
        <v>12</v>
      </c>
      <c r="H1264">
        <v>-1</v>
      </c>
      <c r="I1264" s="7">
        <v>89.26</v>
      </c>
      <c r="J1264" s="7">
        <f t="shared" si="23"/>
        <v>1071.1200000000001</v>
      </c>
      <c r="K1264" s="7">
        <f>SUM(G1264*1.27)</f>
        <v>15.24</v>
      </c>
      <c r="L1264" s="11">
        <v>43428</v>
      </c>
      <c r="M1264" s="3">
        <v>43433</v>
      </c>
      <c r="N1264" s="3">
        <v>43449</v>
      </c>
      <c r="O1264" t="s">
        <v>6</v>
      </c>
      <c r="P1264" s="4">
        <v>117.33</v>
      </c>
      <c r="Q1264" t="s">
        <v>364</v>
      </c>
      <c r="R1264" t="s">
        <v>366</v>
      </c>
      <c r="S1264" t="s">
        <v>367</v>
      </c>
      <c r="U1264" t="s">
        <v>368</v>
      </c>
      <c r="V1264" t="s">
        <v>141</v>
      </c>
      <c r="W1264" s="10" t="b">
        <v>1</v>
      </c>
      <c r="X1264" s="12">
        <v>43790.845817361107</v>
      </c>
    </row>
    <row r="1265" spans="1:24" x14ac:dyDescent="0.2">
      <c r="A1265">
        <v>11606</v>
      </c>
      <c r="B1265" s="2" t="s">
        <v>430</v>
      </c>
      <c r="C1265" s="2" t="s">
        <v>431</v>
      </c>
      <c r="D1265" s="2" t="s">
        <v>432</v>
      </c>
      <c r="E1265" t="s">
        <v>15</v>
      </c>
      <c r="F1265">
        <f>SUM(J1265* 1.05)</f>
        <v>17.324999999999999</v>
      </c>
      <c r="G1265">
        <v>11</v>
      </c>
      <c r="H1265">
        <v>5</v>
      </c>
      <c r="I1265" s="7">
        <v>1.5</v>
      </c>
      <c r="J1265" s="7">
        <f t="shared" si="23"/>
        <v>16.5</v>
      </c>
      <c r="K1265" s="7">
        <f>SUM(G1265*0.54)</f>
        <v>5.94</v>
      </c>
      <c r="L1265" s="11">
        <v>43429</v>
      </c>
      <c r="M1265" s="3">
        <v>43434</v>
      </c>
      <c r="N1265" s="3">
        <v>43450</v>
      </c>
      <c r="O1265" t="s">
        <v>6</v>
      </c>
      <c r="P1265" s="4">
        <v>232.55</v>
      </c>
      <c r="Q1265" t="s">
        <v>431</v>
      </c>
      <c r="R1265" t="s">
        <v>433</v>
      </c>
      <c r="S1265" t="s">
        <v>434</v>
      </c>
      <c r="T1265" t="s">
        <v>435</v>
      </c>
      <c r="U1265" t="s">
        <v>436</v>
      </c>
      <c r="V1265" t="s">
        <v>209</v>
      </c>
      <c r="W1265" s="10" t="b">
        <v>1</v>
      </c>
      <c r="X1265" s="12">
        <v>43874.176795023144</v>
      </c>
    </row>
    <row r="1266" spans="1:24" x14ac:dyDescent="0.2">
      <c r="A1266">
        <v>11607</v>
      </c>
      <c r="B1266" s="2" t="s">
        <v>244</v>
      </c>
      <c r="C1266" s="2" t="s">
        <v>245</v>
      </c>
      <c r="D1266" s="2" t="s">
        <v>246</v>
      </c>
      <c r="E1266" t="s">
        <v>11</v>
      </c>
      <c r="F1266">
        <f>SUM(J1266* 1.08)</f>
        <v>1227.2364</v>
      </c>
      <c r="G1266">
        <v>13</v>
      </c>
      <c r="H1266">
        <v>10</v>
      </c>
      <c r="I1266" s="7">
        <v>87.41</v>
      </c>
      <c r="J1266" s="7">
        <f t="shared" si="23"/>
        <v>1136.33</v>
      </c>
      <c r="K1266" s="7">
        <f>SUM(G1266*1.429)</f>
        <v>18.577000000000002</v>
      </c>
      <c r="L1266" s="11">
        <v>43429</v>
      </c>
      <c r="M1266" s="3">
        <v>43434</v>
      </c>
      <c r="N1266" s="3">
        <v>43450</v>
      </c>
      <c r="O1266" t="s">
        <v>12</v>
      </c>
      <c r="P1266" s="4">
        <v>61.53</v>
      </c>
      <c r="Q1266" t="s">
        <v>245</v>
      </c>
      <c r="R1266" t="s">
        <v>566</v>
      </c>
      <c r="S1266" t="s">
        <v>247</v>
      </c>
      <c r="T1266" t="s">
        <v>248</v>
      </c>
      <c r="U1266" t="s">
        <v>249</v>
      </c>
      <c r="V1266" t="s">
        <v>35</v>
      </c>
      <c r="W1266" s="10" t="b">
        <v>1</v>
      </c>
      <c r="X1266" s="12">
        <v>43892.513159722221</v>
      </c>
    </row>
    <row r="1267" spans="1:24" x14ac:dyDescent="0.2">
      <c r="A1267">
        <v>11608</v>
      </c>
      <c r="B1267" s="2" t="s">
        <v>524</v>
      </c>
      <c r="C1267" s="2" t="s">
        <v>525</v>
      </c>
      <c r="D1267" s="2" t="s">
        <v>526</v>
      </c>
      <c r="E1267" t="s">
        <v>37</v>
      </c>
      <c r="F1267">
        <f>SUM(J1267* 1.05)</f>
        <v>1155.7140000000002</v>
      </c>
      <c r="G1267">
        <v>7</v>
      </c>
      <c r="H1267">
        <v>38</v>
      </c>
      <c r="I1267" s="7">
        <v>157.24</v>
      </c>
      <c r="J1267" s="7">
        <f t="shared" si="23"/>
        <v>1100.68</v>
      </c>
      <c r="K1267" s="7">
        <f>SUM(G1267*1.429)</f>
        <v>10.003</v>
      </c>
      <c r="L1267" s="11">
        <v>43430</v>
      </c>
      <c r="M1267" s="3">
        <v>43435</v>
      </c>
      <c r="N1267" s="3">
        <v>43451</v>
      </c>
      <c r="O1267" t="s">
        <v>6</v>
      </c>
      <c r="P1267" s="4">
        <v>79.3</v>
      </c>
      <c r="Q1267" t="s">
        <v>525</v>
      </c>
      <c r="R1267" t="s">
        <v>527</v>
      </c>
      <c r="S1267" t="s">
        <v>528</v>
      </c>
      <c r="U1267" t="s">
        <v>529</v>
      </c>
      <c r="V1267" t="s">
        <v>530</v>
      </c>
      <c r="W1267" s="10" t="b">
        <v>1</v>
      </c>
      <c r="X1267" s="12">
        <v>43872.511846990739</v>
      </c>
    </row>
    <row r="1268" spans="1:24" x14ac:dyDescent="0.2">
      <c r="A1268">
        <v>11609</v>
      </c>
      <c r="B1268" s="2" t="s">
        <v>412</v>
      </c>
      <c r="C1268" s="2" t="s">
        <v>413</v>
      </c>
      <c r="D1268" s="2" t="s">
        <v>414</v>
      </c>
      <c r="E1268" t="s">
        <v>15</v>
      </c>
      <c r="F1268">
        <f>SUM(J1268* 0.875)</f>
        <v>1346.5374999999999</v>
      </c>
      <c r="G1268">
        <v>10</v>
      </c>
      <c r="H1268">
        <v>5</v>
      </c>
      <c r="I1268" s="7">
        <v>153.88999999999999</v>
      </c>
      <c r="J1268" s="7">
        <f t="shared" si="23"/>
        <v>1538.8999999999999</v>
      </c>
      <c r="K1268" s="7">
        <f>SUM(G1268*0.54)</f>
        <v>5.4</v>
      </c>
      <c r="L1268" s="11">
        <v>43433</v>
      </c>
      <c r="M1268" s="3">
        <v>43438</v>
      </c>
      <c r="N1268" s="3">
        <v>43454</v>
      </c>
      <c r="O1268" t="s">
        <v>14</v>
      </c>
      <c r="P1268" s="4">
        <v>130.79</v>
      </c>
      <c r="Q1268" t="s">
        <v>413</v>
      </c>
      <c r="R1268" t="s">
        <v>415</v>
      </c>
      <c r="S1268" t="s">
        <v>416</v>
      </c>
      <c r="U1268" t="s">
        <v>417</v>
      </c>
      <c r="V1268" t="s">
        <v>105</v>
      </c>
      <c r="W1268" s="10" t="b">
        <v>1</v>
      </c>
      <c r="X1268" s="12">
        <v>43884.513712731481</v>
      </c>
    </row>
    <row r="1269" spans="1:24" x14ac:dyDescent="0.2">
      <c r="A1269">
        <v>11610</v>
      </c>
      <c r="B1269" s="2" t="s">
        <v>338</v>
      </c>
      <c r="C1269" s="2" t="s">
        <v>339</v>
      </c>
      <c r="D1269" s="2" t="s">
        <v>340</v>
      </c>
      <c r="E1269" t="s">
        <v>45</v>
      </c>
      <c r="F1269">
        <f>SUM(J1269* 1.08)</f>
        <v>1815.8579999999999</v>
      </c>
      <c r="G1269">
        <v>11</v>
      </c>
      <c r="H1269">
        <v>7</v>
      </c>
      <c r="I1269" s="7">
        <v>152.85</v>
      </c>
      <c r="J1269" s="7">
        <f t="shared" si="23"/>
        <v>1681.35</v>
      </c>
      <c r="K1269" s="7">
        <f>SUM(G1269*1.381)</f>
        <v>15.191000000000001</v>
      </c>
      <c r="L1269" s="11">
        <v>43433</v>
      </c>
      <c r="M1269" s="3">
        <v>43438</v>
      </c>
      <c r="N1269" s="3">
        <v>43454</v>
      </c>
      <c r="O1269" t="s">
        <v>14</v>
      </c>
      <c r="P1269" s="4">
        <v>1.39</v>
      </c>
      <c r="Q1269" t="s">
        <v>339</v>
      </c>
      <c r="R1269" t="s">
        <v>568</v>
      </c>
      <c r="S1269" t="s">
        <v>85</v>
      </c>
      <c r="U1269" t="s">
        <v>341</v>
      </c>
      <c r="V1269" t="s">
        <v>35</v>
      </c>
      <c r="W1269" s="10" t="b">
        <v>0</v>
      </c>
      <c r="X1269" s="12">
        <v>43885.512366435185</v>
      </c>
    </row>
    <row r="1270" spans="1:24" x14ac:dyDescent="0.2">
      <c r="A1270">
        <v>11611</v>
      </c>
      <c r="B1270" s="2" t="s">
        <v>169</v>
      </c>
      <c r="C1270" s="2" t="s">
        <v>170</v>
      </c>
      <c r="D1270" s="2" t="s">
        <v>171</v>
      </c>
      <c r="E1270" t="s">
        <v>15</v>
      </c>
      <c r="F1270">
        <f>SUM(J1270* 0.85)</f>
        <v>524.63700000000006</v>
      </c>
      <c r="G1270">
        <v>6</v>
      </c>
      <c r="H1270">
        <v>-28</v>
      </c>
      <c r="I1270" s="7">
        <v>102.87</v>
      </c>
      <c r="J1270" s="7">
        <f t="shared" si="23"/>
        <v>617.22</v>
      </c>
      <c r="K1270" s="7">
        <f>SUM(G1270*1.15)</f>
        <v>6.8999999999999995</v>
      </c>
      <c r="L1270" s="11">
        <v>43434</v>
      </c>
      <c r="M1270" s="3">
        <v>43439</v>
      </c>
      <c r="N1270" s="3">
        <v>43455</v>
      </c>
      <c r="O1270" t="s">
        <v>6</v>
      </c>
      <c r="P1270" s="4">
        <v>7.7</v>
      </c>
      <c r="Q1270" t="s">
        <v>170</v>
      </c>
      <c r="R1270" t="s">
        <v>172</v>
      </c>
      <c r="S1270" t="s">
        <v>173</v>
      </c>
      <c r="U1270" t="s">
        <v>174</v>
      </c>
      <c r="V1270" t="s">
        <v>175</v>
      </c>
      <c r="W1270" s="10" t="b">
        <v>0</v>
      </c>
      <c r="X1270" s="12">
        <v>43927.509746412034</v>
      </c>
    </row>
    <row r="1271" spans="1:24" x14ac:dyDescent="0.2">
      <c r="A1271">
        <v>11612</v>
      </c>
      <c r="B1271" s="2" t="s">
        <v>313</v>
      </c>
      <c r="C1271" s="2" t="s">
        <v>314</v>
      </c>
      <c r="D1271" s="2" t="s">
        <v>315</v>
      </c>
      <c r="E1271" t="s">
        <v>5</v>
      </c>
      <c r="F1271">
        <f>SUM(J1271* 0.875)</f>
        <v>1405.6087500000001</v>
      </c>
      <c r="G1271">
        <v>9</v>
      </c>
      <c r="H1271">
        <v>11</v>
      </c>
      <c r="I1271" s="7">
        <v>178.49</v>
      </c>
      <c r="J1271" s="7">
        <f t="shared" si="23"/>
        <v>1606.41</v>
      </c>
      <c r="K1271" s="7">
        <f>SUM(G1271*1.429)</f>
        <v>12.861000000000001</v>
      </c>
      <c r="L1271" s="11">
        <v>43434</v>
      </c>
      <c r="M1271" s="3">
        <v>43439</v>
      </c>
      <c r="N1271" s="3">
        <v>43455</v>
      </c>
      <c r="O1271" t="s">
        <v>14</v>
      </c>
      <c r="P1271" s="4">
        <v>2.38</v>
      </c>
      <c r="Q1271" t="s">
        <v>314</v>
      </c>
      <c r="R1271" t="s">
        <v>316</v>
      </c>
      <c r="S1271" t="s">
        <v>317</v>
      </c>
      <c r="U1271" t="s">
        <v>318</v>
      </c>
      <c r="V1271" t="s">
        <v>175</v>
      </c>
      <c r="W1271" s="10" t="b">
        <v>0</v>
      </c>
      <c r="X1271" s="12">
        <v>43836.511534490739</v>
      </c>
    </row>
    <row r="1272" spans="1:24" x14ac:dyDescent="0.2">
      <c r="A1272">
        <v>11613</v>
      </c>
      <c r="B1272" s="2" t="s">
        <v>67</v>
      </c>
      <c r="C1272" s="2" t="s">
        <v>68</v>
      </c>
      <c r="D1272" s="2" t="s">
        <v>69</v>
      </c>
      <c r="E1272" t="s">
        <v>11</v>
      </c>
      <c r="F1272">
        <f>SUM(J1272* 0.95)</f>
        <v>1730.2349999999999</v>
      </c>
      <c r="G1272">
        <v>10</v>
      </c>
      <c r="H1272">
        <v>5</v>
      </c>
      <c r="I1272" s="7">
        <v>182.13</v>
      </c>
      <c r="J1272" s="7">
        <f t="shared" si="23"/>
        <v>1821.3</v>
      </c>
      <c r="K1272" s="7">
        <f>SUM(G1272*0.54)</f>
        <v>5.4</v>
      </c>
      <c r="L1272" s="11">
        <v>43435</v>
      </c>
      <c r="M1272" s="3">
        <v>43440</v>
      </c>
      <c r="N1272" s="3">
        <v>43456</v>
      </c>
      <c r="O1272" t="s">
        <v>12</v>
      </c>
      <c r="P1272" s="4">
        <v>16.71</v>
      </c>
      <c r="Q1272" t="s">
        <v>68</v>
      </c>
      <c r="R1272" t="s">
        <v>70</v>
      </c>
      <c r="S1272" t="s">
        <v>71</v>
      </c>
      <c r="U1272" t="s">
        <v>72</v>
      </c>
      <c r="V1272" t="s">
        <v>59</v>
      </c>
      <c r="W1272" s="10" t="b">
        <v>1</v>
      </c>
      <c r="X1272" s="12">
        <v>43886.513712731481</v>
      </c>
    </row>
    <row r="1273" spans="1:24" x14ac:dyDescent="0.2">
      <c r="A1273">
        <v>11614</v>
      </c>
      <c r="B1273" s="2" t="s">
        <v>455</v>
      </c>
      <c r="C1273" s="2" t="s">
        <v>456</v>
      </c>
      <c r="D1273" s="2" t="s">
        <v>457</v>
      </c>
      <c r="E1273" t="s">
        <v>36</v>
      </c>
      <c r="F1273">
        <f>SUM(J1273* 1.05)</f>
        <v>669.58499999999992</v>
      </c>
      <c r="G1273">
        <v>7</v>
      </c>
      <c r="H1273">
        <v>13</v>
      </c>
      <c r="I1273" s="7">
        <v>91.1</v>
      </c>
      <c r="J1273" s="7">
        <f t="shared" si="23"/>
        <v>637.69999999999993</v>
      </c>
      <c r="K1273" s="7">
        <f>SUM(G1273*1.429)</f>
        <v>10.003</v>
      </c>
      <c r="L1273" s="11">
        <v>43436</v>
      </c>
      <c r="M1273" s="3">
        <v>43441</v>
      </c>
      <c r="N1273" s="3">
        <v>43457</v>
      </c>
      <c r="O1273" t="s">
        <v>12</v>
      </c>
      <c r="P1273" s="4">
        <v>73.209999999999994</v>
      </c>
      <c r="Q1273" t="s">
        <v>456</v>
      </c>
      <c r="R1273" t="s">
        <v>458</v>
      </c>
      <c r="S1273" t="s">
        <v>459</v>
      </c>
      <c r="T1273" t="s">
        <v>460</v>
      </c>
      <c r="U1273" t="s">
        <v>461</v>
      </c>
      <c r="V1273" t="s">
        <v>209</v>
      </c>
      <c r="W1273" s="10" t="b">
        <v>1</v>
      </c>
      <c r="X1273" s="12">
        <v>43855.17822430555</v>
      </c>
    </row>
    <row r="1274" spans="1:24" x14ac:dyDescent="0.2">
      <c r="A1274">
        <v>11615</v>
      </c>
      <c r="B1274" s="2" t="s">
        <v>430</v>
      </c>
      <c r="C1274" s="2" t="s">
        <v>431</v>
      </c>
      <c r="D1274" s="2" t="s">
        <v>432</v>
      </c>
      <c r="E1274" t="s">
        <v>5</v>
      </c>
      <c r="F1274">
        <f>SUM(J1274* 1.05)</f>
        <v>1574.8319999999999</v>
      </c>
      <c r="G1274">
        <v>8</v>
      </c>
      <c r="H1274">
        <v>5</v>
      </c>
      <c r="I1274" s="7">
        <v>187.48</v>
      </c>
      <c r="J1274" s="7">
        <f t="shared" si="23"/>
        <v>1499.84</v>
      </c>
      <c r="K1274" s="7">
        <f>SUM(G1274*0.54)</f>
        <v>4.32</v>
      </c>
      <c r="L1274" s="11">
        <v>43436</v>
      </c>
      <c r="M1274" s="3">
        <v>43441</v>
      </c>
      <c r="N1274" s="3">
        <v>43457</v>
      </c>
      <c r="O1274" t="s">
        <v>6</v>
      </c>
      <c r="P1274" s="4">
        <v>8.19</v>
      </c>
      <c r="Q1274" t="s">
        <v>431</v>
      </c>
      <c r="R1274" t="s">
        <v>433</v>
      </c>
      <c r="S1274" t="s">
        <v>434</v>
      </c>
      <c r="T1274" t="s">
        <v>435</v>
      </c>
      <c r="U1274" t="s">
        <v>436</v>
      </c>
      <c r="V1274" t="s">
        <v>209</v>
      </c>
      <c r="W1274" s="10" t="b">
        <v>1</v>
      </c>
      <c r="X1274" s="12">
        <v>43885.633831018517</v>
      </c>
    </row>
    <row r="1275" spans="1:24" x14ac:dyDescent="0.2">
      <c r="A1275">
        <v>11616</v>
      </c>
      <c r="B1275" s="2" t="s">
        <v>412</v>
      </c>
      <c r="C1275" s="2" t="s">
        <v>413</v>
      </c>
      <c r="D1275" s="2" t="s">
        <v>414</v>
      </c>
      <c r="E1275" t="s">
        <v>15</v>
      </c>
      <c r="F1275">
        <f>SUM(J1275* 0.85)</f>
        <v>712.77599999999995</v>
      </c>
      <c r="G1275">
        <v>12</v>
      </c>
      <c r="H1275">
        <v>2</v>
      </c>
      <c r="I1275" s="7">
        <v>69.88</v>
      </c>
      <c r="J1275" s="7">
        <f t="shared" si="23"/>
        <v>838.56</v>
      </c>
      <c r="K1275" s="7">
        <f>SUM(G1275*1.27)</f>
        <v>15.24</v>
      </c>
      <c r="L1275" s="11">
        <v>43437</v>
      </c>
      <c r="M1275" s="3">
        <v>43442</v>
      </c>
      <c r="N1275" s="3">
        <v>43458</v>
      </c>
      <c r="O1275" t="s">
        <v>14</v>
      </c>
      <c r="P1275" s="4">
        <v>138.16999999999999</v>
      </c>
      <c r="Q1275" t="s">
        <v>413</v>
      </c>
      <c r="R1275" t="s">
        <v>415</v>
      </c>
      <c r="S1275" t="s">
        <v>416</v>
      </c>
      <c r="U1275" t="s">
        <v>417</v>
      </c>
      <c r="V1275" t="s">
        <v>105</v>
      </c>
      <c r="W1275" s="10" t="b">
        <v>1</v>
      </c>
      <c r="X1275" s="12">
        <v>43901.512518749994</v>
      </c>
    </row>
    <row r="1276" spans="1:24" x14ac:dyDescent="0.2">
      <c r="A1276">
        <v>11617</v>
      </c>
      <c r="B1276" s="2" t="s">
        <v>16</v>
      </c>
      <c r="C1276" s="2" t="s">
        <v>17</v>
      </c>
      <c r="D1276" s="2" t="s">
        <v>18</v>
      </c>
      <c r="E1276" t="s">
        <v>15</v>
      </c>
      <c r="F1276">
        <f>SUM(J1276* 1.15)</f>
        <v>1132.9799999999998</v>
      </c>
      <c r="G1276">
        <v>6</v>
      </c>
      <c r="H1276">
        <v>-3</v>
      </c>
      <c r="I1276" s="7">
        <v>164.2</v>
      </c>
      <c r="J1276" s="7">
        <f t="shared" si="23"/>
        <v>985.19999999999993</v>
      </c>
      <c r="K1276" s="7">
        <f>SUM(G1276*1.27)</f>
        <v>7.62</v>
      </c>
      <c r="L1276" s="11">
        <v>43437</v>
      </c>
      <c r="M1276" s="3">
        <v>43442</v>
      </c>
      <c r="N1276" s="3">
        <v>43458</v>
      </c>
      <c r="O1276" t="s">
        <v>14</v>
      </c>
      <c r="P1276" s="4">
        <v>11.99</v>
      </c>
      <c r="Q1276" t="s">
        <v>17</v>
      </c>
      <c r="R1276" t="s">
        <v>20</v>
      </c>
      <c r="S1276" t="s">
        <v>21</v>
      </c>
      <c r="U1276" t="s">
        <v>22</v>
      </c>
      <c r="V1276" t="s">
        <v>23</v>
      </c>
      <c r="W1276" s="10" t="b">
        <v>0</v>
      </c>
      <c r="X1276" s="12">
        <v>43898.510360185181</v>
      </c>
    </row>
    <row r="1277" spans="1:24" x14ac:dyDescent="0.2">
      <c r="A1277">
        <v>11618</v>
      </c>
      <c r="B1277" s="2" t="s">
        <v>319</v>
      </c>
      <c r="C1277" s="2" t="s">
        <v>320</v>
      </c>
      <c r="D1277" s="2" t="s">
        <v>321</v>
      </c>
      <c r="E1277" t="s">
        <v>11</v>
      </c>
      <c r="F1277">
        <f>SUM(J1277* 1.08)</f>
        <v>1186.8120000000001</v>
      </c>
      <c r="G1277">
        <v>10</v>
      </c>
      <c r="H1277">
        <v>23</v>
      </c>
      <c r="I1277" s="7">
        <v>109.89</v>
      </c>
      <c r="J1277" s="7">
        <f t="shared" si="23"/>
        <v>1098.9000000000001</v>
      </c>
      <c r="K1277" s="7">
        <f>SUM(G1277*1.429)</f>
        <v>14.290000000000001</v>
      </c>
      <c r="L1277" s="11">
        <v>43440</v>
      </c>
      <c r="M1277" s="3">
        <v>43445</v>
      </c>
      <c r="N1277" s="3">
        <v>43461</v>
      </c>
      <c r="O1277" t="s">
        <v>6</v>
      </c>
      <c r="P1277" s="4">
        <v>155.63999999999999</v>
      </c>
      <c r="Q1277" t="s">
        <v>320</v>
      </c>
      <c r="R1277" t="s">
        <v>322</v>
      </c>
      <c r="S1277" t="s">
        <v>323</v>
      </c>
      <c r="U1277" t="s">
        <v>324</v>
      </c>
      <c r="V1277" t="s">
        <v>325</v>
      </c>
      <c r="W1277" s="10" t="b">
        <v>1</v>
      </c>
      <c r="X1277" s="12">
        <v>43909.845884953706</v>
      </c>
    </row>
    <row r="1278" spans="1:24" x14ac:dyDescent="0.2">
      <c r="A1278">
        <v>11619</v>
      </c>
      <c r="B1278" s="2" t="s">
        <v>394</v>
      </c>
      <c r="C1278" s="2" t="s">
        <v>395</v>
      </c>
      <c r="D1278" s="2" t="s">
        <v>396</v>
      </c>
      <c r="E1278" t="s">
        <v>46</v>
      </c>
      <c r="F1278">
        <f>SUM(J1278* 1.05)</f>
        <v>1193.8290000000002</v>
      </c>
      <c r="G1278">
        <v>13</v>
      </c>
      <c r="H1278">
        <v>2</v>
      </c>
      <c r="I1278" s="7">
        <v>87.46</v>
      </c>
      <c r="J1278" s="7">
        <f t="shared" si="23"/>
        <v>1136.98</v>
      </c>
      <c r="K1278" s="7">
        <f>SUM(G1278*1.27)</f>
        <v>16.510000000000002</v>
      </c>
      <c r="L1278" s="11">
        <v>43441</v>
      </c>
      <c r="M1278" s="3">
        <v>43446</v>
      </c>
      <c r="N1278" s="3">
        <v>43462</v>
      </c>
      <c r="O1278" t="s">
        <v>12</v>
      </c>
      <c r="P1278" s="4">
        <v>18.66</v>
      </c>
      <c r="Q1278" t="s">
        <v>395</v>
      </c>
      <c r="R1278" t="s">
        <v>397</v>
      </c>
      <c r="S1278" t="s">
        <v>398</v>
      </c>
      <c r="T1278" t="s">
        <v>399</v>
      </c>
      <c r="U1278" t="s">
        <v>400</v>
      </c>
      <c r="V1278" t="s">
        <v>209</v>
      </c>
      <c r="W1278" s="10" t="b">
        <v>0</v>
      </c>
      <c r="X1278" s="12">
        <v>43868.512518749994</v>
      </c>
    </row>
    <row r="1279" spans="1:24" x14ac:dyDescent="0.2">
      <c r="A1279">
        <v>11620</v>
      </c>
      <c r="B1279" s="2" t="s">
        <v>153</v>
      </c>
      <c r="C1279" s="2" t="s">
        <v>154</v>
      </c>
      <c r="D1279" s="2" t="s">
        <v>155</v>
      </c>
      <c r="E1279" t="s">
        <v>15</v>
      </c>
      <c r="F1279">
        <f>SUM(J1279* 1.08)</f>
        <v>1076.3063999999999</v>
      </c>
      <c r="G1279">
        <v>13</v>
      </c>
      <c r="H1279">
        <v>-1</v>
      </c>
      <c r="I1279" s="7">
        <v>76.66</v>
      </c>
      <c r="J1279" s="7">
        <f t="shared" si="23"/>
        <v>996.57999999999993</v>
      </c>
      <c r="K1279" s="7">
        <f>SUM(G1279*1.27)</f>
        <v>16.510000000000002</v>
      </c>
      <c r="L1279" s="11">
        <v>43441</v>
      </c>
      <c r="M1279" s="3">
        <v>43446</v>
      </c>
      <c r="N1279" s="3">
        <v>43462</v>
      </c>
      <c r="O1279" t="s">
        <v>6</v>
      </c>
      <c r="P1279" s="4">
        <v>328.74</v>
      </c>
      <c r="Q1279" t="s">
        <v>154</v>
      </c>
      <c r="R1279" t="s">
        <v>156</v>
      </c>
      <c r="S1279" t="s">
        <v>157</v>
      </c>
      <c r="U1279" t="s">
        <v>158</v>
      </c>
      <c r="V1279" t="s">
        <v>44</v>
      </c>
      <c r="W1279" s="10" t="b">
        <v>1</v>
      </c>
      <c r="X1279" s="12">
        <v>43873.512484027771</v>
      </c>
    </row>
    <row r="1280" spans="1:24" x14ac:dyDescent="0.2">
      <c r="A1280">
        <v>11621</v>
      </c>
      <c r="B1280" s="2" t="s">
        <v>147</v>
      </c>
      <c r="C1280" s="2" t="s">
        <v>148</v>
      </c>
      <c r="D1280" s="2" t="s">
        <v>149</v>
      </c>
      <c r="E1280" t="s">
        <v>15</v>
      </c>
      <c r="F1280">
        <f>SUM(J1280* 1.15)</f>
        <v>1123.32</v>
      </c>
      <c r="G1280">
        <v>11</v>
      </c>
      <c r="H1280">
        <v>5</v>
      </c>
      <c r="I1280" s="7">
        <v>88.8</v>
      </c>
      <c r="J1280" s="7">
        <f t="shared" si="23"/>
        <v>976.8</v>
      </c>
      <c r="K1280" s="7">
        <f>SUM(G1280*0.54)</f>
        <v>5.94</v>
      </c>
      <c r="L1280" s="11">
        <v>43442</v>
      </c>
      <c r="M1280" s="3">
        <v>43447</v>
      </c>
      <c r="N1280" s="3">
        <v>43463</v>
      </c>
      <c r="O1280" t="s">
        <v>14</v>
      </c>
      <c r="P1280" s="4">
        <v>37.35</v>
      </c>
      <c r="Q1280" t="s">
        <v>148</v>
      </c>
      <c r="R1280" t="s">
        <v>150</v>
      </c>
      <c r="S1280" t="s">
        <v>151</v>
      </c>
      <c r="U1280" t="s">
        <v>152</v>
      </c>
      <c r="V1280" t="s">
        <v>59</v>
      </c>
      <c r="W1280" s="10" t="b">
        <v>1</v>
      </c>
      <c r="X1280" s="12">
        <v>43881.51012835648</v>
      </c>
    </row>
    <row r="1281" spans="1:24" x14ac:dyDescent="0.2">
      <c r="A1281">
        <v>11622</v>
      </c>
      <c r="B1281" s="2" t="s">
        <v>135</v>
      </c>
      <c r="C1281" s="2" t="s">
        <v>136</v>
      </c>
      <c r="D1281" s="2" t="s">
        <v>137</v>
      </c>
      <c r="E1281" t="s">
        <v>5</v>
      </c>
      <c r="F1281">
        <f>SUM(J1281* 1.05)</f>
        <v>31.248000000000005</v>
      </c>
      <c r="G1281">
        <v>8</v>
      </c>
      <c r="H1281">
        <v>17</v>
      </c>
      <c r="I1281" s="7">
        <v>3.72</v>
      </c>
      <c r="J1281" s="7">
        <f t="shared" si="23"/>
        <v>29.76</v>
      </c>
      <c r="K1281" s="7">
        <f>SUM(G1281*1.429)</f>
        <v>11.432</v>
      </c>
      <c r="L1281" s="11">
        <v>43442</v>
      </c>
      <c r="M1281" s="3">
        <v>43447</v>
      </c>
      <c r="N1281" s="3">
        <v>43463</v>
      </c>
      <c r="O1281" t="s">
        <v>14</v>
      </c>
      <c r="P1281" s="4">
        <v>145.44999999999999</v>
      </c>
      <c r="Q1281" t="s">
        <v>136</v>
      </c>
      <c r="R1281" t="s">
        <v>138</v>
      </c>
      <c r="S1281" t="s">
        <v>139</v>
      </c>
      <c r="U1281" t="s">
        <v>140</v>
      </c>
      <c r="V1281" t="s">
        <v>141</v>
      </c>
      <c r="W1281" s="10" t="b">
        <v>1</v>
      </c>
      <c r="X1281" s="12">
        <v>43842.844937268521</v>
      </c>
    </row>
    <row r="1282" spans="1:24" x14ac:dyDescent="0.2">
      <c r="A1282">
        <v>11623</v>
      </c>
      <c r="B1282" s="2" t="s">
        <v>384</v>
      </c>
      <c r="C1282" s="2" t="s">
        <v>385</v>
      </c>
      <c r="D1282" s="2" t="s">
        <v>386</v>
      </c>
      <c r="E1282" t="s">
        <v>15</v>
      </c>
      <c r="F1282">
        <f>SUM(J1282* 1.25)</f>
        <v>911.9</v>
      </c>
      <c r="G1282">
        <v>11</v>
      </c>
      <c r="H1282">
        <v>-23</v>
      </c>
      <c r="I1282" s="7">
        <v>66.319999999999993</v>
      </c>
      <c r="J1282" s="7">
        <f t="shared" si="23"/>
        <v>729.52</v>
      </c>
      <c r="K1282" s="7">
        <f>SUM(G1282*1.15)</f>
        <v>12.649999999999999</v>
      </c>
      <c r="L1282" s="11">
        <v>43443</v>
      </c>
      <c r="M1282" s="3">
        <v>43448</v>
      </c>
      <c r="N1282" s="3">
        <v>43464</v>
      </c>
      <c r="O1282" t="s">
        <v>14</v>
      </c>
      <c r="P1282" s="4">
        <v>42.74</v>
      </c>
      <c r="Q1282" t="s">
        <v>385</v>
      </c>
      <c r="R1282" t="s">
        <v>387</v>
      </c>
      <c r="S1282" t="s">
        <v>388</v>
      </c>
      <c r="U1282" t="s">
        <v>389</v>
      </c>
      <c r="V1282" t="s">
        <v>10</v>
      </c>
      <c r="W1282" s="10" t="b">
        <v>1</v>
      </c>
      <c r="X1282" s="12">
        <v>43962.177807638887</v>
      </c>
    </row>
    <row r="1283" spans="1:24" x14ac:dyDescent="0.2">
      <c r="A1283">
        <v>11624</v>
      </c>
      <c r="B1283" s="2" t="s">
        <v>356</v>
      </c>
      <c r="C1283" s="2" t="s">
        <v>348</v>
      </c>
      <c r="D1283" s="2" t="s">
        <v>357</v>
      </c>
      <c r="E1283" t="s">
        <v>11</v>
      </c>
      <c r="F1283">
        <f>SUM(J1283* 1.15)</f>
        <v>1505.0969999999998</v>
      </c>
      <c r="G1283">
        <v>11</v>
      </c>
      <c r="H1283">
        <v>21</v>
      </c>
      <c r="I1283" s="7">
        <v>118.98</v>
      </c>
      <c r="J1283" s="7">
        <f t="shared" si="23"/>
        <v>1308.78</v>
      </c>
      <c r="K1283" s="7">
        <f>SUM(G1283*1.429)</f>
        <v>15.719000000000001</v>
      </c>
      <c r="L1283" s="11">
        <v>43444</v>
      </c>
      <c r="M1283" s="3">
        <v>43449</v>
      </c>
      <c r="N1283" s="3">
        <v>43465</v>
      </c>
      <c r="O1283" t="s">
        <v>6</v>
      </c>
      <c r="P1283" s="4">
        <v>157.55000000000001</v>
      </c>
      <c r="Q1283" t="s">
        <v>348</v>
      </c>
      <c r="R1283" t="s">
        <v>349</v>
      </c>
      <c r="S1283" t="s">
        <v>350</v>
      </c>
      <c r="U1283" t="s">
        <v>351</v>
      </c>
      <c r="V1283" t="s">
        <v>10</v>
      </c>
      <c r="W1283" s="10" t="b">
        <v>1</v>
      </c>
      <c r="X1283" s="12">
        <v>43906.512738657402</v>
      </c>
    </row>
    <row r="1284" spans="1:24" x14ac:dyDescent="0.2">
      <c r="A1284">
        <v>11625</v>
      </c>
      <c r="B1284" s="2" t="s">
        <v>462</v>
      </c>
      <c r="C1284" s="2" t="s">
        <v>463</v>
      </c>
      <c r="D1284" s="2" t="s">
        <v>464</v>
      </c>
      <c r="E1284" t="s">
        <v>11</v>
      </c>
      <c r="F1284">
        <f>SUM(J1284* 1.08)</f>
        <v>1611.3816000000002</v>
      </c>
      <c r="G1284">
        <v>9</v>
      </c>
      <c r="H1284">
        <v>-4</v>
      </c>
      <c r="I1284" s="7">
        <v>165.78</v>
      </c>
      <c r="J1284" s="7">
        <f t="shared" si="23"/>
        <v>1492.02</v>
      </c>
      <c r="K1284" s="7">
        <f>SUM(G1284*1.15)</f>
        <v>10.35</v>
      </c>
      <c r="L1284" s="11">
        <v>43444</v>
      </c>
      <c r="M1284" s="3">
        <v>43449</v>
      </c>
      <c r="N1284" s="3">
        <v>43465</v>
      </c>
      <c r="O1284" t="s">
        <v>14</v>
      </c>
      <c r="P1284" s="4">
        <v>1.59</v>
      </c>
      <c r="Q1284" t="s">
        <v>463</v>
      </c>
      <c r="R1284" t="s">
        <v>465</v>
      </c>
      <c r="S1284" t="s">
        <v>466</v>
      </c>
      <c r="U1284" t="s">
        <v>467</v>
      </c>
      <c r="V1284" t="s">
        <v>325</v>
      </c>
      <c r="W1284" s="10" t="b">
        <v>0</v>
      </c>
      <c r="X1284" s="12">
        <v>43926.511360879631</v>
      </c>
    </row>
    <row r="1285" spans="1:24" x14ac:dyDescent="0.2">
      <c r="A1285">
        <v>11626</v>
      </c>
      <c r="B1285" s="2" t="s">
        <v>29</v>
      </c>
      <c r="C1285" s="2" t="s">
        <v>30</v>
      </c>
      <c r="D1285" s="2" t="s">
        <v>31</v>
      </c>
      <c r="E1285" t="s">
        <v>15</v>
      </c>
      <c r="F1285">
        <f>SUM(J1285* 1.08)</f>
        <v>803.97360000000003</v>
      </c>
      <c r="G1285">
        <v>6</v>
      </c>
      <c r="H1285">
        <v>-4</v>
      </c>
      <c r="I1285" s="7">
        <v>124.07</v>
      </c>
      <c r="J1285" s="7">
        <f t="shared" si="23"/>
        <v>744.42</v>
      </c>
      <c r="K1285" s="7">
        <f>SUM(G1285*1.15)</f>
        <v>6.8999999999999995</v>
      </c>
      <c r="L1285" s="11">
        <v>43447</v>
      </c>
      <c r="M1285" s="3">
        <v>43452</v>
      </c>
      <c r="N1285" s="3">
        <v>43468</v>
      </c>
      <c r="O1285" t="s">
        <v>12</v>
      </c>
      <c r="P1285" s="4">
        <v>146.32</v>
      </c>
      <c r="Q1285" t="s">
        <v>30</v>
      </c>
      <c r="R1285" t="s">
        <v>557</v>
      </c>
      <c r="S1285" t="s">
        <v>32</v>
      </c>
      <c r="T1285" t="s">
        <v>33</v>
      </c>
      <c r="U1285" t="s">
        <v>34</v>
      </c>
      <c r="V1285" t="s">
        <v>35</v>
      </c>
      <c r="W1285" s="10" t="b">
        <v>1</v>
      </c>
      <c r="X1285" s="12">
        <v>43955.510024189818</v>
      </c>
    </row>
    <row r="1286" spans="1:24" x14ac:dyDescent="0.2">
      <c r="A1286">
        <v>11627</v>
      </c>
      <c r="B1286" s="2" t="s">
        <v>500</v>
      </c>
      <c r="C1286" s="2" t="s">
        <v>501</v>
      </c>
      <c r="D1286" s="2" t="s">
        <v>502</v>
      </c>
      <c r="E1286" t="s">
        <v>15</v>
      </c>
      <c r="F1286">
        <f>SUM(J1286* 1.05)</f>
        <v>409.77300000000002</v>
      </c>
      <c r="G1286">
        <v>13</v>
      </c>
      <c r="H1286">
        <v>13</v>
      </c>
      <c r="I1286" s="7">
        <v>30.02</v>
      </c>
      <c r="J1286" s="7">
        <f t="shared" si="23"/>
        <v>390.26</v>
      </c>
      <c r="K1286" s="7">
        <f>SUM(G1286*1.429)</f>
        <v>18.577000000000002</v>
      </c>
      <c r="L1286" s="11">
        <v>43447</v>
      </c>
      <c r="M1286" s="3">
        <v>43452</v>
      </c>
      <c r="N1286" s="3">
        <v>43468</v>
      </c>
      <c r="O1286" t="s">
        <v>6</v>
      </c>
      <c r="P1286" s="4">
        <v>65.06</v>
      </c>
      <c r="Q1286" t="s">
        <v>501</v>
      </c>
      <c r="R1286" t="s">
        <v>503</v>
      </c>
      <c r="S1286" t="s">
        <v>504</v>
      </c>
      <c r="U1286" t="s">
        <v>505</v>
      </c>
      <c r="V1286" t="s">
        <v>448</v>
      </c>
      <c r="W1286" s="10" t="b">
        <v>1</v>
      </c>
      <c r="X1286" s="12">
        <v>43888.179861111108</v>
      </c>
    </row>
    <row r="1287" spans="1:24" x14ac:dyDescent="0.2">
      <c r="A1287">
        <v>11628</v>
      </c>
      <c r="B1287" s="2" t="s">
        <v>218</v>
      </c>
      <c r="C1287" s="2" t="s">
        <v>219</v>
      </c>
      <c r="D1287" s="2" t="s">
        <v>220</v>
      </c>
      <c r="E1287" t="s">
        <v>36</v>
      </c>
      <c r="F1287">
        <f>SUM(J1287* 0.85)</f>
        <v>229.04100000000003</v>
      </c>
      <c r="G1287">
        <v>9</v>
      </c>
      <c r="H1287">
        <v>-25</v>
      </c>
      <c r="I1287" s="7">
        <v>29.94</v>
      </c>
      <c r="J1287" s="7">
        <f t="shared" si="23"/>
        <v>269.46000000000004</v>
      </c>
      <c r="K1287" s="7">
        <f>SUM(G1287*1.15)</f>
        <v>10.35</v>
      </c>
      <c r="L1287" s="11">
        <v>43448</v>
      </c>
      <c r="M1287" s="3">
        <v>43453</v>
      </c>
      <c r="N1287" s="3">
        <v>43469</v>
      </c>
      <c r="O1287" t="s">
        <v>14</v>
      </c>
      <c r="P1287" s="4">
        <v>5.32</v>
      </c>
      <c r="Q1287" t="s">
        <v>219</v>
      </c>
      <c r="R1287" t="s">
        <v>221</v>
      </c>
      <c r="S1287" t="s">
        <v>222</v>
      </c>
      <c r="T1287" t="s">
        <v>223</v>
      </c>
      <c r="U1287" t="s">
        <v>224</v>
      </c>
      <c r="V1287" t="s">
        <v>113</v>
      </c>
      <c r="W1287" s="10" t="b">
        <v>0</v>
      </c>
      <c r="X1287" s="12">
        <v>43953.51111782407</v>
      </c>
    </row>
    <row r="1288" spans="1:24" x14ac:dyDescent="0.2">
      <c r="A1288">
        <v>11629</v>
      </c>
      <c r="B1288" s="2" t="s">
        <v>135</v>
      </c>
      <c r="C1288" s="2" t="s">
        <v>136</v>
      </c>
      <c r="D1288" s="2" t="s">
        <v>137</v>
      </c>
      <c r="E1288" t="s">
        <v>37</v>
      </c>
      <c r="F1288">
        <f>SUM(J1288* 1.05)</f>
        <v>81.396000000000001</v>
      </c>
      <c r="G1288">
        <v>12</v>
      </c>
      <c r="H1288">
        <v>14</v>
      </c>
      <c r="I1288" s="7">
        <v>6.46</v>
      </c>
      <c r="J1288" s="7">
        <f t="shared" si="23"/>
        <v>77.52</v>
      </c>
      <c r="K1288" s="7">
        <f>SUM(G1288*1.429)</f>
        <v>17.148</v>
      </c>
      <c r="L1288" s="11">
        <v>43449</v>
      </c>
      <c r="M1288" s="3">
        <v>43454</v>
      </c>
      <c r="N1288" s="3">
        <v>43470</v>
      </c>
      <c r="O1288" t="s">
        <v>12</v>
      </c>
      <c r="P1288" s="4">
        <v>11.19</v>
      </c>
      <c r="Q1288" t="s">
        <v>136</v>
      </c>
      <c r="R1288" t="s">
        <v>138</v>
      </c>
      <c r="S1288" t="s">
        <v>139</v>
      </c>
      <c r="U1288" t="s">
        <v>140</v>
      </c>
      <c r="V1288" t="s">
        <v>141</v>
      </c>
      <c r="W1288" s="10" t="b">
        <v>0</v>
      </c>
      <c r="X1288" s="12">
        <v>43837.179324305551</v>
      </c>
    </row>
    <row r="1289" spans="1:24" x14ac:dyDescent="0.2">
      <c r="A1289">
        <v>11630</v>
      </c>
      <c r="B1289" s="2" t="s">
        <v>285</v>
      </c>
      <c r="C1289" s="2" t="s">
        <v>281</v>
      </c>
      <c r="D1289" s="2" t="s">
        <v>286</v>
      </c>
      <c r="E1289" t="s">
        <v>15</v>
      </c>
      <c r="F1289">
        <f>SUM(J1289* 1.15)</f>
        <v>707.89400000000001</v>
      </c>
      <c r="G1289">
        <v>11</v>
      </c>
      <c r="H1289">
        <v>-25</v>
      </c>
      <c r="I1289" s="7">
        <v>55.96</v>
      </c>
      <c r="J1289" s="7">
        <f t="shared" si="23"/>
        <v>615.56000000000006</v>
      </c>
      <c r="K1289" s="7">
        <f>SUM(G1289*1.15)</f>
        <v>12.649999999999999</v>
      </c>
      <c r="L1289" s="11">
        <v>43449</v>
      </c>
      <c r="M1289" s="3">
        <v>43454</v>
      </c>
      <c r="N1289" s="3">
        <v>43470</v>
      </c>
      <c r="O1289" t="s">
        <v>12</v>
      </c>
      <c r="P1289" s="4">
        <v>91.28</v>
      </c>
      <c r="Q1289" t="s">
        <v>281</v>
      </c>
      <c r="R1289" t="s">
        <v>282</v>
      </c>
      <c r="S1289" t="s">
        <v>283</v>
      </c>
      <c r="U1289" t="s">
        <v>284</v>
      </c>
      <c r="V1289" t="s">
        <v>10</v>
      </c>
      <c r="W1289" s="10" t="b">
        <v>1</v>
      </c>
      <c r="X1289" s="12">
        <v>43936.51111782407</v>
      </c>
    </row>
    <row r="1290" spans="1:24" x14ac:dyDescent="0.2">
      <c r="A1290">
        <v>11631</v>
      </c>
      <c r="B1290" s="2" t="s">
        <v>135</v>
      </c>
      <c r="C1290" s="2" t="s">
        <v>136</v>
      </c>
      <c r="D1290" s="2" t="s">
        <v>137</v>
      </c>
      <c r="E1290" t="s">
        <v>13</v>
      </c>
      <c r="F1290">
        <f>SUM(J1290* 1.05)</f>
        <v>548.30999999999995</v>
      </c>
      <c r="G1290">
        <v>7</v>
      </c>
      <c r="H1290">
        <v>5</v>
      </c>
      <c r="I1290" s="7">
        <v>74.599999999999994</v>
      </c>
      <c r="J1290" s="7">
        <f t="shared" si="23"/>
        <v>522.19999999999993</v>
      </c>
      <c r="K1290" s="7">
        <f>SUM(G1290*0.54)</f>
        <v>3.7800000000000002</v>
      </c>
      <c r="L1290" s="11">
        <v>43450</v>
      </c>
      <c r="M1290" s="3">
        <v>43455</v>
      </c>
      <c r="N1290" s="3">
        <v>43471</v>
      </c>
      <c r="O1290" t="s">
        <v>14</v>
      </c>
      <c r="P1290" s="4">
        <v>96.43</v>
      </c>
      <c r="Q1290" t="s">
        <v>136</v>
      </c>
      <c r="R1290" t="s">
        <v>138</v>
      </c>
      <c r="S1290" t="s">
        <v>139</v>
      </c>
      <c r="U1290" t="s">
        <v>140</v>
      </c>
      <c r="V1290" t="s">
        <v>141</v>
      </c>
      <c r="W1290" s="10" t="b">
        <v>1</v>
      </c>
      <c r="X1290" s="12">
        <v>43881.970289351848</v>
      </c>
    </row>
    <row r="1291" spans="1:24" x14ac:dyDescent="0.2">
      <c r="A1291">
        <v>11632</v>
      </c>
      <c r="B1291" s="2" t="s">
        <v>153</v>
      </c>
      <c r="C1291" s="2" t="s">
        <v>154</v>
      </c>
      <c r="D1291" s="2" t="s">
        <v>155</v>
      </c>
      <c r="E1291" t="s">
        <v>11</v>
      </c>
      <c r="F1291">
        <f>SUM(J1291* 1.08)</f>
        <v>270.34559999999999</v>
      </c>
      <c r="G1291">
        <v>12</v>
      </c>
      <c r="H1291">
        <v>-1</v>
      </c>
      <c r="I1291" s="7">
        <v>20.86</v>
      </c>
      <c r="J1291" s="7">
        <f t="shared" si="23"/>
        <v>250.32</v>
      </c>
      <c r="K1291" s="7">
        <f>SUM(G1291*1.27)</f>
        <v>15.24</v>
      </c>
      <c r="L1291" s="11">
        <v>43450</v>
      </c>
      <c r="M1291" s="3">
        <v>43455</v>
      </c>
      <c r="N1291" s="3">
        <v>43471</v>
      </c>
      <c r="O1291" t="s">
        <v>6</v>
      </c>
      <c r="P1291" s="4">
        <v>48.2</v>
      </c>
      <c r="Q1291" t="s">
        <v>154</v>
      </c>
      <c r="R1291" t="s">
        <v>156</v>
      </c>
      <c r="S1291" t="s">
        <v>157</v>
      </c>
      <c r="U1291" t="s">
        <v>158</v>
      </c>
      <c r="V1291" t="s">
        <v>44</v>
      </c>
      <c r="W1291" s="10" t="b">
        <v>1</v>
      </c>
      <c r="X1291" s="12">
        <v>43893.512484027771</v>
      </c>
    </row>
    <row r="1292" spans="1:24" x14ac:dyDescent="0.2">
      <c r="A1292">
        <v>11633</v>
      </c>
      <c r="B1292" s="2" t="s">
        <v>472</v>
      </c>
      <c r="C1292" s="2" t="s">
        <v>473</v>
      </c>
      <c r="D1292" s="2" t="s">
        <v>474</v>
      </c>
      <c r="E1292" t="s">
        <v>19</v>
      </c>
      <c r="F1292">
        <f>SUM(J1292* 1.15)</f>
        <v>507.55250000000001</v>
      </c>
      <c r="G1292">
        <v>13</v>
      </c>
      <c r="H1292">
        <v>2</v>
      </c>
      <c r="I1292" s="7">
        <v>33.950000000000003</v>
      </c>
      <c r="J1292" s="7">
        <f t="shared" si="23"/>
        <v>441.35</v>
      </c>
      <c r="K1292" s="7">
        <f>SUM(G1292*1.27)</f>
        <v>16.510000000000002</v>
      </c>
      <c r="L1292" s="11">
        <v>43451</v>
      </c>
      <c r="M1292" s="3">
        <v>43456</v>
      </c>
      <c r="N1292" s="3">
        <v>43472</v>
      </c>
      <c r="O1292" t="s">
        <v>6</v>
      </c>
      <c r="P1292" s="4">
        <v>20.25</v>
      </c>
      <c r="Q1292" t="s">
        <v>473</v>
      </c>
      <c r="R1292" t="s">
        <v>475</v>
      </c>
      <c r="S1292" t="s">
        <v>476</v>
      </c>
      <c r="T1292" t="s">
        <v>477</v>
      </c>
      <c r="U1292" t="s">
        <v>478</v>
      </c>
      <c r="V1292" t="s">
        <v>209</v>
      </c>
      <c r="W1292" s="10" t="b">
        <v>0</v>
      </c>
      <c r="X1292" s="12">
        <v>43864.512518749994</v>
      </c>
    </row>
    <row r="1293" spans="1:24" x14ac:dyDescent="0.2">
      <c r="A1293">
        <v>11634</v>
      </c>
      <c r="B1293" s="2" t="s">
        <v>135</v>
      </c>
      <c r="C1293" s="2" t="s">
        <v>136</v>
      </c>
      <c r="D1293" s="2" t="s">
        <v>137</v>
      </c>
      <c r="E1293" t="s">
        <v>13</v>
      </c>
      <c r="F1293">
        <f>SUM(J1293* 1.05)</f>
        <v>713.53800000000012</v>
      </c>
      <c r="G1293">
        <v>12</v>
      </c>
      <c r="H1293">
        <v>-3</v>
      </c>
      <c r="I1293" s="7">
        <v>56.63</v>
      </c>
      <c r="J1293" s="7">
        <f t="shared" si="23"/>
        <v>679.56000000000006</v>
      </c>
      <c r="K1293" s="7">
        <f>SUM(G1293*1.27)</f>
        <v>15.24</v>
      </c>
      <c r="L1293" s="11">
        <v>43454</v>
      </c>
      <c r="M1293" s="3">
        <v>43459</v>
      </c>
      <c r="N1293" s="3">
        <v>43475</v>
      </c>
      <c r="O1293" t="s">
        <v>14</v>
      </c>
      <c r="P1293" s="4">
        <v>351.53</v>
      </c>
      <c r="Q1293" t="s">
        <v>136</v>
      </c>
      <c r="R1293" t="s">
        <v>138</v>
      </c>
      <c r="S1293" t="s">
        <v>139</v>
      </c>
      <c r="U1293" t="s">
        <v>140</v>
      </c>
      <c r="V1293" t="s">
        <v>141</v>
      </c>
      <c r="W1293" s="10" t="b">
        <v>1</v>
      </c>
      <c r="X1293" s="12">
        <v>43889.512460879625</v>
      </c>
    </row>
    <row r="1294" spans="1:24" x14ac:dyDescent="0.2">
      <c r="A1294">
        <v>11635</v>
      </c>
      <c r="B1294" s="2" t="s">
        <v>196</v>
      </c>
      <c r="C1294" s="2" t="s">
        <v>197</v>
      </c>
      <c r="D1294" s="2" t="s">
        <v>198</v>
      </c>
      <c r="E1294" t="s">
        <v>19</v>
      </c>
      <c r="F1294">
        <f>SUM(J1294* 1.15)</f>
        <v>142.34699999999998</v>
      </c>
      <c r="G1294">
        <v>6</v>
      </c>
      <c r="H1294">
        <v>-2</v>
      </c>
      <c r="I1294" s="7">
        <v>20.63</v>
      </c>
      <c r="J1294" s="7">
        <f t="shared" si="23"/>
        <v>123.78</v>
      </c>
      <c r="K1294" s="7">
        <f>SUM(G1294*1.27)</f>
        <v>7.62</v>
      </c>
      <c r="L1294" s="11">
        <v>43454</v>
      </c>
      <c r="M1294" s="3">
        <v>43459</v>
      </c>
      <c r="N1294" s="3">
        <v>43475</v>
      </c>
      <c r="O1294" t="s">
        <v>12</v>
      </c>
      <c r="P1294" s="4">
        <v>3.01</v>
      </c>
      <c r="Q1294" t="s">
        <v>197</v>
      </c>
      <c r="R1294" t="s">
        <v>199</v>
      </c>
      <c r="S1294" t="s">
        <v>200</v>
      </c>
      <c r="T1294" t="s">
        <v>111</v>
      </c>
      <c r="U1294" t="s">
        <v>201</v>
      </c>
      <c r="V1294" t="s">
        <v>113</v>
      </c>
      <c r="W1294" s="10" t="b">
        <v>0</v>
      </c>
      <c r="X1294" s="12">
        <v>43896.510371759257</v>
      </c>
    </row>
    <row r="1295" spans="1:24" x14ac:dyDescent="0.2">
      <c r="A1295">
        <v>11636</v>
      </c>
      <c r="B1295" s="2" t="s">
        <v>38</v>
      </c>
      <c r="C1295" s="2" t="s">
        <v>39</v>
      </c>
      <c r="D1295" s="2" t="s">
        <v>40</v>
      </c>
      <c r="E1295" t="s">
        <v>15</v>
      </c>
      <c r="F1295">
        <f>SUM(J1295* 1.08)</f>
        <v>595.40400000000011</v>
      </c>
      <c r="G1295">
        <v>10</v>
      </c>
      <c r="H1295">
        <v>-3</v>
      </c>
      <c r="I1295" s="7">
        <v>55.13</v>
      </c>
      <c r="J1295" s="7">
        <f t="shared" si="23"/>
        <v>551.30000000000007</v>
      </c>
      <c r="K1295" s="7">
        <f>SUM(G1295*1.27)</f>
        <v>12.7</v>
      </c>
      <c r="L1295" s="11">
        <v>43455</v>
      </c>
      <c r="M1295" s="3">
        <v>43460</v>
      </c>
      <c r="N1295" s="3">
        <v>43476</v>
      </c>
      <c r="O1295" t="s">
        <v>6</v>
      </c>
      <c r="P1295" s="4">
        <v>6.79</v>
      </c>
      <c r="Q1295" t="s">
        <v>39</v>
      </c>
      <c r="R1295" t="s">
        <v>41</v>
      </c>
      <c r="S1295" t="s">
        <v>42</v>
      </c>
      <c r="U1295" t="s">
        <v>43</v>
      </c>
      <c r="V1295" t="s">
        <v>44</v>
      </c>
      <c r="W1295" s="10" t="b">
        <v>0</v>
      </c>
      <c r="X1295" s="12">
        <v>43873.511741898146</v>
      </c>
    </row>
    <row r="1296" spans="1:24" x14ac:dyDescent="0.2">
      <c r="A1296">
        <v>11637</v>
      </c>
      <c r="B1296" s="2" t="s">
        <v>332</v>
      </c>
      <c r="C1296" s="2" t="s">
        <v>333</v>
      </c>
      <c r="D1296" s="2" t="s">
        <v>334</v>
      </c>
      <c r="E1296" t="s">
        <v>15</v>
      </c>
      <c r="F1296">
        <f>SUM(J1296* 1.15)</f>
        <v>1561.355</v>
      </c>
      <c r="G1296">
        <v>10</v>
      </c>
      <c r="H1296">
        <v>-24</v>
      </c>
      <c r="I1296" s="7">
        <v>135.77000000000001</v>
      </c>
      <c r="J1296" s="7">
        <f t="shared" si="23"/>
        <v>1357.7</v>
      </c>
      <c r="K1296" s="7">
        <f>SUM(G1296*1.15)</f>
        <v>11.5</v>
      </c>
      <c r="L1296" s="11">
        <v>43455</v>
      </c>
      <c r="M1296" s="3">
        <v>43460</v>
      </c>
      <c r="N1296" s="3">
        <v>43476</v>
      </c>
      <c r="O1296" t="s">
        <v>12</v>
      </c>
      <c r="P1296" s="4">
        <v>58.13</v>
      </c>
      <c r="Q1296" t="s">
        <v>333</v>
      </c>
      <c r="R1296" t="s">
        <v>335</v>
      </c>
      <c r="S1296" t="s">
        <v>336</v>
      </c>
      <c r="U1296" t="s">
        <v>337</v>
      </c>
      <c r="V1296" t="s">
        <v>10</v>
      </c>
      <c r="W1296" s="10" t="b">
        <v>1</v>
      </c>
      <c r="X1296" s="12">
        <v>43905.844462731482</v>
      </c>
    </row>
    <row r="1297" spans="1:24" x14ac:dyDescent="0.2">
      <c r="A1297">
        <v>11638</v>
      </c>
      <c r="B1297" s="2" t="s">
        <v>293</v>
      </c>
      <c r="C1297" s="2" t="s">
        <v>294</v>
      </c>
      <c r="D1297" s="2" t="s">
        <v>295</v>
      </c>
      <c r="E1297" t="s">
        <v>45</v>
      </c>
      <c r="F1297">
        <f>SUM(J1297* 0.85)</f>
        <v>989.553</v>
      </c>
      <c r="G1297">
        <v>6</v>
      </c>
      <c r="H1297">
        <v>15</v>
      </c>
      <c r="I1297" s="7">
        <v>194.03</v>
      </c>
      <c r="J1297" s="7">
        <f t="shared" si="23"/>
        <v>1164.18</v>
      </c>
      <c r="K1297" s="7">
        <f>SUM(G1297*1.429)</f>
        <v>8.5739999999999998</v>
      </c>
      <c r="L1297" s="11">
        <v>43455</v>
      </c>
      <c r="M1297" s="3">
        <v>43460</v>
      </c>
      <c r="N1297" s="3">
        <v>43476</v>
      </c>
      <c r="O1297" t="s">
        <v>6</v>
      </c>
      <c r="P1297" s="4">
        <v>42.13</v>
      </c>
      <c r="Q1297" t="s">
        <v>294</v>
      </c>
      <c r="R1297" t="s">
        <v>296</v>
      </c>
      <c r="S1297" t="s">
        <v>297</v>
      </c>
      <c r="T1297" t="s">
        <v>298</v>
      </c>
      <c r="U1297" t="s">
        <v>299</v>
      </c>
      <c r="V1297" t="s">
        <v>217</v>
      </c>
      <c r="W1297" s="10" t="b">
        <v>1</v>
      </c>
      <c r="X1297" s="12">
        <v>43883.510802083329</v>
      </c>
    </row>
    <row r="1298" spans="1:24" x14ac:dyDescent="0.2">
      <c r="A1298">
        <v>11639</v>
      </c>
      <c r="B1298" s="2" t="s">
        <v>524</v>
      </c>
      <c r="C1298" s="2" t="s">
        <v>525</v>
      </c>
      <c r="D1298" s="2" t="s">
        <v>526</v>
      </c>
      <c r="E1298" t="s">
        <v>45</v>
      </c>
      <c r="F1298">
        <f>SUM(J1298* 1.05)</f>
        <v>530.12400000000002</v>
      </c>
      <c r="G1298">
        <v>8</v>
      </c>
      <c r="H1298">
        <v>-37</v>
      </c>
      <c r="I1298" s="7">
        <v>63.11</v>
      </c>
      <c r="J1298" s="7">
        <f t="shared" si="23"/>
        <v>504.88</v>
      </c>
      <c r="K1298" s="7">
        <f>SUM(G1298*1.15)</f>
        <v>9.1999999999999993</v>
      </c>
      <c r="L1298" s="11">
        <v>43456</v>
      </c>
      <c r="M1298" s="3">
        <v>43461</v>
      </c>
      <c r="N1298" s="3">
        <v>43477</v>
      </c>
      <c r="O1298" t="s">
        <v>14</v>
      </c>
      <c r="P1298" s="4">
        <v>73.16</v>
      </c>
      <c r="Q1298" t="s">
        <v>525</v>
      </c>
      <c r="R1298" t="s">
        <v>527</v>
      </c>
      <c r="S1298" t="s">
        <v>528</v>
      </c>
      <c r="U1298" t="s">
        <v>529</v>
      </c>
      <c r="V1298" t="s">
        <v>530</v>
      </c>
      <c r="W1298" s="10" t="b">
        <v>1</v>
      </c>
      <c r="X1298" s="12">
        <v>43904.177364583331</v>
      </c>
    </row>
    <row r="1299" spans="1:24" x14ac:dyDescent="0.2">
      <c r="A1299">
        <v>11640</v>
      </c>
      <c r="B1299" s="2" t="s">
        <v>87</v>
      </c>
      <c r="C1299" s="2" t="s">
        <v>88</v>
      </c>
      <c r="D1299" s="2" t="s">
        <v>89</v>
      </c>
      <c r="E1299" t="s">
        <v>37</v>
      </c>
      <c r="F1299">
        <f t="shared" ref="F1299:F1304" si="24">SUM(J1299* 0.85)</f>
        <v>510.27200000000005</v>
      </c>
      <c r="G1299">
        <v>7</v>
      </c>
      <c r="H1299">
        <v>0</v>
      </c>
      <c r="I1299" s="7">
        <v>85.76</v>
      </c>
      <c r="J1299" s="7">
        <f t="shared" si="23"/>
        <v>600.32000000000005</v>
      </c>
      <c r="K1299" s="7">
        <f>SUM(G1299*1.27)</f>
        <v>8.89</v>
      </c>
      <c r="L1299" s="11">
        <v>43456</v>
      </c>
      <c r="M1299" s="3">
        <v>43461</v>
      </c>
      <c r="N1299" s="3">
        <v>43477</v>
      </c>
      <c r="O1299" t="s">
        <v>14</v>
      </c>
      <c r="P1299" s="4">
        <v>1.1000000000000001</v>
      </c>
      <c r="Q1299" t="s">
        <v>88</v>
      </c>
      <c r="R1299" t="s">
        <v>90</v>
      </c>
      <c r="S1299" t="s">
        <v>91</v>
      </c>
      <c r="U1299" t="s">
        <v>92</v>
      </c>
      <c r="V1299" t="s">
        <v>93</v>
      </c>
      <c r="W1299" s="10" t="b">
        <v>0</v>
      </c>
      <c r="X1299" s="12">
        <v>43888.843961805556</v>
      </c>
    </row>
    <row r="1300" spans="1:24" x14ac:dyDescent="0.2">
      <c r="A1300">
        <v>11641</v>
      </c>
      <c r="B1300" s="2" t="s">
        <v>218</v>
      </c>
      <c r="C1300" s="2" t="s">
        <v>219</v>
      </c>
      <c r="D1300" s="2" t="s">
        <v>220</v>
      </c>
      <c r="E1300" t="s">
        <v>11</v>
      </c>
      <c r="F1300">
        <f t="shared" si="24"/>
        <v>129.06399999999999</v>
      </c>
      <c r="G1300">
        <v>13</v>
      </c>
      <c r="H1300">
        <v>-29</v>
      </c>
      <c r="I1300" s="7">
        <v>11.68</v>
      </c>
      <c r="J1300" s="7">
        <f t="shared" si="23"/>
        <v>151.84</v>
      </c>
      <c r="K1300" s="7">
        <f>SUM(G1300*1.15)</f>
        <v>14.95</v>
      </c>
      <c r="L1300" s="11">
        <v>43457</v>
      </c>
      <c r="M1300" s="3">
        <v>43462</v>
      </c>
      <c r="N1300" s="3">
        <v>43478</v>
      </c>
      <c r="O1300" t="s">
        <v>12</v>
      </c>
      <c r="P1300" s="4">
        <v>124.98</v>
      </c>
      <c r="Q1300" t="s">
        <v>219</v>
      </c>
      <c r="R1300" t="s">
        <v>221</v>
      </c>
      <c r="S1300" t="s">
        <v>222</v>
      </c>
      <c r="T1300" t="s">
        <v>223</v>
      </c>
      <c r="U1300" t="s">
        <v>224</v>
      </c>
      <c r="V1300" t="s">
        <v>113</v>
      </c>
      <c r="W1300" s="10" t="b">
        <v>1</v>
      </c>
      <c r="X1300" s="12">
        <v>43867.845283101859</v>
      </c>
    </row>
    <row r="1301" spans="1:24" x14ac:dyDescent="0.2">
      <c r="A1301">
        <v>11642</v>
      </c>
      <c r="B1301" s="2" t="s">
        <v>313</v>
      </c>
      <c r="C1301" s="2" t="s">
        <v>314</v>
      </c>
      <c r="D1301" s="2" t="s">
        <v>315</v>
      </c>
      <c r="E1301" t="s">
        <v>11</v>
      </c>
      <c r="F1301">
        <f t="shared" si="24"/>
        <v>610.9799999999999</v>
      </c>
      <c r="G1301">
        <v>8</v>
      </c>
      <c r="H1301">
        <v>-4</v>
      </c>
      <c r="I1301" s="7">
        <v>89.85</v>
      </c>
      <c r="J1301" s="7">
        <f t="shared" si="23"/>
        <v>718.8</v>
      </c>
      <c r="K1301" s="7">
        <f>SUM(G1301*1.15)</f>
        <v>9.1999999999999993</v>
      </c>
      <c r="L1301" s="11">
        <v>43457</v>
      </c>
      <c r="M1301" s="3">
        <v>43462</v>
      </c>
      <c r="N1301" s="3">
        <v>43478</v>
      </c>
      <c r="O1301" t="s">
        <v>14</v>
      </c>
      <c r="P1301" s="4">
        <v>70.09</v>
      </c>
      <c r="Q1301" t="s">
        <v>314</v>
      </c>
      <c r="R1301" t="s">
        <v>316</v>
      </c>
      <c r="S1301" t="s">
        <v>317</v>
      </c>
      <c r="U1301" t="s">
        <v>318</v>
      </c>
      <c r="V1301" t="s">
        <v>175</v>
      </c>
      <c r="W1301" s="10" t="b">
        <v>1</v>
      </c>
      <c r="X1301" s="12">
        <v>43906.844413194449</v>
      </c>
    </row>
    <row r="1302" spans="1:24" x14ac:dyDescent="0.2">
      <c r="A1302">
        <v>11643</v>
      </c>
      <c r="B1302" s="2" t="s">
        <v>210</v>
      </c>
      <c r="C1302" s="2" t="s">
        <v>211</v>
      </c>
      <c r="D1302" s="2" t="s">
        <v>212</v>
      </c>
      <c r="E1302" t="s">
        <v>13</v>
      </c>
      <c r="F1302">
        <f t="shared" si="24"/>
        <v>905.05449999999996</v>
      </c>
      <c r="G1302">
        <v>7</v>
      </c>
      <c r="H1302">
        <v>2</v>
      </c>
      <c r="I1302" s="7">
        <v>152.11000000000001</v>
      </c>
      <c r="J1302" s="7">
        <f t="shared" si="23"/>
        <v>1064.77</v>
      </c>
      <c r="K1302" s="7">
        <f>SUM(G1302*1.27)</f>
        <v>8.89</v>
      </c>
      <c r="L1302" s="11">
        <v>43457</v>
      </c>
      <c r="M1302" s="3">
        <v>43462</v>
      </c>
      <c r="N1302" s="3">
        <v>43478</v>
      </c>
      <c r="O1302" t="s">
        <v>14</v>
      </c>
      <c r="P1302" s="4">
        <v>1.51</v>
      </c>
      <c r="Q1302" t="s">
        <v>211</v>
      </c>
      <c r="R1302" t="s">
        <v>213</v>
      </c>
      <c r="S1302" t="s">
        <v>214</v>
      </c>
      <c r="T1302" t="s">
        <v>215</v>
      </c>
      <c r="U1302" t="s">
        <v>216</v>
      </c>
      <c r="V1302" t="s">
        <v>217</v>
      </c>
      <c r="W1302" s="10" t="b">
        <v>0</v>
      </c>
      <c r="X1302" s="12">
        <v>43900.510651620367</v>
      </c>
    </row>
    <row r="1303" spans="1:24" x14ac:dyDescent="0.2">
      <c r="A1303">
        <v>11644</v>
      </c>
      <c r="B1303" s="2" t="s">
        <v>379</v>
      </c>
      <c r="C1303" s="2" t="s">
        <v>380</v>
      </c>
      <c r="D1303" s="2" t="s">
        <v>381</v>
      </c>
      <c r="E1303" t="s">
        <v>36</v>
      </c>
      <c r="F1303">
        <f t="shared" si="24"/>
        <v>609.68799999999999</v>
      </c>
      <c r="G1303">
        <v>8</v>
      </c>
      <c r="H1303">
        <v>-2</v>
      </c>
      <c r="I1303" s="7">
        <v>89.66</v>
      </c>
      <c r="J1303" s="7">
        <f t="shared" si="23"/>
        <v>717.28</v>
      </c>
      <c r="K1303" s="7">
        <f>SUM(G1303*1.27)</f>
        <v>10.16</v>
      </c>
      <c r="L1303" s="11">
        <v>43458</v>
      </c>
      <c r="M1303" s="3">
        <v>43463</v>
      </c>
      <c r="N1303" s="3">
        <v>43479</v>
      </c>
      <c r="O1303" t="s">
        <v>6</v>
      </c>
      <c r="P1303" s="4">
        <v>110.87</v>
      </c>
      <c r="Q1303" t="s">
        <v>380</v>
      </c>
      <c r="R1303" t="s">
        <v>382</v>
      </c>
      <c r="S1303" t="s">
        <v>110</v>
      </c>
      <c r="T1303" t="s">
        <v>111</v>
      </c>
      <c r="U1303" t="s">
        <v>383</v>
      </c>
      <c r="V1303" t="s">
        <v>113</v>
      </c>
      <c r="W1303" s="10" t="b">
        <v>1</v>
      </c>
      <c r="X1303" s="12">
        <v>43896.178050694441</v>
      </c>
    </row>
    <row r="1304" spans="1:24" x14ac:dyDescent="0.2">
      <c r="A1304">
        <v>11645</v>
      </c>
      <c r="B1304" s="2" t="s">
        <v>262</v>
      </c>
      <c r="C1304" s="2" t="s">
        <v>263</v>
      </c>
      <c r="D1304" s="2" t="s">
        <v>264</v>
      </c>
      <c r="E1304" t="s">
        <v>45</v>
      </c>
      <c r="F1304">
        <f t="shared" si="24"/>
        <v>284.88599999999997</v>
      </c>
      <c r="G1304">
        <v>6</v>
      </c>
      <c r="H1304">
        <v>6</v>
      </c>
      <c r="I1304" s="7">
        <v>55.86</v>
      </c>
      <c r="J1304" s="7">
        <f t="shared" si="23"/>
        <v>335.15999999999997</v>
      </c>
      <c r="K1304" s="7">
        <f>SUM(G1304*1.381)</f>
        <v>8.2859999999999996</v>
      </c>
      <c r="L1304" s="11">
        <v>43458</v>
      </c>
      <c r="M1304" s="3">
        <v>43463</v>
      </c>
      <c r="N1304" s="3">
        <v>43479</v>
      </c>
      <c r="O1304" t="s">
        <v>6</v>
      </c>
      <c r="P1304" s="4">
        <v>249.93</v>
      </c>
      <c r="Q1304" t="s">
        <v>263</v>
      </c>
      <c r="R1304" t="s">
        <v>265</v>
      </c>
      <c r="S1304" t="s">
        <v>266</v>
      </c>
      <c r="U1304" t="s">
        <v>267</v>
      </c>
      <c r="V1304" t="s">
        <v>59</v>
      </c>
      <c r="W1304" s="10" t="b">
        <v>1</v>
      </c>
      <c r="X1304" s="12">
        <v>43954.177364583331</v>
      </c>
    </row>
    <row r="1305" spans="1:24" x14ac:dyDescent="0.2">
      <c r="A1305">
        <v>11646</v>
      </c>
      <c r="B1305" s="2" t="s">
        <v>384</v>
      </c>
      <c r="C1305" s="2" t="s">
        <v>385</v>
      </c>
      <c r="D1305" s="2" t="s">
        <v>386</v>
      </c>
      <c r="E1305" t="s">
        <v>13</v>
      </c>
      <c r="F1305">
        <f>SUM(J1305* 1.25)</f>
        <v>128.70000000000002</v>
      </c>
      <c r="G1305">
        <v>6</v>
      </c>
      <c r="H1305">
        <v>-19</v>
      </c>
      <c r="I1305" s="7">
        <v>17.16</v>
      </c>
      <c r="J1305" s="7">
        <f t="shared" si="23"/>
        <v>102.96000000000001</v>
      </c>
      <c r="K1305" s="7">
        <f>SUM(G1305*1.15)</f>
        <v>6.8999999999999995</v>
      </c>
      <c r="L1305" s="11">
        <v>43461</v>
      </c>
      <c r="M1305" s="3">
        <v>43466</v>
      </c>
      <c r="N1305" s="3">
        <v>43482</v>
      </c>
      <c r="O1305" t="s">
        <v>12</v>
      </c>
      <c r="P1305" s="4">
        <v>42.7</v>
      </c>
      <c r="Q1305" t="s">
        <v>385</v>
      </c>
      <c r="R1305" t="s">
        <v>387</v>
      </c>
      <c r="S1305" t="s">
        <v>388</v>
      </c>
      <c r="U1305" t="s">
        <v>389</v>
      </c>
      <c r="V1305" t="s">
        <v>10</v>
      </c>
      <c r="W1305" s="10" t="b">
        <v>1</v>
      </c>
      <c r="X1305" s="12">
        <v>43964.509850578703</v>
      </c>
    </row>
    <row r="1306" spans="1:24" x14ac:dyDescent="0.2">
      <c r="A1306">
        <v>11647</v>
      </c>
      <c r="B1306" s="2" t="s">
        <v>147</v>
      </c>
      <c r="C1306" s="2" t="s">
        <v>148</v>
      </c>
      <c r="D1306" s="2" t="s">
        <v>149</v>
      </c>
      <c r="E1306" t="s">
        <v>13</v>
      </c>
      <c r="F1306">
        <f>SUM(J1306* 1.15)</f>
        <v>203.54999999999998</v>
      </c>
      <c r="G1306">
        <v>12</v>
      </c>
      <c r="H1306">
        <v>5</v>
      </c>
      <c r="I1306" s="7">
        <v>14.75</v>
      </c>
      <c r="J1306" s="7">
        <f t="shared" si="23"/>
        <v>177</v>
      </c>
      <c r="K1306" s="7">
        <f>SUM(G1306*0.54)</f>
        <v>6.48</v>
      </c>
      <c r="L1306" s="11">
        <v>43461</v>
      </c>
      <c r="M1306" s="3">
        <v>43466</v>
      </c>
      <c r="N1306" s="3">
        <v>43482</v>
      </c>
      <c r="O1306" t="s">
        <v>12</v>
      </c>
      <c r="P1306" s="4">
        <v>100.6</v>
      </c>
      <c r="Q1306" t="s">
        <v>148</v>
      </c>
      <c r="R1306" t="s">
        <v>150</v>
      </c>
      <c r="S1306" t="s">
        <v>151</v>
      </c>
      <c r="U1306" t="s">
        <v>152</v>
      </c>
      <c r="V1306" t="s">
        <v>59</v>
      </c>
      <c r="W1306" s="10" t="b">
        <v>1</v>
      </c>
      <c r="X1306" s="12">
        <v>43877.51012835648</v>
      </c>
    </row>
    <row r="1307" spans="1:24" x14ac:dyDescent="0.2">
      <c r="A1307">
        <v>11648</v>
      </c>
      <c r="B1307" s="2" t="s">
        <v>196</v>
      </c>
      <c r="C1307" s="2" t="s">
        <v>197</v>
      </c>
      <c r="D1307" s="2" t="s">
        <v>198</v>
      </c>
      <c r="E1307" t="s">
        <v>5</v>
      </c>
      <c r="F1307">
        <f>SUM(J1307* 1.15)</f>
        <v>118.12799999999999</v>
      </c>
      <c r="G1307">
        <v>12</v>
      </c>
      <c r="H1307">
        <v>-2</v>
      </c>
      <c r="I1307" s="7">
        <v>8.56</v>
      </c>
      <c r="J1307" s="7">
        <f t="shared" si="23"/>
        <v>102.72</v>
      </c>
      <c r="K1307" s="7">
        <f>SUM(G1307*1.27)</f>
        <v>15.24</v>
      </c>
      <c r="L1307" s="11">
        <v>43461</v>
      </c>
      <c r="M1307" s="3">
        <v>43466</v>
      </c>
      <c r="N1307" s="3">
        <v>43482</v>
      </c>
      <c r="O1307" t="s">
        <v>6</v>
      </c>
      <c r="P1307" s="4">
        <v>28.23</v>
      </c>
      <c r="Q1307" t="s">
        <v>197</v>
      </c>
      <c r="R1307" t="s">
        <v>199</v>
      </c>
      <c r="S1307" t="s">
        <v>200</v>
      </c>
      <c r="T1307" t="s">
        <v>111</v>
      </c>
      <c r="U1307" t="s">
        <v>201</v>
      </c>
      <c r="V1307" t="s">
        <v>113</v>
      </c>
      <c r="W1307" s="10" t="b">
        <v>0</v>
      </c>
      <c r="X1307" s="12">
        <v>43904.512472453702</v>
      </c>
    </row>
    <row r="1308" spans="1:24" x14ac:dyDescent="0.2">
      <c r="A1308">
        <v>11649</v>
      </c>
      <c r="B1308" s="2" t="s">
        <v>159</v>
      </c>
      <c r="C1308" s="2" t="s">
        <v>160</v>
      </c>
      <c r="D1308" s="2" t="s">
        <v>161</v>
      </c>
      <c r="E1308" t="s">
        <v>5</v>
      </c>
      <c r="F1308">
        <f>SUM(J1308* 1.05)</f>
        <v>478.17000000000007</v>
      </c>
      <c r="G1308">
        <v>6</v>
      </c>
      <c r="H1308">
        <v>-3</v>
      </c>
      <c r="I1308" s="7">
        <v>75.900000000000006</v>
      </c>
      <c r="J1308" s="7">
        <f t="shared" si="23"/>
        <v>455.40000000000003</v>
      </c>
      <c r="K1308" s="7">
        <f>SUM(G1308*1.27)</f>
        <v>7.62</v>
      </c>
      <c r="L1308" s="11">
        <v>43462</v>
      </c>
      <c r="M1308" s="3">
        <v>43467</v>
      </c>
      <c r="N1308" s="3">
        <v>43483</v>
      </c>
      <c r="O1308" t="s">
        <v>12</v>
      </c>
      <c r="P1308" s="4">
        <v>16.850000000000001</v>
      </c>
      <c r="Q1308" t="s">
        <v>160</v>
      </c>
      <c r="R1308" t="s">
        <v>162</v>
      </c>
      <c r="S1308" t="s">
        <v>163</v>
      </c>
      <c r="U1308" t="s">
        <v>164</v>
      </c>
      <c r="V1308" t="s">
        <v>10</v>
      </c>
      <c r="W1308" s="10" t="b">
        <v>0</v>
      </c>
      <c r="X1308" s="12">
        <v>43898.510360185181</v>
      </c>
    </row>
    <row r="1309" spans="1:24" x14ac:dyDescent="0.2">
      <c r="A1309">
        <v>11650</v>
      </c>
      <c r="B1309" s="2" t="s">
        <v>549</v>
      </c>
      <c r="C1309" s="2" t="s">
        <v>550</v>
      </c>
      <c r="D1309" s="2" t="s">
        <v>551</v>
      </c>
      <c r="E1309" t="s">
        <v>13</v>
      </c>
      <c r="F1309">
        <f>SUM(J1309* 1.03)</f>
        <v>1599.7032999999999</v>
      </c>
      <c r="G1309">
        <v>13</v>
      </c>
      <c r="H1309">
        <v>26</v>
      </c>
      <c r="I1309" s="7">
        <v>119.47</v>
      </c>
      <c r="J1309" s="7">
        <f t="shared" si="23"/>
        <v>1553.11</v>
      </c>
      <c r="K1309" s="7">
        <f>SUM(G1309*1.429)</f>
        <v>18.577000000000002</v>
      </c>
      <c r="L1309" s="11">
        <v>43462</v>
      </c>
      <c r="M1309" s="3">
        <v>43467</v>
      </c>
      <c r="N1309" s="3">
        <v>43483</v>
      </c>
      <c r="O1309" t="s">
        <v>14</v>
      </c>
      <c r="P1309" s="4">
        <v>23.79</v>
      </c>
      <c r="Q1309" t="s">
        <v>552</v>
      </c>
      <c r="R1309" t="s">
        <v>553</v>
      </c>
      <c r="S1309" t="s">
        <v>554</v>
      </c>
      <c r="U1309" t="s">
        <v>555</v>
      </c>
      <c r="V1309" t="s">
        <v>556</v>
      </c>
      <c r="W1309" s="10" t="b">
        <v>0</v>
      </c>
      <c r="X1309" s="12">
        <v>43901.18001157407</v>
      </c>
    </row>
    <row r="1310" spans="1:24" x14ac:dyDescent="0.2">
      <c r="A1310">
        <v>11651</v>
      </c>
      <c r="B1310" s="2" t="s">
        <v>29</v>
      </c>
      <c r="C1310" s="2" t="s">
        <v>30</v>
      </c>
      <c r="D1310" s="2" t="s">
        <v>31</v>
      </c>
      <c r="E1310" t="s">
        <v>15</v>
      </c>
      <c r="F1310">
        <f>SUM(J1310* 1.08)</f>
        <v>236.64960000000002</v>
      </c>
      <c r="G1310">
        <v>6</v>
      </c>
      <c r="H1310">
        <v>-4</v>
      </c>
      <c r="I1310" s="7">
        <v>36.520000000000003</v>
      </c>
      <c r="J1310" s="7">
        <f t="shared" si="23"/>
        <v>219.12</v>
      </c>
      <c r="K1310" s="7">
        <f>SUM(G1310*1.15)</f>
        <v>6.8999999999999995</v>
      </c>
      <c r="L1310" s="11">
        <v>43463</v>
      </c>
      <c r="M1310" s="3">
        <v>43468</v>
      </c>
      <c r="N1310" s="3">
        <v>43484</v>
      </c>
      <c r="O1310" t="s">
        <v>14</v>
      </c>
      <c r="P1310" s="4">
        <v>4.5199999999999996</v>
      </c>
      <c r="Q1310" t="s">
        <v>30</v>
      </c>
      <c r="R1310" t="s">
        <v>557</v>
      </c>
      <c r="S1310" t="s">
        <v>32</v>
      </c>
      <c r="T1310" t="s">
        <v>33</v>
      </c>
      <c r="U1310" t="s">
        <v>34</v>
      </c>
      <c r="V1310" t="s">
        <v>35</v>
      </c>
      <c r="W1310" s="10" t="b">
        <v>0</v>
      </c>
      <c r="X1310" s="12">
        <v>43911.510024189818</v>
      </c>
    </row>
    <row r="1311" spans="1:24" x14ac:dyDescent="0.2">
      <c r="A1311">
        <v>11652</v>
      </c>
      <c r="B1311" s="2" t="s">
        <v>374</v>
      </c>
      <c r="C1311" s="2" t="s">
        <v>375</v>
      </c>
      <c r="D1311" s="2" t="s">
        <v>376</v>
      </c>
      <c r="E1311" t="s">
        <v>5</v>
      </c>
      <c r="F1311">
        <f>SUM(J1311* 1.03)</f>
        <v>2044.3440000000003</v>
      </c>
      <c r="G1311">
        <v>12</v>
      </c>
      <c r="H1311">
        <v>-2</v>
      </c>
      <c r="I1311" s="7">
        <v>165.4</v>
      </c>
      <c r="J1311" s="7">
        <f t="shared" si="23"/>
        <v>1984.8000000000002</v>
      </c>
      <c r="K1311" s="7">
        <f>SUM(G1311*1.27)</f>
        <v>15.24</v>
      </c>
      <c r="L1311" s="11">
        <v>43463</v>
      </c>
      <c r="M1311" s="3">
        <v>43468</v>
      </c>
      <c r="N1311" s="3">
        <v>43484</v>
      </c>
      <c r="O1311" t="s">
        <v>6</v>
      </c>
      <c r="P1311" s="4">
        <v>21.49</v>
      </c>
      <c r="Q1311" t="s">
        <v>375</v>
      </c>
      <c r="R1311" t="s">
        <v>377</v>
      </c>
      <c r="S1311" t="s">
        <v>222</v>
      </c>
      <c r="T1311" t="s">
        <v>223</v>
      </c>
      <c r="U1311" t="s">
        <v>378</v>
      </c>
      <c r="V1311" t="s">
        <v>113</v>
      </c>
      <c r="W1311" s="10" t="b">
        <v>0</v>
      </c>
      <c r="X1311" s="12">
        <v>43889.512472453702</v>
      </c>
    </row>
    <row r="1312" spans="1:24" x14ac:dyDescent="0.2">
      <c r="A1312">
        <v>11653</v>
      </c>
      <c r="B1312" s="2" t="s">
        <v>135</v>
      </c>
      <c r="C1312" s="2" t="s">
        <v>136</v>
      </c>
      <c r="D1312" s="2" t="s">
        <v>137</v>
      </c>
      <c r="E1312" t="s">
        <v>36</v>
      </c>
      <c r="F1312">
        <f>SUM(J1312* 1.05)</f>
        <v>776.07600000000002</v>
      </c>
      <c r="G1312">
        <v>8</v>
      </c>
      <c r="H1312">
        <v>-5</v>
      </c>
      <c r="I1312" s="7">
        <v>92.39</v>
      </c>
      <c r="J1312" s="7">
        <f t="shared" si="23"/>
        <v>739.12</v>
      </c>
      <c r="K1312" s="7">
        <f>SUM(G1312*1.15)</f>
        <v>9.1999999999999993</v>
      </c>
      <c r="L1312" s="11">
        <v>43463</v>
      </c>
      <c r="M1312" s="3">
        <v>43468</v>
      </c>
      <c r="N1312" s="3">
        <v>43484</v>
      </c>
      <c r="O1312" t="s">
        <v>12</v>
      </c>
      <c r="P1312" s="4">
        <v>126.66</v>
      </c>
      <c r="Q1312" t="s">
        <v>136</v>
      </c>
      <c r="R1312" t="s">
        <v>138</v>
      </c>
      <c r="S1312" t="s">
        <v>139</v>
      </c>
      <c r="U1312" t="s">
        <v>140</v>
      </c>
      <c r="V1312" t="s">
        <v>141</v>
      </c>
      <c r="W1312" s="10" t="b">
        <v>1</v>
      </c>
      <c r="X1312" s="12">
        <v>43904.177734953701</v>
      </c>
    </row>
    <row r="1313" spans="1:24" x14ac:dyDescent="0.2">
      <c r="A1313">
        <v>11654</v>
      </c>
      <c r="B1313" s="2" t="s">
        <v>225</v>
      </c>
      <c r="C1313" s="2" t="s">
        <v>226</v>
      </c>
      <c r="D1313" s="2" t="s">
        <v>227</v>
      </c>
      <c r="E1313" t="s">
        <v>15</v>
      </c>
      <c r="F1313">
        <f>SUM(J1313* 1.03)</f>
        <v>825.52440000000001</v>
      </c>
      <c r="G1313">
        <v>6</v>
      </c>
      <c r="H1313">
        <v>-5</v>
      </c>
      <c r="I1313" s="7">
        <v>133.58000000000001</v>
      </c>
      <c r="J1313" s="7">
        <f t="shared" si="23"/>
        <v>801.48</v>
      </c>
      <c r="K1313" s="7">
        <f>SUM(G1313*1.15)</f>
        <v>6.8999999999999995</v>
      </c>
      <c r="L1313" s="11">
        <v>43464</v>
      </c>
      <c r="M1313" s="3">
        <v>43469</v>
      </c>
      <c r="N1313" s="3">
        <v>43485</v>
      </c>
      <c r="O1313" t="s">
        <v>6</v>
      </c>
      <c r="P1313" s="4">
        <v>26.52</v>
      </c>
      <c r="Q1313" t="s">
        <v>226</v>
      </c>
      <c r="R1313" t="s">
        <v>228</v>
      </c>
      <c r="S1313" t="s">
        <v>229</v>
      </c>
      <c r="T1313" t="s">
        <v>230</v>
      </c>
      <c r="U1313" t="s">
        <v>231</v>
      </c>
      <c r="V1313" t="s">
        <v>217</v>
      </c>
      <c r="W1313" s="10" t="b">
        <v>0</v>
      </c>
      <c r="X1313" s="12">
        <v>43948.510012615741</v>
      </c>
    </row>
    <row r="1314" spans="1:24" x14ac:dyDescent="0.2">
      <c r="A1314">
        <v>11655</v>
      </c>
      <c r="B1314" s="2" t="s">
        <v>118</v>
      </c>
      <c r="C1314" s="2" t="s">
        <v>119</v>
      </c>
      <c r="D1314" s="2" t="s">
        <v>120</v>
      </c>
      <c r="E1314" t="s">
        <v>19</v>
      </c>
      <c r="F1314">
        <f>SUM(J1314* 1.03)</f>
        <v>1531.0126</v>
      </c>
      <c r="G1314">
        <v>13</v>
      </c>
      <c r="H1314">
        <v>2</v>
      </c>
      <c r="I1314" s="7">
        <v>114.34</v>
      </c>
      <c r="J1314" s="7">
        <f t="shared" ref="J1314:J1377" si="25">SUM(G1314*I1314)</f>
        <v>1486.42</v>
      </c>
      <c r="K1314" s="7">
        <f>SUM(G1314*1.27)</f>
        <v>16.510000000000002</v>
      </c>
      <c r="L1314" s="11">
        <v>43464</v>
      </c>
      <c r="M1314" s="3">
        <v>43469</v>
      </c>
      <c r="N1314" s="3">
        <v>43485</v>
      </c>
      <c r="O1314" t="s">
        <v>12</v>
      </c>
      <c r="P1314" s="4">
        <v>33.35</v>
      </c>
      <c r="Q1314" t="s">
        <v>119</v>
      </c>
      <c r="R1314" t="s">
        <v>121</v>
      </c>
      <c r="S1314" t="s">
        <v>122</v>
      </c>
      <c r="U1314" t="s">
        <v>123</v>
      </c>
      <c r="V1314" t="s">
        <v>10</v>
      </c>
      <c r="W1314" s="10" t="b">
        <v>1</v>
      </c>
      <c r="X1314" s="12">
        <v>43869.512518749994</v>
      </c>
    </row>
    <row r="1315" spans="1:24" x14ac:dyDescent="0.2">
      <c r="A1315">
        <v>11656</v>
      </c>
      <c r="B1315" s="2" t="s">
        <v>244</v>
      </c>
      <c r="C1315" s="2" t="s">
        <v>245</v>
      </c>
      <c r="D1315" s="2" t="s">
        <v>246</v>
      </c>
      <c r="E1315" t="s">
        <v>45</v>
      </c>
      <c r="F1315">
        <f>SUM(J1315* 1.08)</f>
        <v>2421.1872000000003</v>
      </c>
      <c r="G1315">
        <v>12</v>
      </c>
      <c r="H1315">
        <v>11</v>
      </c>
      <c r="I1315" s="7">
        <v>186.82</v>
      </c>
      <c r="J1315" s="7">
        <f t="shared" si="25"/>
        <v>2241.84</v>
      </c>
      <c r="K1315" s="7">
        <f>SUM(G1315*1.429)</f>
        <v>17.148</v>
      </c>
      <c r="L1315" s="11">
        <v>43465</v>
      </c>
      <c r="M1315" s="3">
        <v>43470</v>
      </c>
      <c r="N1315" s="3">
        <v>43486</v>
      </c>
      <c r="O1315" t="s">
        <v>6</v>
      </c>
      <c r="P1315" s="4">
        <v>2.33</v>
      </c>
      <c r="Q1315" t="s">
        <v>245</v>
      </c>
      <c r="R1315" t="s">
        <v>566</v>
      </c>
      <c r="S1315" t="s">
        <v>247</v>
      </c>
      <c r="T1315" t="s">
        <v>248</v>
      </c>
      <c r="U1315" t="s">
        <v>249</v>
      </c>
      <c r="V1315" t="s">
        <v>35</v>
      </c>
      <c r="W1315" s="10" t="b">
        <v>0</v>
      </c>
      <c r="X1315" s="12">
        <v>43779.845956249999</v>
      </c>
    </row>
    <row r="1316" spans="1:24" x14ac:dyDescent="0.2">
      <c r="A1316">
        <v>11657</v>
      </c>
      <c r="B1316" s="2" t="s">
        <v>250</v>
      </c>
      <c r="C1316" s="2" t="s">
        <v>251</v>
      </c>
      <c r="D1316" s="2" t="s">
        <v>252</v>
      </c>
      <c r="E1316" t="s">
        <v>37</v>
      </c>
      <c r="F1316">
        <f>SUM(J1316* 0.85)</f>
        <v>642.8125</v>
      </c>
      <c r="G1316">
        <v>11</v>
      </c>
      <c r="H1316">
        <v>40</v>
      </c>
      <c r="I1316" s="7">
        <v>68.75</v>
      </c>
      <c r="J1316" s="7">
        <f t="shared" si="25"/>
        <v>756.25</v>
      </c>
      <c r="K1316" s="7">
        <f>SUM(G1316*1.429)</f>
        <v>15.719000000000001</v>
      </c>
      <c r="L1316" s="11">
        <v>43465</v>
      </c>
      <c r="M1316" s="3">
        <v>43470</v>
      </c>
      <c r="N1316" s="3">
        <v>43486</v>
      </c>
      <c r="O1316" t="s">
        <v>14</v>
      </c>
      <c r="P1316" s="4">
        <v>30.76</v>
      </c>
      <c r="Q1316" t="s">
        <v>251</v>
      </c>
      <c r="R1316" t="s">
        <v>253</v>
      </c>
      <c r="S1316" t="s">
        <v>254</v>
      </c>
      <c r="U1316" t="s">
        <v>255</v>
      </c>
      <c r="V1316" t="s">
        <v>10</v>
      </c>
      <c r="W1316" s="10" t="b">
        <v>0</v>
      </c>
      <c r="X1316" s="12">
        <v>43883.846291898146</v>
      </c>
    </row>
    <row r="1317" spans="1:24" x14ac:dyDescent="0.2">
      <c r="A1317">
        <v>11658</v>
      </c>
      <c r="B1317" s="2" t="s">
        <v>440</v>
      </c>
      <c r="C1317" s="2" t="s">
        <v>437</v>
      </c>
      <c r="D1317" s="2" t="s">
        <v>441</v>
      </c>
      <c r="E1317" t="s">
        <v>13</v>
      </c>
      <c r="F1317">
        <f>SUM(J1317* 1.08)</f>
        <v>214.44480000000001</v>
      </c>
      <c r="G1317">
        <v>8</v>
      </c>
      <c r="H1317">
        <v>0</v>
      </c>
      <c r="I1317" s="7">
        <v>24.82</v>
      </c>
      <c r="J1317" s="7">
        <f t="shared" si="25"/>
        <v>198.56</v>
      </c>
      <c r="K1317" s="7">
        <f>SUM(G1317*1.27)</f>
        <v>10.16</v>
      </c>
      <c r="L1317" s="11">
        <v>43465</v>
      </c>
      <c r="M1317" s="3">
        <v>43470</v>
      </c>
      <c r="N1317" s="3">
        <v>43486</v>
      </c>
      <c r="O1317" t="s">
        <v>14</v>
      </c>
      <c r="P1317" s="4">
        <v>137.44</v>
      </c>
      <c r="Q1317" t="s">
        <v>437</v>
      </c>
      <c r="R1317" t="s">
        <v>438</v>
      </c>
      <c r="S1317" t="s">
        <v>85</v>
      </c>
      <c r="U1317" t="s">
        <v>439</v>
      </c>
      <c r="V1317" t="s">
        <v>35</v>
      </c>
      <c r="W1317" s="10" t="b">
        <v>1</v>
      </c>
      <c r="X1317" s="12">
        <v>43898.844740509259</v>
      </c>
    </row>
    <row r="1318" spans="1:24" x14ac:dyDescent="0.2">
      <c r="A1318">
        <v>11659</v>
      </c>
      <c r="B1318" s="2" t="s">
        <v>60</v>
      </c>
      <c r="C1318" s="2" t="s">
        <v>61</v>
      </c>
      <c r="D1318" s="2" t="s">
        <v>62</v>
      </c>
      <c r="E1318" t="s">
        <v>11</v>
      </c>
      <c r="F1318">
        <f>SUM(J1318* 0.85)</f>
        <v>1076.0319999999999</v>
      </c>
      <c r="G1318">
        <v>8</v>
      </c>
      <c r="H1318">
        <v>-4</v>
      </c>
      <c r="I1318" s="7">
        <v>158.24</v>
      </c>
      <c r="J1318" s="7">
        <f t="shared" si="25"/>
        <v>1265.92</v>
      </c>
      <c r="K1318" s="7">
        <f>SUM(G1318*1.15)</f>
        <v>9.1999999999999993</v>
      </c>
      <c r="L1318" s="11">
        <v>43468</v>
      </c>
      <c r="M1318" s="3">
        <v>43473</v>
      </c>
      <c r="N1318" s="3">
        <v>43489</v>
      </c>
      <c r="O1318" t="s">
        <v>12</v>
      </c>
      <c r="P1318" s="4">
        <v>97.09</v>
      </c>
      <c r="Q1318" t="s">
        <v>61</v>
      </c>
      <c r="R1318" t="s">
        <v>63</v>
      </c>
      <c r="S1318" t="s">
        <v>64</v>
      </c>
      <c r="U1318" t="s">
        <v>65</v>
      </c>
      <c r="V1318" t="s">
        <v>66</v>
      </c>
      <c r="W1318" s="10" t="b">
        <v>1</v>
      </c>
      <c r="X1318" s="12">
        <v>43904.321493055562</v>
      </c>
    </row>
    <row r="1319" spans="1:24" x14ac:dyDescent="0.2">
      <c r="A1319">
        <v>11660</v>
      </c>
      <c r="B1319" s="2" t="s">
        <v>442</v>
      </c>
      <c r="C1319" s="2" t="s">
        <v>443</v>
      </c>
      <c r="D1319" s="2" t="s">
        <v>444</v>
      </c>
      <c r="E1319" t="s">
        <v>11</v>
      </c>
      <c r="F1319">
        <f>SUM(J1319* 0.85)</f>
        <v>98.948499999999996</v>
      </c>
      <c r="G1319">
        <v>7</v>
      </c>
      <c r="H1319">
        <v>5</v>
      </c>
      <c r="I1319" s="7">
        <v>16.63</v>
      </c>
      <c r="J1319" s="7">
        <f t="shared" si="25"/>
        <v>116.41</v>
      </c>
      <c r="K1319" s="7">
        <f>SUM(G1319*0.54)</f>
        <v>3.7800000000000002</v>
      </c>
      <c r="L1319" s="11">
        <v>43468</v>
      </c>
      <c r="M1319" s="3">
        <v>43473</v>
      </c>
      <c r="N1319" s="3">
        <v>43489</v>
      </c>
      <c r="O1319" t="s">
        <v>12</v>
      </c>
      <c r="P1319" s="4">
        <v>257.26</v>
      </c>
      <c r="Q1319" t="s">
        <v>443</v>
      </c>
      <c r="R1319" t="s">
        <v>445</v>
      </c>
      <c r="S1319" t="s">
        <v>446</v>
      </c>
      <c r="U1319" t="s">
        <v>447</v>
      </c>
      <c r="V1319" t="s">
        <v>448</v>
      </c>
      <c r="W1319" s="10" t="b">
        <v>1</v>
      </c>
      <c r="X1319" s="12">
        <v>43881.970289351848</v>
      </c>
    </row>
    <row r="1320" spans="1:24" x14ac:dyDescent="0.2">
      <c r="A1320">
        <v>11661</v>
      </c>
      <c r="B1320" s="2" t="s">
        <v>531</v>
      </c>
      <c r="C1320" s="2" t="s">
        <v>532</v>
      </c>
      <c r="D1320" s="2" t="s">
        <v>533</v>
      </c>
      <c r="E1320" t="s">
        <v>11</v>
      </c>
      <c r="F1320">
        <f>SUM(J1320* 0.85)</f>
        <v>226.54199999999997</v>
      </c>
      <c r="G1320">
        <v>12</v>
      </c>
      <c r="H1320">
        <v>-15</v>
      </c>
      <c r="I1320" s="7">
        <v>22.21</v>
      </c>
      <c r="J1320" s="7">
        <f t="shared" si="25"/>
        <v>266.52</v>
      </c>
      <c r="K1320" s="7">
        <f>SUM(G1320*1.15)</f>
        <v>13.799999999999999</v>
      </c>
      <c r="L1320" s="11">
        <v>43469</v>
      </c>
      <c r="M1320" s="3">
        <v>43474</v>
      </c>
      <c r="N1320" s="3">
        <v>43490</v>
      </c>
      <c r="O1320" t="s">
        <v>6</v>
      </c>
      <c r="P1320" s="4">
        <v>55.23</v>
      </c>
      <c r="Q1320" t="s">
        <v>532</v>
      </c>
      <c r="R1320" t="s">
        <v>534</v>
      </c>
      <c r="S1320" t="s">
        <v>535</v>
      </c>
      <c r="T1320" t="s">
        <v>111</v>
      </c>
      <c r="U1320" t="s">
        <v>536</v>
      </c>
      <c r="V1320" t="s">
        <v>113</v>
      </c>
      <c r="W1320" s="10" t="b">
        <v>1</v>
      </c>
      <c r="X1320" s="12">
        <v>43981.511233564815</v>
      </c>
    </row>
    <row r="1321" spans="1:24" x14ac:dyDescent="0.2">
      <c r="A1321">
        <v>11662</v>
      </c>
      <c r="B1321" s="2" t="s">
        <v>440</v>
      </c>
      <c r="C1321" s="2" t="s">
        <v>437</v>
      </c>
      <c r="D1321" s="2" t="s">
        <v>441</v>
      </c>
      <c r="E1321" t="s">
        <v>5</v>
      </c>
      <c r="F1321">
        <f>SUM(J1321* 1.08)</f>
        <v>1362.3012000000001</v>
      </c>
      <c r="G1321">
        <v>13</v>
      </c>
      <c r="H1321">
        <v>0</v>
      </c>
      <c r="I1321" s="7">
        <v>97.03</v>
      </c>
      <c r="J1321" s="7">
        <f t="shared" si="25"/>
        <v>1261.3900000000001</v>
      </c>
      <c r="K1321" s="7">
        <f>SUM(G1321*1.27)</f>
        <v>16.510000000000002</v>
      </c>
      <c r="L1321" s="11">
        <v>43469</v>
      </c>
      <c r="M1321" s="3">
        <v>43474</v>
      </c>
      <c r="N1321" s="3">
        <v>43490</v>
      </c>
      <c r="O1321" t="s">
        <v>12</v>
      </c>
      <c r="P1321" s="4">
        <v>27.33</v>
      </c>
      <c r="Q1321" t="s">
        <v>437</v>
      </c>
      <c r="R1321" t="s">
        <v>438</v>
      </c>
      <c r="S1321" t="s">
        <v>85</v>
      </c>
      <c r="U1321" t="s">
        <v>439</v>
      </c>
      <c r="V1321" t="s">
        <v>35</v>
      </c>
      <c r="W1321" s="10" t="b">
        <v>0</v>
      </c>
      <c r="X1321" s="12">
        <v>43868.512495601848</v>
      </c>
    </row>
    <row r="1322" spans="1:24" ht="17" x14ac:dyDescent="0.2">
      <c r="A1322">
        <v>11663</v>
      </c>
      <c r="B1322" s="2" t="s">
        <v>468</v>
      </c>
      <c r="C1322" s="2" t="s">
        <v>469</v>
      </c>
      <c r="D1322" s="2" t="s">
        <v>470</v>
      </c>
      <c r="E1322" t="s">
        <v>45</v>
      </c>
      <c r="F1322">
        <f>SUM(J1322* 1.05)</f>
        <v>374.15700000000004</v>
      </c>
      <c r="G1322">
        <v>6</v>
      </c>
      <c r="H1322">
        <v>0</v>
      </c>
      <c r="I1322" s="7">
        <v>59.39</v>
      </c>
      <c r="J1322" s="7">
        <f t="shared" si="25"/>
        <v>356.34000000000003</v>
      </c>
      <c r="K1322" s="7">
        <f>SUM(G1322*1.27)</f>
        <v>7.62</v>
      </c>
      <c r="L1322" s="11">
        <v>43469</v>
      </c>
      <c r="M1322" s="3">
        <v>43474</v>
      </c>
      <c r="N1322" s="3">
        <v>43490</v>
      </c>
      <c r="O1322" t="s">
        <v>14</v>
      </c>
      <c r="P1322" s="4">
        <v>237.34</v>
      </c>
      <c r="Q1322" t="s">
        <v>469</v>
      </c>
      <c r="R1322" s="5" t="s">
        <v>564</v>
      </c>
      <c r="S1322" t="s">
        <v>311</v>
      </c>
      <c r="T1322" t="s">
        <v>207</v>
      </c>
      <c r="U1322" t="s">
        <v>471</v>
      </c>
      <c r="V1322" t="s">
        <v>209</v>
      </c>
      <c r="W1322" s="10" t="b">
        <v>1</v>
      </c>
      <c r="X1322" s="12">
        <v>43893.510394907404</v>
      </c>
    </row>
    <row r="1323" spans="1:24" x14ac:dyDescent="0.2">
      <c r="A1323">
        <v>11664</v>
      </c>
      <c r="B1323" s="2" t="s">
        <v>506</v>
      </c>
      <c r="C1323" s="2" t="s">
        <v>507</v>
      </c>
      <c r="D1323" s="2" t="s">
        <v>508</v>
      </c>
      <c r="E1323" t="s">
        <v>15</v>
      </c>
      <c r="F1323">
        <f>SUM(J1323* 1.15)</f>
        <v>528.02249999999992</v>
      </c>
      <c r="G1323">
        <v>5</v>
      </c>
      <c r="H1323">
        <v>4</v>
      </c>
      <c r="I1323" s="7">
        <v>91.83</v>
      </c>
      <c r="J1323" s="7">
        <f t="shared" si="25"/>
        <v>459.15</v>
      </c>
      <c r="K1323" s="7">
        <f>SUM(G1323*0.54)</f>
        <v>2.7</v>
      </c>
      <c r="L1323" s="11">
        <v>43470</v>
      </c>
      <c r="M1323" s="3">
        <v>43475</v>
      </c>
      <c r="N1323" s="3">
        <v>43491</v>
      </c>
      <c r="O1323" t="s">
        <v>12</v>
      </c>
      <c r="P1323" s="4">
        <v>22.11</v>
      </c>
      <c r="Q1323" t="s">
        <v>507</v>
      </c>
      <c r="R1323" t="s">
        <v>509</v>
      </c>
      <c r="S1323" t="s">
        <v>510</v>
      </c>
      <c r="U1323" t="s">
        <v>511</v>
      </c>
      <c r="V1323" t="s">
        <v>59</v>
      </c>
      <c r="W1323" s="10" t="b">
        <v>1</v>
      </c>
      <c r="X1323" s="12">
        <v>43885.840366319448</v>
      </c>
    </row>
    <row r="1324" spans="1:24" x14ac:dyDescent="0.2">
      <c r="A1324">
        <v>11665</v>
      </c>
      <c r="B1324" s="2" t="s">
        <v>169</v>
      </c>
      <c r="C1324" s="2" t="s">
        <v>170</v>
      </c>
      <c r="D1324" s="2" t="s">
        <v>171</v>
      </c>
      <c r="E1324" t="s">
        <v>11</v>
      </c>
      <c r="F1324">
        <f>SUM(J1324* 0.875)</f>
        <v>1213.8087500000001</v>
      </c>
      <c r="G1324">
        <v>11</v>
      </c>
      <c r="H1324">
        <v>-19</v>
      </c>
      <c r="I1324" s="7">
        <v>126.11</v>
      </c>
      <c r="J1324" s="7">
        <f t="shared" si="25"/>
        <v>1387.21</v>
      </c>
      <c r="K1324" s="7">
        <f>SUM(G1324*1.15)</f>
        <v>12.649999999999999</v>
      </c>
      <c r="L1324" s="11">
        <v>43470</v>
      </c>
      <c r="M1324" s="3">
        <v>43475</v>
      </c>
      <c r="N1324" s="3">
        <v>43491</v>
      </c>
      <c r="O1324" t="s">
        <v>6</v>
      </c>
      <c r="P1324" s="4">
        <v>1.36</v>
      </c>
      <c r="Q1324" t="s">
        <v>170</v>
      </c>
      <c r="R1324" t="s">
        <v>172</v>
      </c>
      <c r="S1324" t="s">
        <v>173</v>
      </c>
      <c r="U1324" t="s">
        <v>174</v>
      </c>
      <c r="V1324" t="s">
        <v>175</v>
      </c>
      <c r="W1324" s="10" t="b">
        <v>0</v>
      </c>
      <c r="X1324" s="12">
        <v>44043.844520601851</v>
      </c>
    </row>
    <row r="1325" spans="1:24" x14ac:dyDescent="0.2">
      <c r="A1325">
        <v>11666</v>
      </c>
      <c r="B1325" s="2" t="s">
        <v>369</v>
      </c>
      <c r="C1325" s="2" t="s">
        <v>370</v>
      </c>
      <c r="D1325" s="2" t="s">
        <v>371</v>
      </c>
      <c r="E1325" t="s">
        <v>45</v>
      </c>
      <c r="F1325">
        <f>SUM(J1325* 1.08)</f>
        <v>1544.2596000000001</v>
      </c>
      <c r="G1325">
        <v>13</v>
      </c>
      <c r="H1325">
        <v>3</v>
      </c>
      <c r="I1325" s="7">
        <v>109.99</v>
      </c>
      <c r="J1325" s="7">
        <f t="shared" si="25"/>
        <v>1429.87</v>
      </c>
      <c r="K1325" s="7">
        <f>SUM(G1325*0.54)</f>
        <v>7.0200000000000005</v>
      </c>
      <c r="L1325" s="11">
        <v>43471</v>
      </c>
      <c r="M1325" s="3">
        <v>43476</v>
      </c>
      <c r="N1325" s="3">
        <v>43492</v>
      </c>
      <c r="O1325" t="s">
        <v>14</v>
      </c>
      <c r="P1325" s="4">
        <v>45.53</v>
      </c>
      <c r="Q1325" t="s">
        <v>346</v>
      </c>
      <c r="R1325" t="s">
        <v>352</v>
      </c>
      <c r="S1325" t="s">
        <v>353</v>
      </c>
      <c r="T1325" t="s">
        <v>354</v>
      </c>
      <c r="U1325" t="s">
        <v>355</v>
      </c>
      <c r="V1325" t="s">
        <v>209</v>
      </c>
      <c r="W1325" s="10" t="b">
        <v>1</v>
      </c>
      <c r="X1325" s="12">
        <v>43880.510105208334</v>
      </c>
    </row>
    <row r="1326" spans="1:24" x14ac:dyDescent="0.2">
      <c r="A1326">
        <v>11667</v>
      </c>
      <c r="B1326" s="2" t="s">
        <v>531</v>
      </c>
      <c r="C1326" s="2" t="s">
        <v>532</v>
      </c>
      <c r="D1326" s="2" t="s">
        <v>533</v>
      </c>
      <c r="E1326" t="s">
        <v>19</v>
      </c>
      <c r="F1326">
        <f>SUM(J1326* 0.95)</f>
        <v>1818.3</v>
      </c>
      <c r="G1326">
        <v>11</v>
      </c>
      <c r="H1326">
        <v>-12</v>
      </c>
      <c r="I1326" s="7">
        <v>174</v>
      </c>
      <c r="J1326" s="7">
        <f t="shared" si="25"/>
        <v>1914</v>
      </c>
      <c r="K1326" s="7">
        <f>SUM(G1326*1.15)</f>
        <v>12.649999999999999</v>
      </c>
      <c r="L1326" s="11">
        <v>43471</v>
      </c>
      <c r="M1326" s="3">
        <v>43476</v>
      </c>
      <c r="N1326" s="3">
        <v>43492</v>
      </c>
      <c r="O1326" t="s">
        <v>6</v>
      </c>
      <c r="P1326" s="4">
        <v>4.87</v>
      </c>
      <c r="Q1326" t="s">
        <v>532</v>
      </c>
      <c r="R1326" t="s">
        <v>534</v>
      </c>
      <c r="S1326" t="s">
        <v>535</v>
      </c>
      <c r="T1326" t="s">
        <v>111</v>
      </c>
      <c r="U1326" t="s">
        <v>536</v>
      </c>
      <c r="V1326" t="s">
        <v>113</v>
      </c>
      <c r="W1326" s="10" t="b">
        <v>0</v>
      </c>
      <c r="X1326" s="12">
        <v>43925.511268287031</v>
      </c>
    </row>
    <row r="1327" spans="1:24" x14ac:dyDescent="0.2">
      <c r="A1327">
        <v>11668</v>
      </c>
      <c r="B1327" s="2" t="s">
        <v>268</v>
      </c>
      <c r="C1327" s="2" t="s">
        <v>269</v>
      </c>
      <c r="D1327" s="2" t="s">
        <v>270</v>
      </c>
      <c r="E1327" t="s">
        <v>45</v>
      </c>
      <c r="F1327">
        <f>SUM(J1327* 1.08)</f>
        <v>1349.6868000000002</v>
      </c>
      <c r="G1327">
        <v>11</v>
      </c>
      <c r="H1327">
        <v>4</v>
      </c>
      <c r="I1327" s="7">
        <v>113.61</v>
      </c>
      <c r="J1327" s="7">
        <f t="shared" si="25"/>
        <v>1249.71</v>
      </c>
      <c r="K1327" s="7">
        <f>SUM(G1327*0.54)</f>
        <v>5.94</v>
      </c>
      <c r="L1327" s="11">
        <v>43471</v>
      </c>
      <c r="M1327" s="3">
        <v>43476</v>
      </c>
      <c r="N1327" s="3">
        <v>43492</v>
      </c>
      <c r="O1327" t="s">
        <v>14</v>
      </c>
      <c r="P1327" s="4">
        <v>4.33</v>
      </c>
      <c r="Q1327" t="s">
        <v>269</v>
      </c>
      <c r="R1327" t="s">
        <v>271</v>
      </c>
      <c r="S1327" t="s">
        <v>272</v>
      </c>
      <c r="T1327" t="s">
        <v>78</v>
      </c>
      <c r="U1327" t="s">
        <v>273</v>
      </c>
      <c r="V1327" t="s">
        <v>80</v>
      </c>
      <c r="W1327" s="10" t="b">
        <v>1</v>
      </c>
      <c r="X1327" s="12">
        <v>43882.51011678241</v>
      </c>
    </row>
    <row r="1328" spans="1:24" x14ac:dyDescent="0.2">
      <c r="A1328">
        <v>11669</v>
      </c>
      <c r="B1328" s="2" t="s">
        <v>300</v>
      </c>
      <c r="C1328" s="2" t="s">
        <v>301</v>
      </c>
      <c r="D1328" s="2" t="s">
        <v>302</v>
      </c>
      <c r="E1328" t="s">
        <v>36</v>
      </c>
      <c r="F1328">
        <f>SUM(J1328* 1.03)</f>
        <v>1714.4556</v>
      </c>
      <c r="G1328">
        <v>11</v>
      </c>
      <c r="H1328">
        <v>-3</v>
      </c>
      <c r="I1328" s="7">
        <v>151.32</v>
      </c>
      <c r="J1328" s="7">
        <f t="shared" si="25"/>
        <v>1664.52</v>
      </c>
      <c r="K1328" s="7">
        <f>SUM(G1328*1.27)</f>
        <v>13.97</v>
      </c>
      <c r="L1328" s="11">
        <v>43472</v>
      </c>
      <c r="M1328" s="3">
        <v>43477</v>
      </c>
      <c r="N1328" s="3">
        <v>43493</v>
      </c>
      <c r="O1328" t="s">
        <v>6</v>
      </c>
      <c r="P1328" s="4">
        <v>31.22</v>
      </c>
      <c r="Q1328" t="s">
        <v>301</v>
      </c>
      <c r="R1328" t="s">
        <v>303</v>
      </c>
      <c r="S1328" t="s">
        <v>304</v>
      </c>
      <c r="T1328" t="s">
        <v>305</v>
      </c>
      <c r="U1328" t="s">
        <v>306</v>
      </c>
      <c r="V1328" t="s">
        <v>217</v>
      </c>
      <c r="W1328" s="10" t="b">
        <v>0</v>
      </c>
      <c r="X1328" s="12">
        <v>43903.51201273148</v>
      </c>
    </row>
    <row r="1329" spans="1:24" x14ac:dyDescent="0.2">
      <c r="A1329">
        <v>11670</v>
      </c>
      <c r="B1329" s="2" t="s">
        <v>401</v>
      </c>
      <c r="C1329" s="2" t="s">
        <v>402</v>
      </c>
      <c r="D1329" s="2" t="s">
        <v>403</v>
      </c>
      <c r="E1329" t="s">
        <v>46</v>
      </c>
      <c r="F1329">
        <f>SUM(J1329* 0.95)</f>
        <v>658.26449999999988</v>
      </c>
      <c r="G1329">
        <v>9</v>
      </c>
      <c r="H1329">
        <v>-11</v>
      </c>
      <c r="I1329" s="7">
        <v>76.989999999999995</v>
      </c>
      <c r="J1329" s="7">
        <f t="shared" si="25"/>
        <v>692.91</v>
      </c>
      <c r="K1329" s="7">
        <f>SUM(G1329*1.15)</f>
        <v>10.35</v>
      </c>
      <c r="L1329" s="11">
        <v>43472</v>
      </c>
      <c r="M1329" s="3">
        <v>43477</v>
      </c>
      <c r="N1329" s="3">
        <v>43493</v>
      </c>
      <c r="O1329" t="s">
        <v>6</v>
      </c>
      <c r="P1329" s="4">
        <v>59.78</v>
      </c>
      <c r="Q1329" t="s">
        <v>402</v>
      </c>
      <c r="R1329" t="s">
        <v>404</v>
      </c>
      <c r="S1329" t="s">
        <v>405</v>
      </c>
      <c r="U1329" t="s">
        <v>406</v>
      </c>
      <c r="V1329" t="s">
        <v>175</v>
      </c>
      <c r="W1329" s="10" t="b">
        <v>1</v>
      </c>
      <c r="X1329" s="12">
        <v>43904.511279861108</v>
      </c>
    </row>
    <row r="1330" spans="1:24" x14ac:dyDescent="0.2">
      <c r="A1330">
        <v>11671</v>
      </c>
      <c r="B1330" s="2" t="s">
        <v>407</v>
      </c>
      <c r="C1330" s="2" t="s">
        <v>408</v>
      </c>
      <c r="D1330" s="2" t="s">
        <v>409</v>
      </c>
      <c r="E1330" t="s">
        <v>13</v>
      </c>
      <c r="F1330">
        <f>SUM(J1330* 1.15)</f>
        <v>1488.1459999999997</v>
      </c>
      <c r="G1330">
        <v>11</v>
      </c>
      <c r="H1330">
        <v>-2</v>
      </c>
      <c r="I1330" s="7">
        <v>117.64</v>
      </c>
      <c r="J1330" s="7">
        <f t="shared" si="25"/>
        <v>1294.04</v>
      </c>
      <c r="K1330" s="7">
        <f>SUM(G1330*1.27)</f>
        <v>13.97</v>
      </c>
      <c r="L1330" s="11">
        <v>43475</v>
      </c>
      <c r="M1330" s="3">
        <v>43480</v>
      </c>
      <c r="N1330" s="3">
        <v>43496</v>
      </c>
      <c r="O1330" t="s">
        <v>6</v>
      </c>
      <c r="P1330" s="4">
        <v>47.38</v>
      </c>
      <c r="Q1330" t="s">
        <v>408</v>
      </c>
      <c r="R1330" t="s">
        <v>410</v>
      </c>
      <c r="S1330" t="s">
        <v>222</v>
      </c>
      <c r="T1330" t="s">
        <v>223</v>
      </c>
      <c r="U1330" t="s">
        <v>411</v>
      </c>
      <c r="V1330" t="s">
        <v>113</v>
      </c>
      <c r="W1330" s="10" t="b">
        <v>1</v>
      </c>
      <c r="X1330" s="12">
        <v>43899.845357638893</v>
      </c>
    </row>
    <row r="1331" spans="1:24" x14ac:dyDescent="0.2">
      <c r="A1331">
        <v>11672</v>
      </c>
      <c r="B1331" s="2" t="s">
        <v>506</v>
      </c>
      <c r="C1331" s="2" t="s">
        <v>507</v>
      </c>
      <c r="D1331" s="2" t="s">
        <v>508</v>
      </c>
      <c r="E1331" t="s">
        <v>15</v>
      </c>
      <c r="F1331">
        <f>SUM(J1331* 1.15)</f>
        <v>497.90399999999994</v>
      </c>
      <c r="G1331">
        <v>6</v>
      </c>
      <c r="H1331">
        <v>5</v>
      </c>
      <c r="I1331" s="7">
        <v>72.16</v>
      </c>
      <c r="J1331" s="7">
        <f t="shared" si="25"/>
        <v>432.96</v>
      </c>
      <c r="K1331" s="7">
        <f>SUM(G1331*0.54)</f>
        <v>3.24</v>
      </c>
      <c r="L1331" s="11">
        <v>43475</v>
      </c>
      <c r="M1331" s="3">
        <v>43480</v>
      </c>
      <c r="N1331" s="3">
        <v>43496</v>
      </c>
      <c r="O1331" t="s">
        <v>14</v>
      </c>
      <c r="P1331" s="4">
        <v>130.94</v>
      </c>
      <c r="Q1331" t="s">
        <v>507</v>
      </c>
      <c r="R1331" t="s">
        <v>509</v>
      </c>
      <c r="S1331" t="s">
        <v>510</v>
      </c>
      <c r="U1331" t="s">
        <v>511</v>
      </c>
      <c r="V1331" t="s">
        <v>59</v>
      </c>
      <c r="W1331" s="10" t="b">
        <v>1</v>
      </c>
      <c r="X1331" s="12">
        <v>43883.507526620371</v>
      </c>
    </row>
    <row r="1332" spans="1:24" x14ac:dyDescent="0.2">
      <c r="A1332">
        <v>11673</v>
      </c>
      <c r="B1332" s="2" t="s">
        <v>430</v>
      </c>
      <c r="C1332" s="2" t="s">
        <v>431</v>
      </c>
      <c r="D1332" s="2" t="s">
        <v>432</v>
      </c>
      <c r="E1332" t="s">
        <v>45</v>
      </c>
      <c r="F1332">
        <f>SUM(J1332* 1.05)</f>
        <v>1502.9279999999999</v>
      </c>
      <c r="G1332">
        <v>8</v>
      </c>
      <c r="H1332">
        <v>5</v>
      </c>
      <c r="I1332" s="7">
        <v>178.92</v>
      </c>
      <c r="J1332" s="7">
        <f t="shared" si="25"/>
        <v>1431.36</v>
      </c>
      <c r="K1332" s="7">
        <f>SUM(G1332*0.54)</f>
        <v>4.32</v>
      </c>
      <c r="L1332" s="11">
        <v>43475</v>
      </c>
      <c r="M1332" s="3">
        <v>43480</v>
      </c>
      <c r="N1332" s="3">
        <v>43496</v>
      </c>
      <c r="O1332" t="s">
        <v>14</v>
      </c>
      <c r="P1332" s="4">
        <v>14.62</v>
      </c>
      <c r="Q1332" t="s">
        <v>431</v>
      </c>
      <c r="R1332" t="s">
        <v>433</v>
      </c>
      <c r="S1332" t="s">
        <v>434</v>
      </c>
      <c r="T1332" t="s">
        <v>435</v>
      </c>
      <c r="U1332" t="s">
        <v>436</v>
      </c>
      <c r="V1332" t="s">
        <v>209</v>
      </c>
      <c r="W1332" s="10" t="b">
        <v>1</v>
      </c>
      <c r="X1332" s="12">
        <v>43882.842164583337</v>
      </c>
    </row>
    <row r="1333" spans="1:24" x14ac:dyDescent="0.2">
      <c r="A1333">
        <v>11674</v>
      </c>
      <c r="B1333" s="2" t="s">
        <v>202</v>
      </c>
      <c r="C1333" s="2" t="s">
        <v>203</v>
      </c>
      <c r="D1333" s="2" t="s">
        <v>204</v>
      </c>
      <c r="E1333" t="s">
        <v>11</v>
      </c>
      <c r="F1333">
        <f>SUM(J1333* 1.08)</f>
        <v>1060.2144000000001</v>
      </c>
      <c r="G1333">
        <v>8</v>
      </c>
      <c r="H1333">
        <v>3</v>
      </c>
      <c r="I1333" s="7">
        <v>122.71</v>
      </c>
      <c r="J1333" s="7">
        <f t="shared" si="25"/>
        <v>981.68</v>
      </c>
      <c r="K1333" s="7">
        <f>SUM(G1333*0.54)</f>
        <v>4.32</v>
      </c>
      <c r="L1333" s="11">
        <v>43476</v>
      </c>
      <c r="M1333" s="3">
        <v>43481</v>
      </c>
      <c r="N1333" s="3">
        <v>43497</v>
      </c>
      <c r="O1333" t="s">
        <v>12</v>
      </c>
      <c r="P1333" s="4">
        <v>719.78</v>
      </c>
      <c r="Q1333" t="s">
        <v>203</v>
      </c>
      <c r="R1333" t="s">
        <v>205</v>
      </c>
      <c r="S1333" t="s">
        <v>206</v>
      </c>
      <c r="T1333" t="s">
        <v>207</v>
      </c>
      <c r="U1333" t="s">
        <v>208</v>
      </c>
      <c r="V1333" t="s">
        <v>209</v>
      </c>
      <c r="W1333" s="10" t="b">
        <v>1</v>
      </c>
      <c r="X1333" s="12">
        <v>43881.842141435191</v>
      </c>
    </row>
    <row r="1334" spans="1:24" x14ac:dyDescent="0.2">
      <c r="A1334">
        <v>11675</v>
      </c>
      <c r="B1334" s="2" t="s">
        <v>250</v>
      </c>
      <c r="C1334" s="2" t="s">
        <v>251</v>
      </c>
      <c r="D1334" s="2" t="s">
        <v>252</v>
      </c>
      <c r="E1334" t="s">
        <v>15</v>
      </c>
      <c r="F1334">
        <f>SUM(J1334* 0.95)</f>
        <v>1794.588</v>
      </c>
      <c r="G1334">
        <v>12</v>
      </c>
      <c r="H1334">
        <v>37</v>
      </c>
      <c r="I1334" s="7">
        <v>157.41999999999999</v>
      </c>
      <c r="J1334" s="7">
        <f t="shared" si="25"/>
        <v>1889.04</v>
      </c>
      <c r="K1334" s="7">
        <f>SUM(G1334*1.429)</f>
        <v>17.148</v>
      </c>
      <c r="L1334" s="11">
        <v>43476</v>
      </c>
      <c r="M1334" s="3">
        <v>43481</v>
      </c>
      <c r="N1334" s="3">
        <v>43497</v>
      </c>
      <c r="O1334" t="s">
        <v>12</v>
      </c>
      <c r="P1334" s="4">
        <v>306.07</v>
      </c>
      <c r="Q1334" t="s">
        <v>251</v>
      </c>
      <c r="R1334" t="s">
        <v>253</v>
      </c>
      <c r="S1334" t="s">
        <v>254</v>
      </c>
      <c r="U1334" t="s">
        <v>255</v>
      </c>
      <c r="V1334" t="s">
        <v>10</v>
      </c>
      <c r="W1334" s="10" t="b">
        <v>1</v>
      </c>
      <c r="X1334" s="12">
        <v>43793.846257175923</v>
      </c>
    </row>
    <row r="1335" spans="1:24" x14ac:dyDescent="0.2">
      <c r="A1335">
        <v>11676</v>
      </c>
      <c r="B1335" s="2" t="s">
        <v>313</v>
      </c>
      <c r="C1335" s="2" t="s">
        <v>314</v>
      </c>
      <c r="D1335" s="2" t="s">
        <v>315</v>
      </c>
      <c r="E1335" t="s">
        <v>19</v>
      </c>
      <c r="F1335">
        <f>SUM(J1335* 0.85)</f>
        <v>650.48799999999994</v>
      </c>
      <c r="G1335">
        <v>8</v>
      </c>
      <c r="H1335">
        <v>-1</v>
      </c>
      <c r="I1335" s="7">
        <v>95.66</v>
      </c>
      <c r="J1335" s="7">
        <f t="shared" si="25"/>
        <v>765.28</v>
      </c>
      <c r="K1335" s="7">
        <f>SUM(G1335*1.27)</f>
        <v>10.16</v>
      </c>
      <c r="L1335" s="11">
        <v>43477</v>
      </c>
      <c r="M1335" s="3">
        <v>43482</v>
      </c>
      <c r="N1335" s="3">
        <v>43498</v>
      </c>
      <c r="O1335" t="s">
        <v>14</v>
      </c>
      <c r="P1335" s="4">
        <v>65.48</v>
      </c>
      <c r="Q1335" t="s">
        <v>314</v>
      </c>
      <c r="R1335" t="s">
        <v>316</v>
      </c>
      <c r="S1335" t="s">
        <v>317</v>
      </c>
      <c r="U1335" t="s">
        <v>318</v>
      </c>
      <c r="V1335" t="s">
        <v>175</v>
      </c>
      <c r="W1335" s="10" t="b">
        <v>1</v>
      </c>
      <c r="X1335" s="12">
        <v>43901.511395601847</v>
      </c>
    </row>
    <row r="1336" spans="1:24" x14ac:dyDescent="0.2">
      <c r="A1336">
        <v>11677</v>
      </c>
      <c r="B1336" s="2" t="s">
        <v>87</v>
      </c>
      <c r="C1336" s="2" t="s">
        <v>88</v>
      </c>
      <c r="D1336" s="2" t="s">
        <v>89</v>
      </c>
      <c r="E1336" t="s">
        <v>45</v>
      </c>
      <c r="F1336">
        <f>SUM(J1336* 0.95)</f>
        <v>2172.7355000000002</v>
      </c>
      <c r="G1336">
        <v>13</v>
      </c>
      <c r="H1336">
        <v>3</v>
      </c>
      <c r="I1336" s="7">
        <v>175.93</v>
      </c>
      <c r="J1336" s="7">
        <f t="shared" si="25"/>
        <v>2287.09</v>
      </c>
      <c r="K1336" s="7">
        <f>SUM(G1336*0.54)</f>
        <v>7.0200000000000005</v>
      </c>
      <c r="L1336" s="11">
        <v>43477</v>
      </c>
      <c r="M1336" s="3">
        <v>43482</v>
      </c>
      <c r="N1336" s="3">
        <v>43498</v>
      </c>
      <c r="O1336" t="s">
        <v>14</v>
      </c>
      <c r="P1336" s="4">
        <v>19.760000000000002</v>
      </c>
      <c r="Q1336" t="s">
        <v>88</v>
      </c>
      <c r="R1336" t="s">
        <v>90</v>
      </c>
      <c r="S1336" t="s">
        <v>91</v>
      </c>
      <c r="U1336" t="s">
        <v>92</v>
      </c>
      <c r="V1336" t="s">
        <v>93</v>
      </c>
      <c r="W1336" s="10" t="b">
        <v>0</v>
      </c>
      <c r="X1336" s="12">
        <v>43871.843438541669</v>
      </c>
    </row>
    <row r="1337" spans="1:24" x14ac:dyDescent="0.2">
      <c r="A1337">
        <v>11678</v>
      </c>
      <c r="B1337" s="2" t="s">
        <v>394</v>
      </c>
      <c r="C1337" s="2" t="s">
        <v>395</v>
      </c>
      <c r="D1337" s="2" t="s">
        <v>396</v>
      </c>
      <c r="E1337" t="s">
        <v>15</v>
      </c>
      <c r="F1337">
        <f>SUM(J1337* 1.05)</f>
        <v>403.57800000000003</v>
      </c>
      <c r="G1337">
        <v>6</v>
      </c>
      <c r="H1337">
        <v>3</v>
      </c>
      <c r="I1337" s="7">
        <v>64.06</v>
      </c>
      <c r="J1337" s="7">
        <f t="shared" si="25"/>
        <v>384.36</v>
      </c>
      <c r="K1337" s="7">
        <f>SUM(G1337*0.54)</f>
        <v>3.24</v>
      </c>
      <c r="L1337" s="11">
        <v>43477</v>
      </c>
      <c r="M1337" s="3">
        <v>43482</v>
      </c>
      <c r="N1337" s="3">
        <v>43498</v>
      </c>
      <c r="O1337" t="s">
        <v>12</v>
      </c>
      <c r="P1337" s="4">
        <v>37.520000000000003</v>
      </c>
      <c r="Q1337" t="s">
        <v>395</v>
      </c>
      <c r="R1337" t="s">
        <v>397</v>
      </c>
      <c r="S1337" t="s">
        <v>398</v>
      </c>
      <c r="T1337" t="s">
        <v>399</v>
      </c>
      <c r="U1337" t="s">
        <v>400</v>
      </c>
      <c r="V1337" t="s">
        <v>209</v>
      </c>
      <c r="W1337" s="10" t="b">
        <v>1</v>
      </c>
      <c r="X1337" s="12">
        <v>43887.507503472225</v>
      </c>
    </row>
    <row r="1338" spans="1:24" x14ac:dyDescent="0.2">
      <c r="A1338">
        <v>11679</v>
      </c>
      <c r="B1338" s="2" t="s">
        <v>455</v>
      </c>
      <c r="C1338" s="2" t="s">
        <v>456</v>
      </c>
      <c r="D1338" s="2" t="s">
        <v>457</v>
      </c>
      <c r="E1338" t="s">
        <v>13</v>
      </c>
      <c r="F1338">
        <f>SUM(J1338* 1.05)</f>
        <v>1964.8020000000001</v>
      </c>
      <c r="G1338">
        <v>14</v>
      </c>
      <c r="H1338">
        <v>6</v>
      </c>
      <c r="I1338" s="7">
        <v>133.66</v>
      </c>
      <c r="J1338" s="7">
        <f t="shared" si="25"/>
        <v>1871.24</v>
      </c>
      <c r="K1338" s="7">
        <f>SUM(G1338*1.381)</f>
        <v>19.334</v>
      </c>
      <c r="L1338" s="11">
        <v>43478</v>
      </c>
      <c r="M1338" s="3">
        <v>43483</v>
      </c>
      <c r="N1338" s="3">
        <v>43499</v>
      </c>
      <c r="O1338" t="s">
        <v>6</v>
      </c>
      <c r="P1338" s="4">
        <v>36.68</v>
      </c>
      <c r="Q1338" t="s">
        <v>456</v>
      </c>
      <c r="R1338" t="s">
        <v>458</v>
      </c>
      <c r="S1338" t="s">
        <v>459</v>
      </c>
      <c r="T1338" t="s">
        <v>460</v>
      </c>
      <c r="U1338" t="s">
        <v>461</v>
      </c>
      <c r="V1338" t="s">
        <v>209</v>
      </c>
      <c r="W1338" s="10" t="b">
        <v>1</v>
      </c>
      <c r="X1338" s="12">
        <v>43889.179780092592</v>
      </c>
    </row>
    <row r="1339" spans="1:24" x14ac:dyDescent="0.2">
      <c r="A1339">
        <v>11680</v>
      </c>
      <c r="B1339" s="2" t="s">
        <v>494</v>
      </c>
      <c r="C1339" s="2" t="s">
        <v>495</v>
      </c>
      <c r="D1339" s="2" t="s">
        <v>496</v>
      </c>
      <c r="E1339" t="s">
        <v>5</v>
      </c>
      <c r="F1339">
        <f>SUM(J1339* 1.08)</f>
        <v>824.56920000000002</v>
      </c>
      <c r="G1339">
        <v>7</v>
      </c>
      <c r="H1339">
        <v>2</v>
      </c>
      <c r="I1339" s="7">
        <v>109.07</v>
      </c>
      <c r="J1339" s="7">
        <f t="shared" si="25"/>
        <v>763.49</v>
      </c>
      <c r="K1339" s="7">
        <f>SUM(G1339*1.27)</f>
        <v>8.89</v>
      </c>
      <c r="L1339" s="11">
        <v>43478</v>
      </c>
      <c r="M1339" s="3">
        <v>43483</v>
      </c>
      <c r="N1339" s="3">
        <v>43499</v>
      </c>
      <c r="O1339" t="s">
        <v>14</v>
      </c>
      <c r="P1339" s="4">
        <v>7</v>
      </c>
      <c r="Q1339" t="s">
        <v>495</v>
      </c>
      <c r="R1339" t="s">
        <v>497</v>
      </c>
      <c r="S1339" t="s">
        <v>498</v>
      </c>
      <c r="T1339" t="s">
        <v>279</v>
      </c>
      <c r="U1339" t="s">
        <v>499</v>
      </c>
      <c r="V1339" t="s">
        <v>209</v>
      </c>
      <c r="W1339" s="10" t="b">
        <v>0</v>
      </c>
      <c r="X1339" s="12">
        <v>43890.177318287031</v>
      </c>
    </row>
    <row r="1340" spans="1:24" x14ac:dyDescent="0.2">
      <c r="A1340">
        <v>11681</v>
      </c>
      <c r="B1340" s="2" t="s">
        <v>293</v>
      </c>
      <c r="C1340" s="2" t="s">
        <v>294</v>
      </c>
      <c r="D1340" s="2" t="s">
        <v>295</v>
      </c>
      <c r="E1340" t="s">
        <v>46</v>
      </c>
      <c r="F1340">
        <f>SUM(J1340* 0.85)</f>
        <v>378.41999999999996</v>
      </c>
      <c r="G1340">
        <v>7</v>
      </c>
      <c r="H1340">
        <v>9</v>
      </c>
      <c r="I1340" s="7">
        <v>63.6</v>
      </c>
      <c r="J1340" s="7">
        <f t="shared" si="25"/>
        <v>445.2</v>
      </c>
      <c r="K1340" s="7">
        <f>SUM(G1340*1.429)</f>
        <v>10.003</v>
      </c>
      <c r="L1340" s="11">
        <v>43479</v>
      </c>
      <c r="M1340" s="3">
        <v>43484</v>
      </c>
      <c r="N1340" s="3">
        <v>43500</v>
      </c>
      <c r="O1340" t="s">
        <v>12</v>
      </c>
      <c r="P1340" s="4">
        <v>163.97</v>
      </c>
      <c r="Q1340" t="s">
        <v>294</v>
      </c>
      <c r="R1340" t="s">
        <v>296</v>
      </c>
      <c r="S1340" t="s">
        <v>297</v>
      </c>
      <c r="T1340" t="s">
        <v>298</v>
      </c>
      <c r="U1340" t="s">
        <v>299</v>
      </c>
      <c r="V1340" t="s">
        <v>217</v>
      </c>
      <c r="W1340" s="10" t="b">
        <v>1</v>
      </c>
      <c r="X1340" s="12">
        <v>43814.178178009257</v>
      </c>
    </row>
    <row r="1341" spans="1:24" x14ac:dyDescent="0.2">
      <c r="A1341">
        <v>11682</v>
      </c>
      <c r="B1341" s="2" t="s">
        <v>153</v>
      </c>
      <c r="C1341" s="2" t="s">
        <v>154</v>
      </c>
      <c r="D1341" s="2" t="s">
        <v>155</v>
      </c>
      <c r="E1341" t="s">
        <v>36</v>
      </c>
      <c r="F1341">
        <f>SUM(J1341* 1.08)</f>
        <v>811.93320000000006</v>
      </c>
      <c r="G1341">
        <v>13</v>
      </c>
      <c r="H1341">
        <v>-1</v>
      </c>
      <c r="I1341" s="7">
        <v>57.83</v>
      </c>
      <c r="J1341" s="7">
        <f t="shared" si="25"/>
        <v>751.79</v>
      </c>
      <c r="K1341" s="7">
        <f>SUM(G1341*1.27)</f>
        <v>16.510000000000002</v>
      </c>
      <c r="L1341" s="11">
        <v>43479</v>
      </c>
      <c r="M1341" s="3">
        <v>43484</v>
      </c>
      <c r="N1341" s="3">
        <v>43500</v>
      </c>
      <c r="O1341" t="s">
        <v>6</v>
      </c>
      <c r="P1341" s="4">
        <v>1.23</v>
      </c>
      <c r="Q1341" t="s">
        <v>154</v>
      </c>
      <c r="R1341" t="s">
        <v>156</v>
      </c>
      <c r="S1341" t="s">
        <v>157</v>
      </c>
      <c r="U1341" t="s">
        <v>158</v>
      </c>
      <c r="V1341" t="s">
        <v>44</v>
      </c>
      <c r="W1341" s="10" t="b">
        <v>0</v>
      </c>
      <c r="X1341" s="12">
        <v>43869.512484027771</v>
      </c>
    </row>
    <row r="1342" spans="1:24" x14ac:dyDescent="0.2">
      <c r="A1342">
        <v>11683</v>
      </c>
      <c r="B1342" s="2" t="s">
        <v>118</v>
      </c>
      <c r="C1342" s="2" t="s">
        <v>119</v>
      </c>
      <c r="D1342" s="2" t="s">
        <v>120</v>
      </c>
      <c r="E1342" t="s">
        <v>13</v>
      </c>
      <c r="F1342">
        <f>SUM(J1342* 1.15)</f>
        <v>578.91</v>
      </c>
      <c r="G1342">
        <v>6</v>
      </c>
      <c r="H1342">
        <v>0</v>
      </c>
      <c r="I1342" s="7">
        <v>83.9</v>
      </c>
      <c r="J1342" s="7">
        <f t="shared" si="25"/>
        <v>503.40000000000003</v>
      </c>
      <c r="K1342" s="7">
        <f>SUM(G1342*1.27)</f>
        <v>7.62</v>
      </c>
      <c r="L1342" s="11">
        <v>43479</v>
      </c>
      <c r="M1342" s="3">
        <v>43484</v>
      </c>
      <c r="N1342" s="3">
        <v>43500</v>
      </c>
      <c r="O1342" t="s">
        <v>6</v>
      </c>
      <c r="P1342" s="4">
        <v>79.25</v>
      </c>
      <c r="Q1342" t="s">
        <v>119</v>
      </c>
      <c r="R1342" t="s">
        <v>121</v>
      </c>
      <c r="S1342" t="s">
        <v>122</v>
      </c>
      <c r="U1342" t="s">
        <v>123</v>
      </c>
      <c r="V1342" t="s">
        <v>10</v>
      </c>
      <c r="W1342" s="10" t="b">
        <v>1</v>
      </c>
      <c r="X1342" s="12">
        <v>43893.510394907404</v>
      </c>
    </row>
    <row r="1343" spans="1:24" x14ac:dyDescent="0.2">
      <c r="A1343">
        <v>11684</v>
      </c>
      <c r="B1343" s="2" t="s">
        <v>53</v>
      </c>
      <c r="C1343" s="2" t="s">
        <v>54</v>
      </c>
      <c r="D1343" s="2" t="s">
        <v>55</v>
      </c>
      <c r="E1343" t="s">
        <v>5</v>
      </c>
      <c r="F1343">
        <f>SUM(J1343* 1.15)</f>
        <v>1586.9424999999999</v>
      </c>
      <c r="G1343">
        <v>13</v>
      </c>
      <c r="H1343">
        <v>4</v>
      </c>
      <c r="I1343" s="7">
        <v>106.15</v>
      </c>
      <c r="J1343" s="7">
        <f t="shared" si="25"/>
        <v>1379.95</v>
      </c>
      <c r="K1343" s="7">
        <f>SUM(G1343*0.54)</f>
        <v>7.0200000000000005</v>
      </c>
      <c r="L1343" s="11">
        <v>43482</v>
      </c>
      <c r="M1343" s="3">
        <v>43487</v>
      </c>
      <c r="N1343" s="3">
        <v>43503</v>
      </c>
      <c r="O1343" t="s">
        <v>6</v>
      </c>
      <c r="P1343" s="4">
        <v>7.09</v>
      </c>
      <c r="Q1343" t="s">
        <v>54</v>
      </c>
      <c r="R1343" t="s">
        <v>56</v>
      </c>
      <c r="S1343" t="s">
        <v>57</v>
      </c>
      <c r="U1343" t="s">
        <v>58</v>
      </c>
      <c r="V1343" t="s">
        <v>59</v>
      </c>
      <c r="W1343" s="10" t="b">
        <v>0</v>
      </c>
      <c r="X1343" s="12">
        <v>43880.51011678241</v>
      </c>
    </row>
    <row r="1344" spans="1:24" x14ac:dyDescent="0.2">
      <c r="A1344">
        <v>11685</v>
      </c>
      <c r="B1344" s="2" t="s">
        <v>67</v>
      </c>
      <c r="C1344" s="2" t="s">
        <v>68</v>
      </c>
      <c r="D1344" s="2" t="s">
        <v>69</v>
      </c>
      <c r="E1344" t="s">
        <v>13</v>
      </c>
      <c r="F1344">
        <f>SUM(J1344* 0.85)</f>
        <v>890.56200000000001</v>
      </c>
      <c r="G1344">
        <v>12</v>
      </c>
      <c r="H1344">
        <v>6</v>
      </c>
      <c r="I1344" s="7">
        <v>87.31</v>
      </c>
      <c r="J1344" s="7">
        <f t="shared" si="25"/>
        <v>1047.72</v>
      </c>
      <c r="K1344" s="7">
        <f>SUM(G1344*1.381)</f>
        <v>16.571999999999999</v>
      </c>
      <c r="L1344" s="11">
        <v>43482</v>
      </c>
      <c r="M1344" s="3">
        <v>43487</v>
      </c>
      <c r="N1344" s="3">
        <v>43503</v>
      </c>
      <c r="O1344" t="s">
        <v>12</v>
      </c>
      <c r="P1344" s="4">
        <v>63.54</v>
      </c>
      <c r="Q1344" t="s">
        <v>68</v>
      </c>
      <c r="R1344" t="s">
        <v>70</v>
      </c>
      <c r="S1344" t="s">
        <v>71</v>
      </c>
      <c r="U1344" t="s">
        <v>72</v>
      </c>
      <c r="V1344" t="s">
        <v>59</v>
      </c>
      <c r="W1344" s="10" t="b">
        <v>1</v>
      </c>
      <c r="X1344" s="12">
        <v>43883.179231712958</v>
      </c>
    </row>
    <row r="1345" spans="1:24" x14ac:dyDescent="0.2">
      <c r="A1345">
        <v>11686</v>
      </c>
      <c r="B1345" s="2" t="s">
        <v>390</v>
      </c>
      <c r="C1345" s="2" t="s">
        <v>391</v>
      </c>
      <c r="D1345" s="2" t="s">
        <v>392</v>
      </c>
      <c r="E1345" t="s">
        <v>37</v>
      </c>
      <c r="F1345">
        <f>SUM(J1345* 0.875)</f>
        <v>1271.55</v>
      </c>
      <c r="G1345">
        <v>8</v>
      </c>
      <c r="H1345">
        <v>-2</v>
      </c>
      <c r="I1345" s="7">
        <v>181.65</v>
      </c>
      <c r="J1345" s="7">
        <f t="shared" si="25"/>
        <v>1453.2</v>
      </c>
      <c r="K1345" s="7">
        <f>SUM(G1345*1.27)</f>
        <v>10.16</v>
      </c>
      <c r="L1345" s="11">
        <v>43483</v>
      </c>
      <c r="M1345" s="3">
        <v>43488</v>
      </c>
      <c r="N1345" s="3">
        <v>43504</v>
      </c>
      <c r="O1345" t="s">
        <v>6</v>
      </c>
      <c r="P1345" s="4">
        <v>90.85</v>
      </c>
      <c r="Q1345" t="s">
        <v>391</v>
      </c>
      <c r="R1345" t="s">
        <v>393</v>
      </c>
      <c r="S1345" t="s">
        <v>91</v>
      </c>
      <c r="U1345" t="s">
        <v>92</v>
      </c>
      <c r="V1345" t="s">
        <v>93</v>
      </c>
      <c r="W1345" s="10" t="b">
        <v>1</v>
      </c>
      <c r="X1345" s="12">
        <v>43898.844717361113</v>
      </c>
    </row>
    <row r="1346" spans="1:24" x14ac:dyDescent="0.2">
      <c r="A1346">
        <v>11687</v>
      </c>
      <c r="B1346" s="2" t="s">
        <v>244</v>
      </c>
      <c r="C1346" s="2" t="s">
        <v>245</v>
      </c>
      <c r="D1346" s="2" t="s">
        <v>246</v>
      </c>
      <c r="E1346" t="s">
        <v>37</v>
      </c>
      <c r="F1346">
        <f>SUM(J1346* 1.08)</f>
        <v>1682.8128000000002</v>
      </c>
      <c r="G1346">
        <v>8</v>
      </c>
      <c r="H1346">
        <v>12</v>
      </c>
      <c r="I1346" s="7">
        <v>194.77</v>
      </c>
      <c r="J1346" s="7">
        <f t="shared" si="25"/>
        <v>1558.16</v>
      </c>
      <c r="K1346" s="7">
        <f>SUM(G1346*1.429)</f>
        <v>11.432</v>
      </c>
      <c r="L1346" s="11">
        <v>43483</v>
      </c>
      <c r="M1346" s="3">
        <v>43488</v>
      </c>
      <c r="N1346" s="3">
        <v>43504</v>
      </c>
      <c r="O1346" t="s">
        <v>6</v>
      </c>
      <c r="P1346" s="4">
        <v>154.72</v>
      </c>
      <c r="Q1346" t="s">
        <v>245</v>
      </c>
      <c r="R1346" t="s">
        <v>566</v>
      </c>
      <c r="S1346" t="s">
        <v>247</v>
      </c>
      <c r="T1346" t="s">
        <v>248</v>
      </c>
      <c r="U1346" t="s">
        <v>249</v>
      </c>
      <c r="V1346" t="s">
        <v>35</v>
      </c>
      <c r="W1346" s="10" t="b">
        <v>1</v>
      </c>
      <c r="X1346" s="12">
        <v>43839.17821273148</v>
      </c>
    </row>
    <row r="1347" spans="1:24" x14ac:dyDescent="0.2">
      <c r="A1347">
        <v>11688</v>
      </c>
      <c r="B1347" s="2" t="s">
        <v>489</v>
      </c>
      <c r="C1347" s="2" t="s">
        <v>490</v>
      </c>
      <c r="D1347" s="2" t="s">
        <v>491</v>
      </c>
      <c r="E1347" t="s">
        <v>11</v>
      </c>
      <c r="F1347">
        <f>SUM(J1347* 0.85)</f>
        <v>943.15999999999985</v>
      </c>
      <c r="G1347">
        <v>8</v>
      </c>
      <c r="H1347">
        <v>-3</v>
      </c>
      <c r="I1347" s="7">
        <v>138.69999999999999</v>
      </c>
      <c r="J1347" s="7">
        <f t="shared" si="25"/>
        <v>1109.5999999999999</v>
      </c>
      <c r="K1347" s="7">
        <f>SUM(G1347*1.27)</f>
        <v>10.16</v>
      </c>
      <c r="L1347" s="11">
        <v>43483</v>
      </c>
      <c r="M1347" s="3">
        <v>43488</v>
      </c>
      <c r="N1347" s="3">
        <v>43504</v>
      </c>
      <c r="O1347" t="s">
        <v>12</v>
      </c>
      <c r="P1347" s="4">
        <v>81.83</v>
      </c>
      <c r="Q1347" t="s">
        <v>490</v>
      </c>
      <c r="R1347" t="s">
        <v>492</v>
      </c>
      <c r="S1347" t="s">
        <v>110</v>
      </c>
      <c r="T1347" t="s">
        <v>111</v>
      </c>
      <c r="U1347" t="s">
        <v>493</v>
      </c>
      <c r="V1347" t="s">
        <v>113</v>
      </c>
      <c r="W1347" s="10" t="b">
        <v>1</v>
      </c>
      <c r="X1347" s="12">
        <v>43893.5113724537</v>
      </c>
    </row>
    <row r="1348" spans="1:24" x14ac:dyDescent="0.2">
      <c r="A1348">
        <v>11689</v>
      </c>
      <c r="B1348" s="2" t="s">
        <v>428</v>
      </c>
      <c r="C1348" s="2" t="s">
        <v>423</v>
      </c>
      <c r="D1348" s="2" t="s">
        <v>429</v>
      </c>
      <c r="E1348" t="s">
        <v>15</v>
      </c>
      <c r="F1348">
        <f>SUM(J1348* 0.95)</f>
        <v>442.37700000000001</v>
      </c>
      <c r="G1348">
        <v>13</v>
      </c>
      <c r="H1348">
        <v>-11</v>
      </c>
      <c r="I1348" s="7">
        <v>35.82</v>
      </c>
      <c r="J1348" s="7">
        <f t="shared" si="25"/>
        <v>465.66</v>
      </c>
      <c r="K1348" s="7">
        <f>SUM(G1348*1.15)</f>
        <v>14.95</v>
      </c>
      <c r="L1348" s="11">
        <v>43484</v>
      </c>
      <c r="M1348" s="3">
        <v>43489</v>
      </c>
      <c r="N1348" s="3">
        <v>43505</v>
      </c>
      <c r="O1348" t="s">
        <v>12</v>
      </c>
      <c r="P1348" s="4">
        <v>72.19</v>
      </c>
      <c r="Q1348" t="s">
        <v>423</v>
      </c>
      <c r="R1348" t="s">
        <v>424</v>
      </c>
      <c r="S1348" t="s">
        <v>425</v>
      </c>
      <c r="U1348" t="s">
        <v>426</v>
      </c>
      <c r="V1348" t="s">
        <v>427</v>
      </c>
      <c r="W1348" s="10" t="b">
        <v>1</v>
      </c>
      <c r="X1348" s="12">
        <v>43867.84549143519</v>
      </c>
    </row>
    <row r="1349" spans="1:24" x14ac:dyDescent="0.2">
      <c r="A1349">
        <v>11690</v>
      </c>
      <c r="B1349" s="2" t="s">
        <v>262</v>
      </c>
      <c r="C1349" s="2" t="s">
        <v>263</v>
      </c>
      <c r="D1349" s="2" t="s">
        <v>264</v>
      </c>
      <c r="E1349" t="s">
        <v>45</v>
      </c>
      <c r="F1349">
        <f>SUM(J1349* 0.95)</f>
        <v>1614.3919999999998</v>
      </c>
      <c r="G1349">
        <v>13</v>
      </c>
      <c r="H1349">
        <v>6</v>
      </c>
      <c r="I1349" s="7">
        <v>130.72</v>
      </c>
      <c r="J1349" s="7">
        <f t="shared" si="25"/>
        <v>1699.36</v>
      </c>
      <c r="K1349" s="7">
        <f>SUM(G1349*1.381)</f>
        <v>17.952999999999999</v>
      </c>
      <c r="L1349" s="11">
        <v>43484</v>
      </c>
      <c r="M1349" s="3">
        <v>43489</v>
      </c>
      <c r="N1349" s="3">
        <v>43505</v>
      </c>
      <c r="O1349" t="s">
        <v>12</v>
      </c>
      <c r="P1349" s="4">
        <v>43.26</v>
      </c>
      <c r="Q1349" t="s">
        <v>263</v>
      </c>
      <c r="R1349" t="s">
        <v>265</v>
      </c>
      <c r="S1349" t="s">
        <v>266</v>
      </c>
      <c r="U1349" t="s">
        <v>267</v>
      </c>
      <c r="V1349" t="s">
        <v>59</v>
      </c>
      <c r="W1349" s="10" t="b">
        <v>1</v>
      </c>
      <c r="X1349" s="12">
        <v>43884.180202662035</v>
      </c>
    </row>
    <row r="1350" spans="1:24" x14ac:dyDescent="0.2">
      <c r="A1350">
        <v>11691</v>
      </c>
      <c r="B1350" s="2" t="s">
        <v>356</v>
      </c>
      <c r="C1350" s="2" t="s">
        <v>348</v>
      </c>
      <c r="D1350" s="2" t="s">
        <v>357</v>
      </c>
      <c r="E1350" t="s">
        <v>5</v>
      </c>
      <c r="F1350">
        <f>SUM(J1350* 1.15)</f>
        <v>782.46</v>
      </c>
      <c r="G1350">
        <v>12</v>
      </c>
      <c r="H1350">
        <v>23</v>
      </c>
      <c r="I1350" s="7">
        <v>56.7</v>
      </c>
      <c r="J1350" s="7">
        <f t="shared" si="25"/>
        <v>680.40000000000009</v>
      </c>
      <c r="K1350" s="7">
        <f>SUM(G1350*1.429)</f>
        <v>17.148</v>
      </c>
      <c r="L1350" s="11">
        <v>43485</v>
      </c>
      <c r="M1350" s="3">
        <v>43490</v>
      </c>
      <c r="N1350" s="3">
        <v>43506</v>
      </c>
      <c r="O1350" t="s">
        <v>12</v>
      </c>
      <c r="P1350" s="4">
        <v>71.489999999999995</v>
      </c>
      <c r="Q1350" t="s">
        <v>348</v>
      </c>
      <c r="R1350" t="s">
        <v>349</v>
      </c>
      <c r="S1350" t="s">
        <v>350</v>
      </c>
      <c r="U1350" t="s">
        <v>351</v>
      </c>
      <c r="V1350" t="s">
        <v>10</v>
      </c>
      <c r="W1350" s="10" t="b">
        <v>1</v>
      </c>
      <c r="X1350" s="12">
        <v>43784.179428472213</v>
      </c>
    </row>
    <row r="1351" spans="1:24" x14ac:dyDescent="0.2">
      <c r="A1351">
        <v>11692</v>
      </c>
      <c r="B1351" s="2" t="s">
        <v>489</v>
      </c>
      <c r="C1351" s="2" t="s">
        <v>490</v>
      </c>
      <c r="D1351" s="2" t="s">
        <v>491</v>
      </c>
      <c r="E1351" t="s">
        <v>13</v>
      </c>
      <c r="F1351">
        <f>SUM(J1351* 0.85)</f>
        <v>44.131999999999991</v>
      </c>
      <c r="G1351">
        <v>11</v>
      </c>
      <c r="H1351">
        <v>-3</v>
      </c>
      <c r="I1351" s="7">
        <v>4.72</v>
      </c>
      <c r="J1351" s="7">
        <f t="shared" si="25"/>
        <v>51.919999999999995</v>
      </c>
      <c r="K1351" s="7">
        <f>SUM(G1351*1.27)</f>
        <v>13.97</v>
      </c>
      <c r="L1351" s="11">
        <v>43485</v>
      </c>
      <c r="M1351" s="3">
        <v>43490</v>
      </c>
      <c r="N1351" s="3">
        <v>43506</v>
      </c>
      <c r="O1351" t="s">
        <v>14</v>
      </c>
      <c r="P1351" s="4">
        <v>29.78</v>
      </c>
      <c r="Q1351" t="s">
        <v>490</v>
      </c>
      <c r="R1351" t="s">
        <v>492</v>
      </c>
      <c r="S1351" t="s">
        <v>110</v>
      </c>
      <c r="T1351" t="s">
        <v>111</v>
      </c>
      <c r="U1351" t="s">
        <v>493</v>
      </c>
      <c r="V1351" t="s">
        <v>113</v>
      </c>
      <c r="W1351" s="10" t="b">
        <v>0</v>
      </c>
      <c r="X1351" s="12">
        <v>43904.51201273148</v>
      </c>
    </row>
    <row r="1352" spans="1:24" x14ac:dyDescent="0.2">
      <c r="A1352">
        <v>11693</v>
      </c>
      <c r="B1352" s="2" t="s">
        <v>2</v>
      </c>
      <c r="C1352" s="2" t="s">
        <v>3</v>
      </c>
      <c r="D1352" s="2" t="s">
        <v>4</v>
      </c>
      <c r="E1352" t="s">
        <v>13</v>
      </c>
      <c r="F1352">
        <f>SUM(J1352* 0.85)</f>
        <v>789.20799999999997</v>
      </c>
      <c r="G1352">
        <v>8</v>
      </c>
      <c r="H1352">
        <v>19</v>
      </c>
      <c r="I1352" s="7">
        <v>116.06</v>
      </c>
      <c r="J1352" s="7">
        <f t="shared" si="25"/>
        <v>928.48</v>
      </c>
      <c r="K1352" s="7">
        <f>SUM(G1352*1.429)</f>
        <v>11.432</v>
      </c>
      <c r="L1352" s="11">
        <v>43485</v>
      </c>
      <c r="M1352" s="3">
        <v>43490</v>
      </c>
      <c r="N1352" s="3">
        <v>43506</v>
      </c>
      <c r="O1352" t="s">
        <v>14</v>
      </c>
      <c r="P1352" s="4">
        <v>69.53</v>
      </c>
      <c r="Q1352" t="s">
        <v>3</v>
      </c>
      <c r="R1352" t="s">
        <v>7</v>
      </c>
      <c r="S1352" t="s">
        <v>8</v>
      </c>
      <c r="U1352" t="s">
        <v>9</v>
      </c>
      <c r="V1352" t="s">
        <v>10</v>
      </c>
      <c r="W1352" s="10" t="b">
        <v>1</v>
      </c>
      <c r="X1352" s="12">
        <v>43807.178293749996</v>
      </c>
    </row>
    <row r="1353" spans="1:24" x14ac:dyDescent="0.2">
      <c r="A1353">
        <v>11694</v>
      </c>
      <c r="B1353" s="2" t="s">
        <v>135</v>
      </c>
      <c r="C1353" s="2" t="s">
        <v>136</v>
      </c>
      <c r="D1353" s="2" t="s">
        <v>137</v>
      </c>
      <c r="E1353" t="s">
        <v>19</v>
      </c>
      <c r="F1353">
        <f>SUM(J1353* 1.05)</f>
        <v>1937.8799999999999</v>
      </c>
      <c r="G1353">
        <v>10</v>
      </c>
      <c r="H1353">
        <v>-9</v>
      </c>
      <c r="I1353" s="7">
        <v>184.56</v>
      </c>
      <c r="J1353" s="7">
        <f t="shared" si="25"/>
        <v>1845.6</v>
      </c>
      <c r="K1353" s="7">
        <f>SUM(G1353*1.15)</f>
        <v>11.5</v>
      </c>
      <c r="L1353" s="11">
        <v>43486</v>
      </c>
      <c r="M1353" s="3">
        <v>43491</v>
      </c>
      <c r="N1353" s="3">
        <v>43507</v>
      </c>
      <c r="O1353" t="s">
        <v>6</v>
      </c>
      <c r="P1353" s="4">
        <v>411.88</v>
      </c>
      <c r="Q1353" t="s">
        <v>136</v>
      </c>
      <c r="R1353" t="s">
        <v>138</v>
      </c>
      <c r="S1353" t="s">
        <v>139</v>
      </c>
      <c r="U1353" t="s">
        <v>140</v>
      </c>
      <c r="V1353" t="s">
        <v>141</v>
      </c>
      <c r="W1353" s="10" t="b">
        <v>1</v>
      </c>
      <c r="X1353" s="12">
        <v>44016.84463634259</v>
      </c>
    </row>
    <row r="1354" spans="1:24" x14ac:dyDescent="0.2">
      <c r="A1354">
        <v>11695</v>
      </c>
      <c r="B1354" s="2" t="s">
        <v>38</v>
      </c>
      <c r="C1354" s="2" t="s">
        <v>39</v>
      </c>
      <c r="D1354" s="2" t="s">
        <v>40</v>
      </c>
      <c r="E1354" t="s">
        <v>37</v>
      </c>
      <c r="F1354">
        <f>SUM(J1354* 1.08)</f>
        <v>1709.7912000000001</v>
      </c>
      <c r="G1354">
        <v>13</v>
      </c>
      <c r="H1354">
        <v>-3</v>
      </c>
      <c r="I1354" s="7">
        <v>121.78</v>
      </c>
      <c r="J1354" s="7">
        <f t="shared" si="25"/>
        <v>1583.14</v>
      </c>
      <c r="K1354" s="7">
        <f>SUM(G1354*1.27)</f>
        <v>16.510000000000002</v>
      </c>
      <c r="L1354" s="11">
        <v>43486</v>
      </c>
      <c r="M1354" s="3">
        <v>43491</v>
      </c>
      <c r="N1354" s="3">
        <v>43507</v>
      </c>
      <c r="O1354" t="s">
        <v>14</v>
      </c>
      <c r="P1354" s="4">
        <v>13.32</v>
      </c>
      <c r="Q1354" t="s">
        <v>39</v>
      </c>
      <c r="R1354" t="s">
        <v>41</v>
      </c>
      <c r="S1354" t="s">
        <v>42</v>
      </c>
      <c r="U1354" t="s">
        <v>43</v>
      </c>
      <c r="V1354" t="s">
        <v>44</v>
      </c>
      <c r="W1354" s="10" t="b">
        <v>0</v>
      </c>
      <c r="X1354" s="12">
        <v>43868.512460879625</v>
      </c>
    </row>
    <row r="1355" spans="1:24" x14ac:dyDescent="0.2">
      <c r="A1355">
        <v>11696</v>
      </c>
      <c r="B1355" s="2" t="s">
        <v>300</v>
      </c>
      <c r="C1355" s="2" t="s">
        <v>301</v>
      </c>
      <c r="D1355" s="2" t="s">
        <v>302</v>
      </c>
      <c r="E1355" t="s">
        <v>15</v>
      </c>
      <c r="F1355">
        <f>SUM(J1355* 1.03)</f>
        <v>1768.1598000000001</v>
      </c>
      <c r="G1355">
        <v>11</v>
      </c>
      <c r="H1355">
        <v>-3</v>
      </c>
      <c r="I1355" s="7">
        <v>156.06</v>
      </c>
      <c r="J1355" s="7">
        <f t="shared" si="25"/>
        <v>1716.66</v>
      </c>
      <c r="K1355" s="7">
        <f>SUM(G1355*1.27)</f>
        <v>13.97</v>
      </c>
      <c r="L1355" s="11">
        <v>43489</v>
      </c>
      <c r="M1355" s="3">
        <v>43494</v>
      </c>
      <c r="N1355" s="3">
        <v>43510</v>
      </c>
      <c r="O1355" t="s">
        <v>14</v>
      </c>
      <c r="P1355" s="4">
        <v>59.28</v>
      </c>
      <c r="Q1355" t="s">
        <v>301</v>
      </c>
      <c r="R1355" t="s">
        <v>303</v>
      </c>
      <c r="S1355" t="s">
        <v>304</v>
      </c>
      <c r="T1355" t="s">
        <v>305</v>
      </c>
      <c r="U1355" t="s">
        <v>306</v>
      </c>
      <c r="V1355" t="s">
        <v>217</v>
      </c>
      <c r="W1355" s="10" t="b">
        <v>1</v>
      </c>
      <c r="X1355" s="12">
        <v>43908.178679398145</v>
      </c>
    </row>
    <row r="1356" spans="1:24" x14ac:dyDescent="0.2">
      <c r="A1356">
        <v>11697</v>
      </c>
      <c r="B1356" s="2" t="s">
        <v>489</v>
      </c>
      <c r="C1356" s="2" t="s">
        <v>490</v>
      </c>
      <c r="D1356" s="2" t="s">
        <v>491</v>
      </c>
      <c r="E1356" t="s">
        <v>15</v>
      </c>
      <c r="F1356">
        <f>SUM(J1356* 0.85)</f>
        <v>120.666</v>
      </c>
      <c r="G1356">
        <v>12</v>
      </c>
      <c r="H1356">
        <v>-3</v>
      </c>
      <c r="I1356" s="7">
        <v>11.83</v>
      </c>
      <c r="J1356" s="7">
        <f t="shared" si="25"/>
        <v>141.96</v>
      </c>
      <c r="K1356" s="7">
        <f>SUM(G1356*1.27)</f>
        <v>15.24</v>
      </c>
      <c r="L1356" s="11">
        <v>43489</v>
      </c>
      <c r="M1356" s="3">
        <v>43494</v>
      </c>
      <c r="N1356" s="3">
        <v>43510</v>
      </c>
      <c r="O1356" t="s">
        <v>14</v>
      </c>
      <c r="P1356" s="4">
        <v>35.43</v>
      </c>
      <c r="Q1356" t="s">
        <v>490</v>
      </c>
      <c r="R1356" t="s">
        <v>492</v>
      </c>
      <c r="S1356" t="s">
        <v>110</v>
      </c>
      <c r="T1356" t="s">
        <v>111</v>
      </c>
      <c r="U1356" t="s">
        <v>493</v>
      </c>
      <c r="V1356" t="s">
        <v>113</v>
      </c>
      <c r="W1356" s="10" t="b">
        <v>1</v>
      </c>
      <c r="X1356" s="12">
        <v>43905.512460879625</v>
      </c>
    </row>
    <row r="1357" spans="1:24" x14ac:dyDescent="0.2">
      <c r="A1357">
        <v>11698</v>
      </c>
      <c r="B1357" s="2" t="s">
        <v>300</v>
      </c>
      <c r="C1357" s="2" t="s">
        <v>301</v>
      </c>
      <c r="D1357" s="2" t="s">
        <v>302</v>
      </c>
      <c r="E1357" t="s">
        <v>11</v>
      </c>
      <c r="F1357">
        <f>SUM(J1357* 1.03)</f>
        <v>817.34619999999995</v>
      </c>
      <c r="G1357">
        <v>11</v>
      </c>
      <c r="H1357">
        <v>-3</v>
      </c>
      <c r="I1357" s="7">
        <v>72.14</v>
      </c>
      <c r="J1357" s="7">
        <f t="shared" si="25"/>
        <v>793.54</v>
      </c>
      <c r="K1357" s="7">
        <f>SUM(G1357*1.27)</f>
        <v>13.97</v>
      </c>
      <c r="L1357" s="11">
        <v>43489</v>
      </c>
      <c r="M1357" s="3">
        <v>43494</v>
      </c>
      <c r="N1357" s="3">
        <v>43510</v>
      </c>
      <c r="O1357" t="s">
        <v>12</v>
      </c>
      <c r="P1357" s="4">
        <v>2.71</v>
      </c>
      <c r="Q1357" t="s">
        <v>301</v>
      </c>
      <c r="R1357" t="s">
        <v>303</v>
      </c>
      <c r="S1357" t="s">
        <v>304</v>
      </c>
      <c r="T1357" t="s">
        <v>305</v>
      </c>
      <c r="U1357" t="s">
        <v>306</v>
      </c>
      <c r="V1357" t="s">
        <v>217</v>
      </c>
      <c r="W1357" s="10" t="b">
        <v>0</v>
      </c>
      <c r="X1357" s="12">
        <v>43904.51201273148</v>
      </c>
    </row>
    <row r="1358" spans="1:24" x14ac:dyDescent="0.2">
      <c r="A1358">
        <v>11699</v>
      </c>
      <c r="B1358" s="2" t="s">
        <v>462</v>
      </c>
      <c r="C1358" s="2" t="s">
        <v>463</v>
      </c>
      <c r="D1358" s="2" t="s">
        <v>464</v>
      </c>
      <c r="E1358" t="s">
        <v>46</v>
      </c>
      <c r="F1358">
        <f>SUM(J1358* 1.08)</f>
        <v>763.10640000000001</v>
      </c>
      <c r="G1358">
        <v>7</v>
      </c>
      <c r="H1358">
        <v>-4</v>
      </c>
      <c r="I1358" s="7">
        <v>100.94</v>
      </c>
      <c r="J1358" s="7">
        <f t="shared" si="25"/>
        <v>706.57999999999993</v>
      </c>
      <c r="K1358" s="7">
        <f>SUM(G1358*1.15)</f>
        <v>8.0499999999999989</v>
      </c>
      <c r="L1358" s="11">
        <v>43490</v>
      </c>
      <c r="M1358" s="3">
        <v>43495</v>
      </c>
      <c r="N1358" s="3">
        <v>43511</v>
      </c>
      <c r="O1358" t="s">
        <v>12</v>
      </c>
      <c r="P1358" s="4">
        <v>424.3</v>
      </c>
      <c r="Q1358" t="s">
        <v>463</v>
      </c>
      <c r="R1358" t="s">
        <v>465</v>
      </c>
      <c r="S1358" t="s">
        <v>466</v>
      </c>
      <c r="U1358" t="s">
        <v>467</v>
      </c>
      <c r="V1358" t="s">
        <v>325</v>
      </c>
      <c r="W1358" s="10" t="b">
        <v>1</v>
      </c>
      <c r="X1358" s="12">
        <v>43902.843681944447</v>
      </c>
    </row>
    <row r="1359" spans="1:24" x14ac:dyDescent="0.2">
      <c r="A1359">
        <v>11700</v>
      </c>
      <c r="B1359" s="2" t="s">
        <v>485</v>
      </c>
      <c r="C1359" s="2" t="s">
        <v>486</v>
      </c>
      <c r="D1359" s="2" t="s">
        <v>487</v>
      </c>
      <c r="E1359" t="s">
        <v>13</v>
      </c>
      <c r="F1359">
        <f>SUM(J1359* 1.15)</f>
        <v>130.63999999999999</v>
      </c>
      <c r="G1359">
        <v>5</v>
      </c>
      <c r="H1359">
        <v>-3</v>
      </c>
      <c r="I1359" s="7">
        <v>22.72</v>
      </c>
      <c r="J1359" s="7">
        <f t="shared" si="25"/>
        <v>113.6</v>
      </c>
      <c r="K1359" s="7">
        <f>SUM(G1359*1.27)</f>
        <v>6.35</v>
      </c>
      <c r="L1359" s="11">
        <v>43490</v>
      </c>
      <c r="M1359" s="3">
        <v>43495</v>
      </c>
      <c r="N1359" s="3">
        <v>43511</v>
      </c>
      <c r="O1359" t="s">
        <v>14</v>
      </c>
      <c r="P1359" s="4">
        <v>54.42</v>
      </c>
      <c r="Q1359" t="s">
        <v>486</v>
      </c>
      <c r="R1359" t="s">
        <v>488</v>
      </c>
      <c r="S1359" t="s">
        <v>21</v>
      </c>
      <c r="U1359" t="s">
        <v>362</v>
      </c>
      <c r="V1359" t="s">
        <v>23</v>
      </c>
      <c r="W1359" s="10" t="b">
        <v>1</v>
      </c>
      <c r="X1359" s="12">
        <v>43896.843369097223</v>
      </c>
    </row>
    <row r="1360" spans="1:24" x14ac:dyDescent="0.2">
      <c r="A1360">
        <v>11701</v>
      </c>
      <c r="B1360" s="2" t="s">
        <v>506</v>
      </c>
      <c r="C1360" s="2" t="s">
        <v>507</v>
      </c>
      <c r="D1360" s="2" t="s">
        <v>508</v>
      </c>
      <c r="E1360" t="s">
        <v>11</v>
      </c>
      <c r="F1360">
        <f>SUM(J1360* 1.15)</f>
        <v>607.82099999999991</v>
      </c>
      <c r="G1360">
        <v>6</v>
      </c>
      <c r="H1360">
        <v>4</v>
      </c>
      <c r="I1360" s="7">
        <v>88.09</v>
      </c>
      <c r="J1360" s="7">
        <f t="shared" si="25"/>
        <v>528.54</v>
      </c>
      <c r="K1360" s="7">
        <f>SUM(G1360*0.54)</f>
        <v>3.24</v>
      </c>
      <c r="L1360" s="11">
        <v>43491</v>
      </c>
      <c r="M1360" s="3">
        <v>43496</v>
      </c>
      <c r="N1360" s="3">
        <v>43512</v>
      </c>
      <c r="O1360" t="s">
        <v>12</v>
      </c>
      <c r="P1360" s="4">
        <v>9.26</v>
      </c>
      <c r="Q1360" t="s">
        <v>507</v>
      </c>
      <c r="R1360" t="s">
        <v>509</v>
      </c>
      <c r="S1360" t="s">
        <v>510</v>
      </c>
      <c r="U1360" t="s">
        <v>511</v>
      </c>
      <c r="V1360" t="s">
        <v>59</v>
      </c>
      <c r="W1360" s="10" t="b">
        <v>1</v>
      </c>
      <c r="X1360" s="12">
        <v>43884.507515046302</v>
      </c>
    </row>
    <row r="1361" spans="1:24" x14ac:dyDescent="0.2">
      <c r="A1361">
        <v>11702</v>
      </c>
      <c r="B1361" s="2" t="s">
        <v>363</v>
      </c>
      <c r="C1361" s="2" t="s">
        <v>364</v>
      </c>
      <c r="D1361" s="2" t="s">
        <v>365</v>
      </c>
      <c r="E1361" t="s">
        <v>36</v>
      </c>
      <c r="F1361">
        <f>SUM(J1361* 1.03)</f>
        <v>856.88789999999995</v>
      </c>
      <c r="G1361">
        <v>11</v>
      </c>
      <c r="H1361">
        <v>1</v>
      </c>
      <c r="I1361" s="7">
        <v>75.63</v>
      </c>
      <c r="J1361" s="7">
        <f t="shared" si="25"/>
        <v>831.93</v>
      </c>
      <c r="K1361" s="7">
        <f>SUM(G1361*1.27)</f>
        <v>13.97</v>
      </c>
      <c r="L1361" s="11">
        <v>43491</v>
      </c>
      <c r="M1361" s="3">
        <v>43496</v>
      </c>
      <c r="N1361" s="3">
        <v>43512</v>
      </c>
      <c r="O1361" t="s">
        <v>12</v>
      </c>
      <c r="P1361" s="4">
        <v>25.22</v>
      </c>
      <c r="Q1361" t="s">
        <v>364</v>
      </c>
      <c r="R1361" t="s">
        <v>366</v>
      </c>
      <c r="S1361" t="s">
        <v>367</v>
      </c>
      <c r="U1361" t="s">
        <v>368</v>
      </c>
      <c r="V1361" t="s">
        <v>141</v>
      </c>
      <c r="W1361" s="10" t="b">
        <v>0</v>
      </c>
      <c r="X1361" s="12">
        <v>43888.845392361116</v>
      </c>
    </row>
    <row r="1362" spans="1:24" x14ac:dyDescent="0.2">
      <c r="A1362">
        <v>11703</v>
      </c>
      <c r="B1362" s="2" t="s">
        <v>384</v>
      </c>
      <c r="C1362" s="2" t="s">
        <v>385</v>
      </c>
      <c r="D1362" s="2" t="s">
        <v>386</v>
      </c>
      <c r="E1362" t="s">
        <v>36</v>
      </c>
      <c r="F1362">
        <f>SUM(J1362* 1.03)</f>
        <v>1799.7190000000001</v>
      </c>
      <c r="G1362">
        <v>10</v>
      </c>
      <c r="H1362">
        <v>3</v>
      </c>
      <c r="I1362" s="7">
        <v>174.73</v>
      </c>
      <c r="J1362" s="7">
        <f t="shared" si="25"/>
        <v>1747.3</v>
      </c>
      <c r="K1362" s="7">
        <f>SUM(G1362*0.54)</f>
        <v>5.4</v>
      </c>
      <c r="L1362" s="11">
        <v>43491</v>
      </c>
      <c r="M1362" s="3">
        <v>43496</v>
      </c>
      <c r="N1362" s="3">
        <v>43512</v>
      </c>
      <c r="O1362" t="s">
        <v>6</v>
      </c>
      <c r="P1362" s="4">
        <v>212.98</v>
      </c>
      <c r="Q1362" t="s">
        <v>385</v>
      </c>
      <c r="R1362" t="s">
        <v>387</v>
      </c>
      <c r="S1362" t="s">
        <v>388</v>
      </c>
      <c r="U1362" t="s">
        <v>389</v>
      </c>
      <c r="V1362" t="s">
        <v>10</v>
      </c>
      <c r="W1362" s="10" t="b">
        <v>1</v>
      </c>
      <c r="X1362" s="12">
        <v>43883.513689583335</v>
      </c>
    </row>
    <row r="1363" spans="1:24" x14ac:dyDescent="0.2">
      <c r="A1363">
        <v>11704</v>
      </c>
      <c r="B1363" s="2" t="s">
        <v>462</v>
      </c>
      <c r="C1363" s="2" t="s">
        <v>463</v>
      </c>
      <c r="D1363" s="2" t="s">
        <v>464</v>
      </c>
      <c r="E1363" t="s">
        <v>45</v>
      </c>
      <c r="F1363">
        <f>SUM(J1363* 1.08)</f>
        <v>1590.8832</v>
      </c>
      <c r="G1363">
        <v>8</v>
      </c>
      <c r="H1363">
        <v>-4</v>
      </c>
      <c r="I1363" s="7">
        <v>184.13</v>
      </c>
      <c r="J1363" s="7">
        <f t="shared" si="25"/>
        <v>1473.04</v>
      </c>
      <c r="K1363" s="7">
        <f>SUM(G1363*1.15)</f>
        <v>9.1999999999999993</v>
      </c>
      <c r="L1363" s="11">
        <v>43492</v>
      </c>
      <c r="M1363" s="3">
        <v>43497</v>
      </c>
      <c r="N1363" s="3">
        <v>43513</v>
      </c>
      <c r="O1363" t="s">
        <v>14</v>
      </c>
      <c r="P1363" s="4">
        <v>56.46</v>
      </c>
      <c r="Q1363" t="s">
        <v>463</v>
      </c>
      <c r="R1363" t="s">
        <v>465</v>
      </c>
      <c r="S1363" t="s">
        <v>466</v>
      </c>
      <c r="U1363" t="s">
        <v>467</v>
      </c>
      <c r="V1363" t="s">
        <v>325</v>
      </c>
      <c r="W1363" s="10" t="b">
        <v>1</v>
      </c>
      <c r="X1363" s="12">
        <v>43905.844413194449</v>
      </c>
    </row>
    <row r="1364" spans="1:24" x14ac:dyDescent="0.2">
      <c r="A1364">
        <v>11705</v>
      </c>
      <c r="B1364" s="2" t="s">
        <v>430</v>
      </c>
      <c r="C1364" s="2" t="s">
        <v>431</v>
      </c>
      <c r="D1364" s="2" t="s">
        <v>432</v>
      </c>
      <c r="E1364" t="s">
        <v>11</v>
      </c>
      <c r="F1364">
        <f>SUM(J1364* 1.05)</f>
        <v>697.03200000000004</v>
      </c>
      <c r="G1364">
        <v>12</v>
      </c>
      <c r="H1364">
        <v>5</v>
      </c>
      <c r="I1364" s="7">
        <v>55.32</v>
      </c>
      <c r="J1364" s="7">
        <f t="shared" si="25"/>
        <v>663.84</v>
      </c>
      <c r="K1364" s="7">
        <f>SUM(G1364*0.54)</f>
        <v>6.48</v>
      </c>
      <c r="L1364" s="11">
        <v>43492</v>
      </c>
      <c r="M1364" s="3">
        <v>43497</v>
      </c>
      <c r="N1364" s="3">
        <v>43513</v>
      </c>
      <c r="O1364" t="s">
        <v>14</v>
      </c>
      <c r="P1364" s="4">
        <v>487.57</v>
      </c>
      <c r="Q1364" t="s">
        <v>431</v>
      </c>
      <c r="R1364" t="s">
        <v>433</v>
      </c>
      <c r="S1364" t="s">
        <v>434</v>
      </c>
      <c r="T1364" t="s">
        <v>435</v>
      </c>
      <c r="U1364" t="s">
        <v>436</v>
      </c>
      <c r="V1364" t="s">
        <v>209</v>
      </c>
      <c r="W1364" s="10" t="b">
        <v>1</v>
      </c>
      <c r="X1364" s="12">
        <v>43880.51012835648</v>
      </c>
    </row>
    <row r="1365" spans="1:24" x14ac:dyDescent="0.2">
      <c r="A1365">
        <v>11706</v>
      </c>
      <c r="B1365" s="2" t="s">
        <v>114</v>
      </c>
      <c r="C1365" s="2" t="s">
        <v>115</v>
      </c>
      <c r="D1365" s="2" t="s">
        <v>116</v>
      </c>
      <c r="E1365" t="s">
        <v>19</v>
      </c>
      <c r="F1365">
        <f>SUM(J1365* 1.08)</f>
        <v>28.047599999999999</v>
      </c>
      <c r="G1365">
        <v>7</v>
      </c>
      <c r="H1365">
        <v>-3</v>
      </c>
      <c r="I1365" s="7">
        <v>3.71</v>
      </c>
      <c r="J1365" s="7">
        <f t="shared" si="25"/>
        <v>25.97</v>
      </c>
      <c r="K1365" s="7">
        <f>SUM(G1365*1.27)</f>
        <v>8.89</v>
      </c>
      <c r="L1365" s="11">
        <v>43493</v>
      </c>
      <c r="M1365" s="3">
        <v>43498</v>
      </c>
      <c r="N1365" s="3">
        <v>43514</v>
      </c>
      <c r="O1365" t="s">
        <v>12</v>
      </c>
      <c r="P1365" s="4">
        <v>38.24</v>
      </c>
      <c r="Q1365" t="s">
        <v>115</v>
      </c>
      <c r="R1365" t="s">
        <v>569</v>
      </c>
      <c r="S1365" t="s">
        <v>85</v>
      </c>
      <c r="U1365" t="s">
        <v>117</v>
      </c>
      <c r="V1365" t="s">
        <v>35</v>
      </c>
      <c r="W1365" s="10" t="b">
        <v>1</v>
      </c>
      <c r="X1365" s="12">
        <v>43898.177260416662</v>
      </c>
    </row>
    <row r="1366" spans="1:24" x14ac:dyDescent="0.2">
      <c r="A1366">
        <v>11707</v>
      </c>
      <c r="B1366" s="2" t="s">
        <v>250</v>
      </c>
      <c r="C1366" s="2" t="s">
        <v>251</v>
      </c>
      <c r="D1366" s="2" t="s">
        <v>252</v>
      </c>
      <c r="E1366" t="s">
        <v>37</v>
      </c>
      <c r="F1366">
        <f>SUM(J1366* 0.85)</f>
        <v>624.24</v>
      </c>
      <c r="G1366">
        <v>6</v>
      </c>
      <c r="H1366">
        <v>39</v>
      </c>
      <c r="I1366" s="7">
        <v>122.4</v>
      </c>
      <c r="J1366" s="7">
        <f t="shared" si="25"/>
        <v>734.40000000000009</v>
      </c>
      <c r="K1366" s="7">
        <f>SUM(G1366*1.429)</f>
        <v>8.5739999999999998</v>
      </c>
      <c r="L1366" s="11">
        <v>43493</v>
      </c>
      <c r="M1366" s="3">
        <v>43498</v>
      </c>
      <c r="N1366" s="3">
        <v>43514</v>
      </c>
      <c r="O1366" t="s">
        <v>12</v>
      </c>
      <c r="P1366" s="4">
        <v>0.56000000000000005</v>
      </c>
      <c r="Q1366" t="s">
        <v>251</v>
      </c>
      <c r="R1366" t="s">
        <v>253</v>
      </c>
      <c r="S1366" t="s">
        <v>254</v>
      </c>
      <c r="U1366" t="s">
        <v>255</v>
      </c>
      <c r="V1366" t="s">
        <v>10</v>
      </c>
      <c r="W1366" s="10" t="b">
        <v>0</v>
      </c>
      <c r="X1366" s="12">
        <v>43882.511079861113</v>
      </c>
    </row>
    <row r="1367" spans="1:24" x14ac:dyDescent="0.2">
      <c r="A1367">
        <v>11708</v>
      </c>
      <c r="B1367" s="2" t="s">
        <v>506</v>
      </c>
      <c r="C1367" s="2" t="s">
        <v>507</v>
      </c>
      <c r="D1367" s="2" t="s">
        <v>508</v>
      </c>
      <c r="E1367" t="s">
        <v>13</v>
      </c>
      <c r="F1367">
        <f>SUM(J1367* 1.15)</f>
        <v>9.1194999999999986</v>
      </c>
      <c r="G1367">
        <v>13</v>
      </c>
      <c r="H1367">
        <v>5</v>
      </c>
      <c r="I1367" s="7">
        <v>0.61</v>
      </c>
      <c r="J1367" s="7">
        <f t="shared" si="25"/>
        <v>7.93</v>
      </c>
      <c r="K1367" s="7">
        <f>SUM(G1367*0.54)</f>
        <v>7.0200000000000005</v>
      </c>
      <c r="L1367" s="11">
        <v>43493</v>
      </c>
      <c r="M1367" s="3">
        <v>43498</v>
      </c>
      <c r="N1367" s="3">
        <v>43514</v>
      </c>
      <c r="O1367" t="s">
        <v>6</v>
      </c>
      <c r="P1367" s="4">
        <v>49.19</v>
      </c>
      <c r="Q1367" t="s">
        <v>507</v>
      </c>
      <c r="R1367" t="s">
        <v>509</v>
      </c>
      <c r="S1367" t="s">
        <v>510</v>
      </c>
      <c r="U1367" t="s">
        <v>511</v>
      </c>
      <c r="V1367" t="s">
        <v>59</v>
      </c>
      <c r="W1367" s="10" t="b">
        <v>1</v>
      </c>
      <c r="X1367" s="12">
        <v>43880.51012835648</v>
      </c>
    </row>
    <row r="1368" spans="1:24" x14ac:dyDescent="0.2">
      <c r="A1368">
        <v>11709</v>
      </c>
      <c r="B1368" s="2" t="s">
        <v>407</v>
      </c>
      <c r="C1368" s="2" t="s">
        <v>408</v>
      </c>
      <c r="D1368" s="2" t="s">
        <v>409</v>
      </c>
      <c r="E1368" t="s">
        <v>46</v>
      </c>
      <c r="F1368">
        <f>SUM(J1368* 1.15)</f>
        <v>695.51999999999987</v>
      </c>
      <c r="G1368">
        <v>8</v>
      </c>
      <c r="H1368">
        <v>-2</v>
      </c>
      <c r="I1368" s="7">
        <v>75.599999999999994</v>
      </c>
      <c r="J1368" s="7">
        <f t="shared" si="25"/>
        <v>604.79999999999995</v>
      </c>
      <c r="K1368" s="7">
        <f>SUM(G1368*1.27)</f>
        <v>10.16</v>
      </c>
      <c r="L1368" s="11">
        <v>43496</v>
      </c>
      <c r="M1368" s="3">
        <v>43501</v>
      </c>
      <c r="N1368" s="3">
        <v>43517</v>
      </c>
      <c r="O1368" t="s">
        <v>6</v>
      </c>
      <c r="P1368" s="4">
        <v>160.55000000000001</v>
      </c>
      <c r="Q1368" t="s">
        <v>408</v>
      </c>
      <c r="R1368" t="s">
        <v>410</v>
      </c>
      <c r="S1368" t="s">
        <v>222</v>
      </c>
      <c r="T1368" t="s">
        <v>223</v>
      </c>
      <c r="U1368" t="s">
        <v>411</v>
      </c>
      <c r="V1368" t="s">
        <v>113</v>
      </c>
      <c r="W1368" s="10" t="b">
        <v>1</v>
      </c>
      <c r="X1368" s="12">
        <v>43900.511384027777</v>
      </c>
    </row>
    <row r="1369" spans="1:24" x14ac:dyDescent="0.2">
      <c r="A1369">
        <v>11710</v>
      </c>
      <c r="B1369" s="2" t="s">
        <v>394</v>
      </c>
      <c r="C1369" s="2" t="s">
        <v>395</v>
      </c>
      <c r="D1369" s="2" t="s">
        <v>396</v>
      </c>
      <c r="E1369" t="s">
        <v>36</v>
      </c>
      <c r="F1369">
        <f>SUM(J1369* 1.05)</f>
        <v>1289.4839999999999</v>
      </c>
      <c r="G1369">
        <v>7</v>
      </c>
      <c r="H1369">
        <v>2</v>
      </c>
      <c r="I1369" s="7">
        <v>175.44</v>
      </c>
      <c r="J1369" s="7">
        <f t="shared" si="25"/>
        <v>1228.08</v>
      </c>
      <c r="K1369" s="7">
        <f>SUM(G1369*1.27)</f>
        <v>8.89</v>
      </c>
      <c r="L1369" s="11">
        <v>43496</v>
      </c>
      <c r="M1369" s="3">
        <v>43501</v>
      </c>
      <c r="N1369" s="3">
        <v>43517</v>
      </c>
      <c r="O1369" t="s">
        <v>6</v>
      </c>
      <c r="P1369" s="4">
        <v>174.05</v>
      </c>
      <c r="Q1369" t="s">
        <v>395</v>
      </c>
      <c r="R1369" t="s">
        <v>397</v>
      </c>
      <c r="S1369" t="s">
        <v>398</v>
      </c>
      <c r="T1369" t="s">
        <v>399</v>
      </c>
      <c r="U1369" t="s">
        <v>400</v>
      </c>
      <c r="V1369" t="s">
        <v>209</v>
      </c>
      <c r="W1369" s="10" t="b">
        <v>1</v>
      </c>
      <c r="X1369" s="12">
        <v>43888.843984953703</v>
      </c>
    </row>
    <row r="1370" spans="1:24" x14ac:dyDescent="0.2">
      <c r="A1370">
        <v>11711</v>
      </c>
      <c r="B1370" s="2" t="s">
        <v>47</v>
      </c>
      <c r="C1370" s="2" t="s">
        <v>48</v>
      </c>
      <c r="D1370" s="2" t="s">
        <v>49</v>
      </c>
      <c r="E1370" t="s">
        <v>37</v>
      </c>
      <c r="F1370">
        <f>SUM(J1370* 1.15)</f>
        <v>1408.4279999999999</v>
      </c>
      <c r="G1370">
        <v>9</v>
      </c>
      <c r="H1370">
        <v>14</v>
      </c>
      <c r="I1370" s="7">
        <v>136.08000000000001</v>
      </c>
      <c r="J1370" s="7">
        <f t="shared" si="25"/>
        <v>1224.72</v>
      </c>
      <c r="K1370" s="7">
        <f>SUM(G1370*1.429)</f>
        <v>12.861000000000001</v>
      </c>
      <c r="L1370" s="11">
        <v>43497</v>
      </c>
      <c r="M1370" s="3">
        <v>43502</v>
      </c>
      <c r="N1370" s="3">
        <v>43518</v>
      </c>
      <c r="O1370" t="s">
        <v>12</v>
      </c>
      <c r="P1370" s="4">
        <v>53.83</v>
      </c>
      <c r="Q1370" t="s">
        <v>48</v>
      </c>
      <c r="R1370" t="s">
        <v>50</v>
      </c>
      <c r="S1370" t="s">
        <v>51</v>
      </c>
      <c r="U1370" t="s">
        <v>52</v>
      </c>
      <c r="V1370" t="s">
        <v>10</v>
      </c>
      <c r="W1370" s="10" t="b">
        <v>1</v>
      </c>
      <c r="X1370" s="12">
        <v>43854.511569212962</v>
      </c>
    </row>
    <row r="1371" spans="1:24" x14ac:dyDescent="0.2">
      <c r="A1371">
        <v>11712</v>
      </c>
      <c r="B1371" s="2" t="s">
        <v>135</v>
      </c>
      <c r="C1371" s="2" t="s">
        <v>136</v>
      </c>
      <c r="D1371" s="2" t="s">
        <v>137</v>
      </c>
      <c r="E1371" t="s">
        <v>15</v>
      </c>
      <c r="F1371">
        <f>SUM(J1371* 1.05)</f>
        <v>16.128</v>
      </c>
      <c r="G1371">
        <v>6</v>
      </c>
      <c r="H1371">
        <v>18</v>
      </c>
      <c r="I1371" s="7">
        <v>2.56</v>
      </c>
      <c r="J1371" s="7">
        <f t="shared" si="25"/>
        <v>15.36</v>
      </c>
      <c r="K1371" s="7">
        <f>SUM(G1371*1.429)</f>
        <v>8.5739999999999998</v>
      </c>
      <c r="L1371" s="11">
        <v>43497</v>
      </c>
      <c r="M1371" s="3">
        <v>43502</v>
      </c>
      <c r="N1371" s="3">
        <v>43518</v>
      </c>
      <c r="O1371" t="s">
        <v>12</v>
      </c>
      <c r="P1371" s="4">
        <v>100.22</v>
      </c>
      <c r="Q1371" t="s">
        <v>136</v>
      </c>
      <c r="R1371" t="s">
        <v>138</v>
      </c>
      <c r="S1371" t="s">
        <v>139</v>
      </c>
      <c r="U1371" t="s">
        <v>140</v>
      </c>
      <c r="V1371" t="s">
        <v>141</v>
      </c>
      <c r="W1371" s="10" t="b">
        <v>1</v>
      </c>
      <c r="X1371" s="12">
        <v>43876.510836805552</v>
      </c>
    </row>
    <row r="1372" spans="1:24" x14ac:dyDescent="0.2">
      <c r="A1372">
        <v>11713</v>
      </c>
      <c r="B1372" s="2" t="s">
        <v>345</v>
      </c>
      <c r="C1372" s="2" t="s">
        <v>346</v>
      </c>
      <c r="D1372" s="2" t="s">
        <v>347</v>
      </c>
      <c r="E1372" t="s">
        <v>15</v>
      </c>
      <c r="F1372">
        <f>SUM(J1372* 1.08)</f>
        <v>540.82080000000008</v>
      </c>
      <c r="G1372">
        <v>9</v>
      </c>
      <c r="H1372">
        <v>3</v>
      </c>
      <c r="I1372" s="7">
        <v>55.64</v>
      </c>
      <c r="J1372" s="7">
        <f t="shared" si="25"/>
        <v>500.76</v>
      </c>
      <c r="K1372" s="7">
        <f>SUM(G1372*0.54)</f>
        <v>4.8600000000000003</v>
      </c>
      <c r="L1372" s="11">
        <v>43497</v>
      </c>
      <c r="M1372" s="3">
        <v>43502</v>
      </c>
      <c r="N1372" s="3">
        <v>43518</v>
      </c>
      <c r="O1372" t="s">
        <v>6</v>
      </c>
      <c r="P1372" s="4">
        <v>170.97</v>
      </c>
      <c r="Q1372" t="s">
        <v>346</v>
      </c>
      <c r="R1372" t="s">
        <v>352</v>
      </c>
      <c r="S1372" t="s">
        <v>353</v>
      </c>
      <c r="T1372" t="s">
        <v>354</v>
      </c>
      <c r="U1372" t="s">
        <v>355</v>
      </c>
      <c r="V1372" t="s">
        <v>209</v>
      </c>
      <c r="W1372" s="10" t="b">
        <v>1</v>
      </c>
      <c r="X1372" s="12">
        <v>43880.509292824077</v>
      </c>
    </row>
    <row r="1373" spans="1:24" x14ac:dyDescent="0.2">
      <c r="A1373">
        <v>11714</v>
      </c>
      <c r="B1373" s="2" t="s">
        <v>24</v>
      </c>
      <c r="C1373" s="2" t="s">
        <v>25</v>
      </c>
      <c r="D1373" s="2" t="s">
        <v>26</v>
      </c>
      <c r="E1373" t="s">
        <v>15</v>
      </c>
      <c r="F1373">
        <f>SUM(J1373* 1.15)</f>
        <v>680.39749999999992</v>
      </c>
      <c r="G1373">
        <v>5</v>
      </c>
      <c r="H1373">
        <v>-33</v>
      </c>
      <c r="I1373" s="7">
        <v>118.33</v>
      </c>
      <c r="J1373" s="7">
        <f t="shared" si="25"/>
        <v>591.65</v>
      </c>
      <c r="K1373" s="7">
        <f>SUM(G1373*1.15)</f>
        <v>5.75</v>
      </c>
      <c r="L1373" s="11">
        <v>43498</v>
      </c>
      <c r="M1373" s="3">
        <v>43503</v>
      </c>
      <c r="N1373" s="3">
        <v>43519</v>
      </c>
      <c r="O1373" t="s">
        <v>12</v>
      </c>
      <c r="P1373" s="4">
        <v>58.43</v>
      </c>
      <c r="Q1373" t="s">
        <v>25</v>
      </c>
      <c r="R1373" t="s">
        <v>27</v>
      </c>
      <c r="S1373" t="s">
        <v>21</v>
      </c>
      <c r="U1373" t="s">
        <v>28</v>
      </c>
      <c r="V1373" t="s">
        <v>23</v>
      </c>
      <c r="W1373" s="10" t="b">
        <v>1</v>
      </c>
      <c r="X1373" s="12">
        <v>43918.509238773149</v>
      </c>
    </row>
    <row r="1374" spans="1:24" x14ac:dyDescent="0.2">
      <c r="A1374">
        <v>11715</v>
      </c>
      <c r="B1374" s="2" t="s">
        <v>38</v>
      </c>
      <c r="C1374" s="2" t="s">
        <v>39</v>
      </c>
      <c r="D1374" s="2" t="s">
        <v>40</v>
      </c>
      <c r="E1374" t="s">
        <v>36</v>
      </c>
      <c r="F1374">
        <f>SUM(J1374* 1.08)</f>
        <v>649.4796</v>
      </c>
      <c r="G1374">
        <v>7</v>
      </c>
      <c r="H1374">
        <v>-3</v>
      </c>
      <c r="I1374" s="7">
        <v>85.91</v>
      </c>
      <c r="J1374" s="7">
        <f t="shared" si="25"/>
        <v>601.37</v>
      </c>
      <c r="K1374" s="7">
        <f>SUM(G1374*1.27)</f>
        <v>8.89</v>
      </c>
      <c r="L1374" s="11">
        <v>43498</v>
      </c>
      <c r="M1374" s="3">
        <v>43503</v>
      </c>
      <c r="N1374" s="3">
        <v>43519</v>
      </c>
      <c r="O1374" t="s">
        <v>12</v>
      </c>
      <c r="P1374" s="4">
        <v>188.85</v>
      </c>
      <c r="Q1374" t="s">
        <v>39</v>
      </c>
      <c r="R1374" t="s">
        <v>41</v>
      </c>
      <c r="S1374" t="s">
        <v>42</v>
      </c>
      <c r="U1374" t="s">
        <v>43</v>
      </c>
      <c r="V1374" t="s">
        <v>44</v>
      </c>
      <c r="W1374" s="10" t="b">
        <v>1</v>
      </c>
      <c r="X1374" s="12">
        <v>43888.943229166667</v>
      </c>
    </row>
    <row r="1375" spans="1:24" x14ac:dyDescent="0.2">
      <c r="A1375">
        <v>11716</v>
      </c>
      <c r="B1375" s="2" t="s">
        <v>256</v>
      </c>
      <c r="C1375" s="2" t="s">
        <v>257</v>
      </c>
      <c r="D1375" s="2" t="s">
        <v>258</v>
      </c>
      <c r="E1375" t="s">
        <v>45</v>
      </c>
      <c r="F1375">
        <f>SUM(J1375* 1.05)</f>
        <v>120.33000000000001</v>
      </c>
      <c r="G1375">
        <v>6</v>
      </c>
      <c r="H1375">
        <v>2</v>
      </c>
      <c r="I1375" s="7">
        <v>19.100000000000001</v>
      </c>
      <c r="J1375" s="7">
        <f t="shared" si="25"/>
        <v>114.60000000000001</v>
      </c>
      <c r="K1375" s="7">
        <f>SUM(G1375*1.27)</f>
        <v>7.62</v>
      </c>
      <c r="L1375" s="11">
        <v>43499</v>
      </c>
      <c r="M1375" s="3">
        <v>43504</v>
      </c>
      <c r="N1375" s="3">
        <v>43520</v>
      </c>
      <c r="O1375" t="s">
        <v>6</v>
      </c>
      <c r="P1375" s="4">
        <v>52.51</v>
      </c>
      <c r="Q1375" t="s">
        <v>257</v>
      </c>
      <c r="R1375" t="s">
        <v>259</v>
      </c>
      <c r="S1375" t="s">
        <v>260</v>
      </c>
      <c r="U1375" t="s">
        <v>261</v>
      </c>
      <c r="V1375" t="s">
        <v>59</v>
      </c>
      <c r="W1375" s="10" t="b">
        <v>1</v>
      </c>
      <c r="X1375" s="12">
        <v>43889.51041805555</v>
      </c>
    </row>
    <row r="1376" spans="1:24" x14ac:dyDescent="0.2">
      <c r="A1376">
        <v>11717</v>
      </c>
      <c r="B1376" s="2" t="s">
        <v>159</v>
      </c>
      <c r="C1376" s="2" t="s">
        <v>160</v>
      </c>
      <c r="D1376" s="2" t="s">
        <v>161</v>
      </c>
      <c r="E1376" t="s">
        <v>13</v>
      </c>
      <c r="F1376">
        <f>SUM(J1376* 1.05)</f>
        <v>238.518</v>
      </c>
      <c r="G1376">
        <v>9</v>
      </c>
      <c r="H1376">
        <v>-3</v>
      </c>
      <c r="I1376" s="7">
        <v>25.24</v>
      </c>
      <c r="J1376" s="7">
        <f t="shared" si="25"/>
        <v>227.16</v>
      </c>
      <c r="K1376" s="7">
        <f>SUM(G1376*1.27)</f>
        <v>11.43</v>
      </c>
      <c r="L1376" s="11">
        <v>43499</v>
      </c>
      <c r="M1376" s="3">
        <v>43504</v>
      </c>
      <c r="N1376" s="3">
        <v>43520</v>
      </c>
      <c r="O1376" t="s">
        <v>12</v>
      </c>
      <c r="P1376" s="4">
        <v>76.099999999999994</v>
      </c>
      <c r="Q1376" t="s">
        <v>160</v>
      </c>
      <c r="R1376" t="s">
        <v>162</v>
      </c>
      <c r="S1376" t="s">
        <v>163</v>
      </c>
      <c r="U1376" t="s">
        <v>164</v>
      </c>
      <c r="V1376" t="s">
        <v>10</v>
      </c>
      <c r="W1376" s="10" t="b">
        <v>1</v>
      </c>
      <c r="X1376" s="12">
        <v>43887.5113724537</v>
      </c>
    </row>
    <row r="1377" spans="1:24" x14ac:dyDescent="0.2">
      <c r="A1377">
        <v>11718</v>
      </c>
      <c r="B1377" s="2" t="s">
        <v>165</v>
      </c>
      <c r="C1377" s="2" t="s">
        <v>166</v>
      </c>
      <c r="D1377" s="2" t="s">
        <v>167</v>
      </c>
      <c r="E1377" t="s">
        <v>15</v>
      </c>
      <c r="F1377">
        <f>SUM(J1377* 0.95)</f>
        <v>1293.71</v>
      </c>
      <c r="G1377">
        <v>10</v>
      </c>
      <c r="H1377">
        <v>2</v>
      </c>
      <c r="I1377" s="7">
        <v>136.18</v>
      </c>
      <c r="J1377" s="7">
        <f t="shared" si="25"/>
        <v>1361.8000000000002</v>
      </c>
      <c r="K1377" s="7">
        <f>SUM(G1377*1.27)</f>
        <v>12.7</v>
      </c>
      <c r="L1377" s="11">
        <v>43499</v>
      </c>
      <c r="M1377" s="3">
        <v>43504</v>
      </c>
      <c r="N1377" s="3">
        <v>43520</v>
      </c>
      <c r="O1377" t="s">
        <v>14</v>
      </c>
      <c r="P1377" s="4">
        <v>19.260000000000002</v>
      </c>
      <c r="Q1377" t="s">
        <v>166</v>
      </c>
      <c r="R1377" t="s">
        <v>168</v>
      </c>
      <c r="S1377" t="s">
        <v>128</v>
      </c>
      <c r="U1377" t="s">
        <v>129</v>
      </c>
      <c r="V1377" t="s">
        <v>59</v>
      </c>
      <c r="W1377" s="10" t="b">
        <v>0</v>
      </c>
      <c r="X1377" s="12">
        <v>43873.511799768516</v>
      </c>
    </row>
    <row r="1378" spans="1:24" x14ac:dyDescent="0.2">
      <c r="A1378">
        <v>11719</v>
      </c>
      <c r="B1378" s="2" t="s">
        <v>537</v>
      </c>
      <c r="C1378" s="2" t="s">
        <v>538</v>
      </c>
      <c r="D1378" s="2" t="s">
        <v>539</v>
      </c>
      <c r="E1378" t="s">
        <v>11</v>
      </c>
      <c r="F1378">
        <f>SUM(J1378* 1.08)</f>
        <v>391.15440000000001</v>
      </c>
      <c r="G1378">
        <v>14</v>
      </c>
      <c r="H1378">
        <v>6</v>
      </c>
      <c r="I1378" s="7">
        <v>25.87</v>
      </c>
      <c r="J1378" s="7">
        <f t="shared" ref="J1378:J1441" si="26">SUM(G1378*I1378)</f>
        <v>362.18</v>
      </c>
      <c r="K1378" s="7">
        <f>SUM(G1378*1.381)</f>
        <v>19.334</v>
      </c>
      <c r="L1378" s="11">
        <v>43500</v>
      </c>
      <c r="M1378" s="3">
        <v>43505</v>
      </c>
      <c r="N1378" s="3">
        <v>43521</v>
      </c>
      <c r="O1378" t="s">
        <v>12</v>
      </c>
      <c r="P1378" s="4">
        <v>14.93</v>
      </c>
      <c r="Q1378" t="s">
        <v>538</v>
      </c>
      <c r="R1378" t="s">
        <v>540</v>
      </c>
      <c r="S1378" t="s">
        <v>541</v>
      </c>
      <c r="T1378" t="s">
        <v>279</v>
      </c>
      <c r="U1378" t="s">
        <v>542</v>
      </c>
      <c r="V1378" t="s">
        <v>209</v>
      </c>
      <c r="W1378" s="10" t="b">
        <v>0</v>
      </c>
      <c r="X1378" s="12">
        <v>43909.846446759264</v>
      </c>
    </row>
    <row r="1379" spans="1:24" x14ac:dyDescent="0.2">
      <c r="A1379">
        <v>11720</v>
      </c>
      <c r="B1379" s="2" t="s">
        <v>285</v>
      </c>
      <c r="C1379" s="2" t="s">
        <v>281</v>
      </c>
      <c r="D1379" s="2" t="s">
        <v>286</v>
      </c>
      <c r="E1379" t="s">
        <v>36</v>
      </c>
      <c r="F1379">
        <f>SUM(J1379* 1.15)</f>
        <v>931.43100000000004</v>
      </c>
      <c r="G1379">
        <v>6</v>
      </c>
      <c r="H1379">
        <v>-27</v>
      </c>
      <c r="I1379" s="7">
        <v>134.99</v>
      </c>
      <c r="J1379" s="7">
        <f t="shared" si="26"/>
        <v>809.94</v>
      </c>
      <c r="K1379" s="7">
        <f>SUM(G1379*1.15)</f>
        <v>6.8999999999999995</v>
      </c>
      <c r="L1379" s="11">
        <v>43500</v>
      </c>
      <c r="M1379" s="3">
        <v>43505</v>
      </c>
      <c r="N1379" s="3">
        <v>43521</v>
      </c>
      <c r="O1379" t="s">
        <v>12</v>
      </c>
      <c r="P1379" s="4">
        <v>53.23</v>
      </c>
      <c r="Q1379" t="s">
        <v>281</v>
      </c>
      <c r="R1379" t="s">
        <v>282</v>
      </c>
      <c r="S1379" t="s">
        <v>283</v>
      </c>
      <c r="U1379" t="s">
        <v>284</v>
      </c>
      <c r="V1379" t="s">
        <v>10</v>
      </c>
      <c r="W1379" s="10" t="b">
        <v>1</v>
      </c>
      <c r="X1379" s="12">
        <v>43901.50975798611</v>
      </c>
    </row>
    <row r="1380" spans="1:24" x14ac:dyDescent="0.2">
      <c r="A1380">
        <v>11721</v>
      </c>
      <c r="B1380" s="2" t="s">
        <v>225</v>
      </c>
      <c r="C1380" s="2" t="s">
        <v>226</v>
      </c>
      <c r="D1380" s="2" t="s">
        <v>227</v>
      </c>
      <c r="E1380" t="s">
        <v>11</v>
      </c>
      <c r="F1380">
        <f>SUM(J1380* 1.03)</f>
        <v>947.43520000000001</v>
      </c>
      <c r="G1380">
        <v>8</v>
      </c>
      <c r="H1380">
        <v>-5</v>
      </c>
      <c r="I1380" s="7">
        <v>114.98</v>
      </c>
      <c r="J1380" s="7">
        <f t="shared" si="26"/>
        <v>919.84</v>
      </c>
      <c r="K1380" s="7">
        <f>SUM(G1380*1.15)</f>
        <v>9.1999999999999993</v>
      </c>
      <c r="L1380" s="11">
        <v>43503</v>
      </c>
      <c r="M1380" s="3">
        <v>43508</v>
      </c>
      <c r="N1380" s="3">
        <v>43524</v>
      </c>
      <c r="O1380" t="s">
        <v>12</v>
      </c>
      <c r="P1380" s="4">
        <v>30.26</v>
      </c>
      <c r="Q1380" t="s">
        <v>226</v>
      </c>
      <c r="R1380" t="s">
        <v>228</v>
      </c>
      <c r="S1380" t="s">
        <v>229</v>
      </c>
      <c r="T1380" t="s">
        <v>230</v>
      </c>
      <c r="U1380" t="s">
        <v>231</v>
      </c>
      <c r="V1380" t="s">
        <v>217</v>
      </c>
      <c r="W1380" s="10" t="b">
        <v>0</v>
      </c>
      <c r="X1380" s="12">
        <v>43906.844401620372</v>
      </c>
    </row>
    <row r="1381" spans="1:24" x14ac:dyDescent="0.2">
      <c r="A1381">
        <v>11722</v>
      </c>
      <c r="B1381" s="2" t="s">
        <v>29</v>
      </c>
      <c r="C1381" s="2" t="s">
        <v>30</v>
      </c>
      <c r="D1381" s="2" t="s">
        <v>31</v>
      </c>
      <c r="E1381" t="s">
        <v>11</v>
      </c>
      <c r="F1381">
        <f>SUM(J1381* 1.08)</f>
        <v>845.85599999999999</v>
      </c>
      <c r="G1381">
        <v>10</v>
      </c>
      <c r="H1381">
        <v>-4</v>
      </c>
      <c r="I1381" s="7">
        <v>78.319999999999993</v>
      </c>
      <c r="J1381" s="7">
        <f t="shared" si="26"/>
        <v>783.19999999999993</v>
      </c>
      <c r="K1381" s="7">
        <f>SUM(G1381*1.15)</f>
        <v>11.5</v>
      </c>
      <c r="L1381" s="11">
        <v>43503</v>
      </c>
      <c r="M1381" s="3">
        <v>43508</v>
      </c>
      <c r="N1381" s="3">
        <v>43524</v>
      </c>
      <c r="O1381" t="s">
        <v>12</v>
      </c>
      <c r="P1381" s="4">
        <v>3.04</v>
      </c>
      <c r="Q1381" t="s">
        <v>30</v>
      </c>
      <c r="R1381" t="s">
        <v>557</v>
      </c>
      <c r="S1381" t="s">
        <v>32</v>
      </c>
      <c r="T1381" t="s">
        <v>33</v>
      </c>
      <c r="U1381" t="s">
        <v>34</v>
      </c>
      <c r="V1381" t="s">
        <v>35</v>
      </c>
      <c r="W1381" s="10" t="b">
        <v>0</v>
      </c>
      <c r="X1381" s="12">
        <v>43919.178027546295</v>
      </c>
    </row>
    <row r="1382" spans="1:24" x14ac:dyDescent="0.2">
      <c r="A1382">
        <v>11723</v>
      </c>
      <c r="B1382" s="2" t="s">
        <v>384</v>
      </c>
      <c r="C1382" s="2" t="s">
        <v>385</v>
      </c>
      <c r="D1382" s="2" t="s">
        <v>386</v>
      </c>
      <c r="E1382" t="s">
        <v>45</v>
      </c>
      <c r="F1382">
        <f>SUM(J1382* 1.03)</f>
        <v>897.3359999999999</v>
      </c>
      <c r="G1382">
        <v>9</v>
      </c>
      <c r="H1382">
        <v>-20</v>
      </c>
      <c r="I1382" s="7">
        <v>96.8</v>
      </c>
      <c r="J1382" s="7">
        <f t="shared" si="26"/>
        <v>871.19999999999993</v>
      </c>
      <c r="K1382" s="7">
        <f>SUM(G1382*1.15)</f>
        <v>10.35</v>
      </c>
      <c r="L1382" s="11">
        <v>43503</v>
      </c>
      <c r="M1382" s="3">
        <v>43508</v>
      </c>
      <c r="N1382" s="3">
        <v>43524</v>
      </c>
      <c r="O1382" t="s">
        <v>6</v>
      </c>
      <c r="P1382" s="4">
        <v>348.14</v>
      </c>
      <c r="Q1382" t="s">
        <v>385</v>
      </c>
      <c r="R1382" t="s">
        <v>387</v>
      </c>
      <c r="S1382" t="s">
        <v>388</v>
      </c>
      <c r="U1382" t="s">
        <v>389</v>
      </c>
      <c r="V1382" t="s">
        <v>10</v>
      </c>
      <c r="W1382" s="10" t="b">
        <v>1</v>
      </c>
      <c r="X1382" s="12">
        <v>43946.511175694439</v>
      </c>
    </row>
    <row r="1383" spans="1:24" x14ac:dyDescent="0.2">
      <c r="A1383">
        <v>11724</v>
      </c>
      <c r="B1383" s="2" t="s">
        <v>38</v>
      </c>
      <c r="C1383" s="2" t="s">
        <v>39</v>
      </c>
      <c r="D1383" s="2" t="s">
        <v>40</v>
      </c>
      <c r="E1383" t="s">
        <v>46</v>
      </c>
      <c r="F1383">
        <f>SUM(J1383* 1.08)</f>
        <v>184.464</v>
      </c>
      <c r="G1383">
        <v>10</v>
      </c>
      <c r="H1383">
        <v>-3</v>
      </c>
      <c r="I1383" s="7">
        <v>17.079999999999998</v>
      </c>
      <c r="J1383" s="7">
        <f t="shared" si="26"/>
        <v>170.79999999999998</v>
      </c>
      <c r="K1383" s="7">
        <f>SUM(G1383*1.27)</f>
        <v>12.7</v>
      </c>
      <c r="L1383" s="11">
        <v>43504</v>
      </c>
      <c r="M1383" s="3">
        <v>43509</v>
      </c>
      <c r="N1383" s="3">
        <v>43525</v>
      </c>
      <c r="O1383" t="s">
        <v>6</v>
      </c>
      <c r="P1383" s="4">
        <v>109.11</v>
      </c>
      <c r="Q1383" t="s">
        <v>39</v>
      </c>
      <c r="R1383" t="s">
        <v>41</v>
      </c>
      <c r="S1383" t="s">
        <v>42</v>
      </c>
      <c r="U1383" t="s">
        <v>43</v>
      </c>
      <c r="V1383" t="s">
        <v>44</v>
      </c>
      <c r="W1383" s="10" t="b">
        <v>1</v>
      </c>
      <c r="X1383" s="12">
        <v>43872.511741898146</v>
      </c>
    </row>
    <row r="1384" spans="1:24" x14ac:dyDescent="0.2">
      <c r="A1384">
        <v>11725</v>
      </c>
      <c r="B1384" s="2" t="s">
        <v>307</v>
      </c>
      <c r="C1384" s="2" t="s">
        <v>308</v>
      </c>
      <c r="D1384" s="2" t="s">
        <v>309</v>
      </c>
      <c r="E1384" t="s">
        <v>5</v>
      </c>
      <c r="F1384">
        <f>SUM(J1384* 1.05)</f>
        <v>220.79400000000001</v>
      </c>
      <c r="G1384">
        <v>7</v>
      </c>
      <c r="H1384">
        <v>1</v>
      </c>
      <c r="I1384" s="7">
        <v>30.04</v>
      </c>
      <c r="J1384" s="7">
        <f t="shared" si="26"/>
        <v>210.28</v>
      </c>
      <c r="K1384" s="7">
        <f>SUM(G1384*1.27)</f>
        <v>8.89</v>
      </c>
      <c r="L1384" s="11">
        <v>43504</v>
      </c>
      <c r="M1384" s="3">
        <v>43509</v>
      </c>
      <c r="N1384" s="3">
        <v>43525</v>
      </c>
      <c r="O1384" t="s">
        <v>6</v>
      </c>
      <c r="P1384" s="4">
        <v>1.93</v>
      </c>
      <c r="Q1384" t="s">
        <v>308</v>
      </c>
      <c r="R1384" t="s">
        <v>310</v>
      </c>
      <c r="S1384" t="s">
        <v>311</v>
      </c>
      <c r="T1384" t="s">
        <v>207</v>
      </c>
      <c r="U1384" t="s">
        <v>312</v>
      </c>
      <c r="V1384" t="s">
        <v>209</v>
      </c>
      <c r="W1384" s="10" t="b">
        <v>0</v>
      </c>
      <c r="X1384" s="12">
        <v>43900.510640046297</v>
      </c>
    </row>
    <row r="1385" spans="1:24" x14ac:dyDescent="0.2">
      <c r="A1385">
        <v>11726</v>
      </c>
      <c r="B1385" s="2" t="s">
        <v>379</v>
      </c>
      <c r="C1385" s="2" t="s">
        <v>380</v>
      </c>
      <c r="D1385" s="2" t="s">
        <v>381</v>
      </c>
      <c r="E1385" t="s">
        <v>19</v>
      </c>
      <c r="F1385">
        <f>SUM(J1385* 0.85)</f>
        <v>974.1</v>
      </c>
      <c r="G1385">
        <v>12</v>
      </c>
      <c r="H1385">
        <v>-2</v>
      </c>
      <c r="I1385" s="7">
        <v>95.5</v>
      </c>
      <c r="J1385" s="7">
        <f t="shared" si="26"/>
        <v>1146</v>
      </c>
      <c r="K1385" s="7">
        <f>SUM(G1385*1.27)</f>
        <v>15.24</v>
      </c>
      <c r="L1385" s="11">
        <v>43505</v>
      </c>
      <c r="M1385" s="3">
        <v>43510</v>
      </c>
      <c r="N1385" s="3">
        <v>43526</v>
      </c>
      <c r="O1385" t="s">
        <v>12</v>
      </c>
      <c r="P1385" s="4">
        <v>191.27</v>
      </c>
      <c r="Q1385" t="s">
        <v>380</v>
      </c>
      <c r="R1385" t="s">
        <v>382</v>
      </c>
      <c r="S1385" t="s">
        <v>110</v>
      </c>
      <c r="T1385" t="s">
        <v>111</v>
      </c>
      <c r="U1385" t="s">
        <v>383</v>
      </c>
      <c r="V1385" t="s">
        <v>113</v>
      </c>
      <c r="W1385" s="10" t="b">
        <v>1</v>
      </c>
      <c r="X1385" s="12">
        <v>43888.512472453702</v>
      </c>
    </row>
    <row r="1386" spans="1:24" x14ac:dyDescent="0.2">
      <c r="A1386">
        <v>11727</v>
      </c>
      <c r="B1386" s="2" t="s">
        <v>440</v>
      </c>
      <c r="C1386" s="2" t="s">
        <v>437</v>
      </c>
      <c r="D1386" s="2" t="s">
        <v>441</v>
      </c>
      <c r="E1386" t="s">
        <v>46</v>
      </c>
      <c r="F1386">
        <f>SUM(J1386* 1.08)</f>
        <v>791.20800000000008</v>
      </c>
      <c r="G1386">
        <v>9</v>
      </c>
      <c r="H1386">
        <v>0</v>
      </c>
      <c r="I1386" s="7">
        <v>81.400000000000006</v>
      </c>
      <c r="J1386" s="7">
        <f t="shared" si="26"/>
        <v>732.6</v>
      </c>
      <c r="K1386" s="7">
        <f>SUM(G1386*1.27)</f>
        <v>11.43</v>
      </c>
      <c r="L1386" s="11">
        <v>43505</v>
      </c>
      <c r="M1386" s="3">
        <v>43510</v>
      </c>
      <c r="N1386" s="3">
        <v>43526</v>
      </c>
      <c r="O1386" t="s">
        <v>6</v>
      </c>
      <c r="P1386" s="4">
        <v>143.28</v>
      </c>
      <c r="Q1386" t="s">
        <v>437</v>
      </c>
      <c r="R1386" t="s">
        <v>438</v>
      </c>
      <c r="S1386" t="s">
        <v>85</v>
      </c>
      <c r="U1386" t="s">
        <v>439</v>
      </c>
      <c r="V1386" t="s">
        <v>35</v>
      </c>
      <c r="W1386" s="10" t="b">
        <v>1</v>
      </c>
      <c r="X1386" s="12">
        <v>43901.511407175924</v>
      </c>
    </row>
    <row r="1387" spans="1:24" x14ac:dyDescent="0.2">
      <c r="A1387">
        <v>11728</v>
      </c>
      <c r="B1387" s="2" t="s">
        <v>549</v>
      </c>
      <c r="C1387" s="2" t="s">
        <v>550</v>
      </c>
      <c r="D1387" s="2" t="s">
        <v>551</v>
      </c>
      <c r="E1387" t="s">
        <v>46</v>
      </c>
      <c r="F1387">
        <f>SUM(J1387* 1.25)</f>
        <v>390.3</v>
      </c>
      <c r="G1387">
        <v>8</v>
      </c>
      <c r="H1387">
        <v>20</v>
      </c>
      <c r="I1387" s="7">
        <v>39.03</v>
      </c>
      <c r="J1387" s="7">
        <f t="shared" si="26"/>
        <v>312.24</v>
      </c>
      <c r="K1387" s="7">
        <f>SUM(G1387*1.429)</f>
        <v>11.432</v>
      </c>
      <c r="L1387" s="11">
        <v>43505</v>
      </c>
      <c r="M1387" s="3">
        <v>43510</v>
      </c>
      <c r="N1387" s="3">
        <v>43526</v>
      </c>
      <c r="O1387" t="s">
        <v>14</v>
      </c>
      <c r="P1387" s="4">
        <v>12.04</v>
      </c>
      <c r="Q1387" t="s">
        <v>552</v>
      </c>
      <c r="R1387" t="s">
        <v>553</v>
      </c>
      <c r="S1387" t="s">
        <v>554</v>
      </c>
      <c r="U1387" t="s">
        <v>555</v>
      </c>
      <c r="V1387" t="s">
        <v>556</v>
      </c>
      <c r="W1387" s="10" t="b">
        <v>0</v>
      </c>
      <c r="X1387" s="12">
        <v>43869.511638657408</v>
      </c>
    </row>
    <row r="1388" spans="1:24" x14ac:dyDescent="0.2">
      <c r="A1388">
        <v>11729</v>
      </c>
      <c r="B1388" s="2" t="s">
        <v>67</v>
      </c>
      <c r="C1388" s="2" t="s">
        <v>68</v>
      </c>
      <c r="D1388" s="2" t="s">
        <v>69</v>
      </c>
      <c r="E1388" t="s">
        <v>37</v>
      </c>
      <c r="F1388">
        <f>SUM(J1388* 0.85)</f>
        <v>498.49100000000004</v>
      </c>
      <c r="G1388">
        <v>7</v>
      </c>
      <c r="H1388">
        <v>5</v>
      </c>
      <c r="I1388" s="7">
        <v>83.78</v>
      </c>
      <c r="J1388" s="7">
        <f t="shared" si="26"/>
        <v>586.46</v>
      </c>
      <c r="K1388" s="7">
        <f>SUM(G1388*0.54)</f>
        <v>3.7800000000000002</v>
      </c>
      <c r="L1388" s="11">
        <v>43506</v>
      </c>
      <c r="M1388" s="3">
        <v>43511</v>
      </c>
      <c r="N1388" s="3">
        <v>43527</v>
      </c>
      <c r="O1388" t="s">
        <v>12</v>
      </c>
      <c r="P1388" s="4">
        <v>112.27</v>
      </c>
      <c r="Q1388" t="s">
        <v>68</v>
      </c>
      <c r="R1388" t="s">
        <v>70</v>
      </c>
      <c r="S1388" t="s">
        <v>71</v>
      </c>
      <c r="U1388" t="s">
        <v>72</v>
      </c>
      <c r="V1388" t="s">
        <v>59</v>
      </c>
      <c r="W1388" s="10" t="b">
        <v>1</v>
      </c>
      <c r="X1388" s="12">
        <v>43881.970289351848</v>
      </c>
    </row>
    <row r="1389" spans="1:24" x14ac:dyDescent="0.2">
      <c r="A1389">
        <v>11730</v>
      </c>
      <c r="B1389" s="2" t="s">
        <v>190</v>
      </c>
      <c r="C1389" s="2" t="s">
        <v>191</v>
      </c>
      <c r="D1389" s="2" t="s">
        <v>192</v>
      </c>
      <c r="E1389" t="s">
        <v>46</v>
      </c>
      <c r="F1389">
        <f>SUM(J1389* 0.95)</f>
        <v>655.34799999999996</v>
      </c>
      <c r="G1389">
        <v>8</v>
      </c>
      <c r="H1389">
        <v>-5</v>
      </c>
      <c r="I1389" s="7">
        <v>86.23</v>
      </c>
      <c r="J1389" s="7">
        <f t="shared" si="26"/>
        <v>689.84</v>
      </c>
      <c r="K1389" s="7">
        <f>SUM(G1389*1.15)</f>
        <v>9.1999999999999993</v>
      </c>
      <c r="L1389" s="11">
        <v>43506</v>
      </c>
      <c r="M1389" s="3">
        <v>43511</v>
      </c>
      <c r="N1389" s="3">
        <v>43527</v>
      </c>
      <c r="O1389" t="s">
        <v>12</v>
      </c>
      <c r="P1389" s="4">
        <v>175.32</v>
      </c>
      <c r="Q1389" t="s">
        <v>191</v>
      </c>
      <c r="R1389" t="s">
        <v>193</v>
      </c>
      <c r="S1389" t="s">
        <v>194</v>
      </c>
      <c r="U1389" t="s">
        <v>195</v>
      </c>
      <c r="V1389" t="s">
        <v>66</v>
      </c>
      <c r="W1389" s="10" t="b">
        <v>1</v>
      </c>
      <c r="X1389" s="12">
        <v>43948.511068287036</v>
      </c>
    </row>
    <row r="1390" spans="1:24" x14ac:dyDescent="0.2">
      <c r="A1390">
        <v>11731</v>
      </c>
      <c r="B1390" s="2" t="s">
        <v>543</v>
      </c>
      <c r="C1390" s="2" t="s">
        <v>544</v>
      </c>
      <c r="D1390" s="2" t="s">
        <v>545</v>
      </c>
      <c r="E1390" t="s">
        <v>11</v>
      </c>
      <c r="F1390">
        <f>SUM(J1390* 0.875)</f>
        <v>1268.9249999999997</v>
      </c>
      <c r="G1390">
        <v>12</v>
      </c>
      <c r="H1390">
        <v>24</v>
      </c>
      <c r="I1390" s="7">
        <v>120.85</v>
      </c>
      <c r="J1390" s="7">
        <f t="shared" si="26"/>
        <v>1450.1999999999998</v>
      </c>
      <c r="K1390" s="7">
        <f>SUM(G1390*1.429)</f>
        <v>17.148</v>
      </c>
      <c r="L1390" s="11">
        <v>43507</v>
      </c>
      <c r="M1390" s="3">
        <v>43512</v>
      </c>
      <c r="N1390" s="3">
        <v>43528</v>
      </c>
      <c r="O1390" t="s">
        <v>6</v>
      </c>
      <c r="P1390" s="4">
        <v>0.82</v>
      </c>
      <c r="Q1390" t="s">
        <v>544</v>
      </c>
      <c r="R1390" t="s">
        <v>546</v>
      </c>
      <c r="S1390" t="s">
        <v>547</v>
      </c>
      <c r="U1390" t="s">
        <v>548</v>
      </c>
      <c r="V1390" t="s">
        <v>530</v>
      </c>
      <c r="W1390" s="10" t="b">
        <v>0</v>
      </c>
      <c r="X1390" s="12">
        <v>43714.846106712961</v>
      </c>
    </row>
    <row r="1391" spans="1:24" x14ac:dyDescent="0.2">
      <c r="A1391">
        <v>11732</v>
      </c>
      <c r="B1391" s="2" t="s">
        <v>190</v>
      </c>
      <c r="C1391" s="2" t="s">
        <v>191</v>
      </c>
      <c r="D1391" s="2" t="s">
        <v>192</v>
      </c>
      <c r="E1391" t="s">
        <v>46</v>
      </c>
      <c r="F1391">
        <f>SUM(J1391* 0.875)</f>
        <v>308.93624999999997</v>
      </c>
      <c r="G1391">
        <v>9</v>
      </c>
      <c r="H1391">
        <v>-4</v>
      </c>
      <c r="I1391" s="7">
        <v>39.229999999999997</v>
      </c>
      <c r="J1391" s="7">
        <f t="shared" si="26"/>
        <v>353.07</v>
      </c>
      <c r="K1391" s="7">
        <f>SUM(G1391*1.15)</f>
        <v>10.35</v>
      </c>
      <c r="L1391" s="11">
        <v>43507</v>
      </c>
      <c r="M1391" s="3">
        <v>43512</v>
      </c>
      <c r="N1391" s="3">
        <v>43528</v>
      </c>
      <c r="O1391" t="s">
        <v>12</v>
      </c>
      <c r="P1391" s="4">
        <v>19.579999999999998</v>
      </c>
      <c r="Q1391" t="s">
        <v>191</v>
      </c>
      <c r="R1391" t="s">
        <v>193</v>
      </c>
      <c r="S1391" t="s">
        <v>194</v>
      </c>
      <c r="U1391" t="s">
        <v>195</v>
      </c>
      <c r="V1391" t="s">
        <v>66</v>
      </c>
      <c r="W1391" s="10" t="b">
        <v>0</v>
      </c>
      <c r="X1391" s="12">
        <v>43943.511360879631</v>
      </c>
    </row>
    <row r="1392" spans="1:24" x14ac:dyDescent="0.2">
      <c r="A1392">
        <v>11733</v>
      </c>
      <c r="B1392" s="2" t="s">
        <v>38</v>
      </c>
      <c r="C1392" s="2" t="s">
        <v>39</v>
      </c>
      <c r="D1392" s="2" t="s">
        <v>40</v>
      </c>
      <c r="E1392" t="s">
        <v>11</v>
      </c>
      <c r="F1392">
        <f>SUM(J1392* 1.08)</f>
        <v>1522.4220000000003</v>
      </c>
      <c r="G1392">
        <v>11</v>
      </c>
      <c r="H1392">
        <v>-3</v>
      </c>
      <c r="I1392" s="7">
        <v>128.15</v>
      </c>
      <c r="J1392" s="7">
        <f t="shared" si="26"/>
        <v>1409.65</v>
      </c>
      <c r="K1392" s="7">
        <f>SUM(G1392*1.27)</f>
        <v>13.97</v>
      </c>
      <c r="L1392" s="11">
        <v>43507</v>
      </c>
      <c r="M1392" s="3">
        <v>43512</v>
      </c>
      <c r="N1392" s="3">
        <v>43528</v>
      </c>
      <c r="O1392" t="s">
        <v>12</v>
      </c>
      <c r="P1392" s="4">
        <v>32.369999999999997</v>
      </c>
      <c r="Q1392" t="s">
        <v>39</v>
      </c>
      <c r="R1392" t="s">
        <v>41</v>
      </c>
      <c r="S1392" t="s">
        <v>42</v>
      </c>
      <c r="U1392" t="s">
        <v>43</v>
      </c>
      <c r="V1392" t="s">
        <v>44</v>
      </c>
      <c r="W1392" s="10" t="b">
        <v>0</v>
      </c>
      <c r="X1392" s="12">
        <v>43892.51201273148</v>
      </c>
    </row>
    <row r="1393" spans="1:24" x14ac:dyDescent="0.2">
      <c r="A1393">
        <v>11734</v>
      </c>
      <c r="B1393" s="2" t="s">
        <v>67</v>
      </c>
      <c r="C1393" s="2" t="s">
        <v>68</v>
      </c>
      <c r="D1393" s="2" t="s">
        <v>69</v>
      </c>
      <c r="E1393" t="s">
        <v>19</v>
      </c>
      <c r="F1393">
        <f>SUM(J1393* 0.85)</f>
        <v>885.69999999999993</v>
      </c>
      <c r="G1393">
        <v>10</v>
      </c>
      <c r="H1393">
        <v>6</v>
      </c>
      <c r="I1393" s="7">
        <v>104.2</v>
      </c>
      <c r="J1393" s="7">
        <f t="shared" si="26"/>
        <v>1042</v>
      </c>
      <c r="K1393" s="7">
        <f>SUM(G1393*1.381)</f>
        <v>13.81</v>
      </c>
      <c r="L1393" s="11">
        <v>43510</v>
      </c>
      <c r="M1393" s="3">
        <v>43515</v>
      </c>
      <c r="N1393" s="3">
        <v>43531</v>
      </c>
      <c r="O1393" t="s">
        <v>14</v>
      </c>
      <c r="P1393" s="4">
        <v>60.42</v>
      </c>
      <c r="Q1393" t="s">
        <v>68</v>
      </c>
      <c r="R1393" t="s">
        <v>70</v>
      </c>
      <c r="S1393" t="s">
        <v>71</v>
      </c>
      <c r="U1393" t="s">
        <v>72</v>
      </c>
      <c r="V1393" t="s">
        <v>59</v>
      </c>
      <c r="W1393" s="10" t="b">
        <v>1</v>
      </c>
      <c r="X1393" s="12">
        <v>43888.845450231485</v>
      </c>
    </row>
    <row r="1394" spans="1:24" x14ac:dyDescent="0.2">
      <c r="A1394">
        <v>11735</v>
      </c>
      <c r="B1394" s="2" t="s">
        <v>407</v>
      </c>
      <c r="C1394" s="2" t="s">
        <v>408</v>
      </c>
      <c r="D1394" s="2" t="s">
        <v>409</v>
      </c>
      <c r="E1394" t="s">
        <v>13</v>
      </c>
      <c r="F1394">
        <f>SUM(J1394* 1.15)</f>
        <v>1543.1849999999997</v>
      </c>
      <c r="G1394">
        <v>7</v>
      </c>
      <c r="H1394">
        <v>-2</v>
      </c>
      <c r="I1394" s="7">
        <v>191.7</v>
      </c>
      <c r="J1394" s="7">
        <f t="shared" si="26"/>
        <v>1341.8999999999999</v>
      </c>
      <c r="K1394" s="7">
        <f>SUM(G1394*1.27)</f>
        <v>8.89</v>
      </c>
      <c r="L1394" s="11">
        <v>43510</v>
      </c>
      <c r="M1394" s="3">
        <v>43515</v>
      </c>
      <c r="N1394" s="3">
        <v>43531</v>
      </c>
      <c r="O1394" t="s">
        <v>6</v>
      </c>
      <c r="P1394" s="4">
        <v>38.06</v>
      </c>
      <c r="Q1394" t="s">
        <v>408</v>
      </c>
      <c r="R1394" t="s">
        <v>410</v>
      </c>
      <c r="S1394" t="s">
        <v>222</v>
      </c>
      <c r="T1394" t="s">
        <v>223</v>
      </c>
      <c r="U1394" t="s">
        <v>411</v>
      </c>
      <c r="V1394" t="s">
        <v>113</v>
      </c>
      <c r="W1394" s="10" t="b">
        <v>1</v>
      </c>
      <c r="X1394" s="12">
        <v>43888.943240740744</v>
      </c>
    </row>
    <row r="1395" spans="1:24" x14ac:dyDescent="0.2">
      <c r="A1395">
        <v>11736</v>
      </c>
      <c r="B1395" s="2" t="s">
        <v>384</v>
      </c>
      <c r="C1395" s="2" t="s">
        <v>385</v>
      </c>
      <c r="D1395" s="2" t="s">
        <v>386</v>
      </c>
      <c r="E1395" t="s">
        <v>11</v>
      </c>
      <c r="F1395">
        <f>SUM(J1395* 1.03)</f>
        <v>1530.8787</v>
      </c>
      <c r="G1395">
        <v>13</v>
      </c>
      <c r="H1395">
        <v>5</v>
      </c>
      <c r="I1395" s="7">
        <v>114.33</v>
      </c>
      <c r="J1395" s="7">
        <f t="shared" si="26"/>
        <v>1486.29</v>
      </c>
      <c r="K1395" s="7">
        <f>SUM(G1395*0.54)</f>
        <v>7.0200000000000005</v>
      </c>
      <c r="L1395" s="11">
        <v>43511</v>
      </c>
      <c r="M1395" s="3">
        <v>43516</v>
      </c>
      <c r="N1395" s="3">
        <v>43532</v>
      </c>
      <c r="O1395" t="s">
        <v>6</v>
      </c>
      <c r="P1395" s="4">
        <v>46.69</v>
      </c>
      <c r="Q1395" t="s">
        <v>385</v>
      </c>
      <c r="R1395" t="s">
        <v>387</v>
      </c>
      <c r="S1395" t="s">
        <v>388</v>
      </c>
      <c r="U1395" t="s">
        <v>389</v>
      </c>
      <c r="V1395" t="s">
        <v>10</v>
      </c>
      <c r="W1395" s="10" t="b">
        <v>1</v>
      </c>
      <c r="X1395" s="12">
        <v>43880.51012835648</v>
      </c>
    </row>
    <row r="1396" spans="1:24" x14ac:dyDescent="0.2">
      <c r="A1396">
        <v>11737</v>
      </c>
      <c r="B1396" s="2" t="s">
        <v>543</v>
      </c>
      <c r="C1396" s="2" t="s">
        <v>544</v>
      </c>
      <c r="D1396" s="2" t="s">
        <v>545</v>
      </c>
      <c r="E1396" t="s">
        <v>15</v>
      </c>
      <c r="F1396">
        <f>SUM(J1396* 0.85)</f>
        <v>282.79500000000002</v>
      </c>
      <c r="G1396">
        <v>5</v>
      </c>
      <c r="H1396">
        <v>21</v>
      </c>
      <c r="I1396" s="7">
        <v>66.540000000000006</v>
      </c>
      <c r="J1396" s="7">
        <f t="shared" si="26"/>
        <v>332.70000000000005</v>
      </c>
      <c r="K1396" s="7">
        <f>SUM(G1396*1.429)</f>
        <v>7.1450000000000005</v>
      </c>
      <c r="L1396" s="11">
        <v>43511</v>
      </c>
      <c r="M1396" s="3">
        <v>43516</v>
      </c>
      <c r="N1396" s="3">
        <v>43532</v>
      </c>
      <c r="O1396" t="s">
        <v>14</v>
      </c>
      <c r="P1396" s="4">
        <v>8.5</v>
      </c>
      <c r="Q1396" t="s">
        <v>544</v>
      </c>
      <c r="R1396" t="s">
        <v>546</v>
      </c>
      <c r="S1396" t="s">
        <v>547</v>
      </c>
      <c r="U1396" t="s">
        <v>548</v>
      </c>
      <c r="V1396" t="s">
        <v>530</v>
      </c>
      <c r="W1396" s="10" t="b">
        <v>0</v>
      </c>
      <c r="X1396" s="12">
        <v>43857.510637962958</v>
      </c>
    </row>
    <row r="1397" spans="1:24" x14ac:dyDescent="0.2">
      <c r="A1397">
        <v>11738</v>
      </c>
      <c r="B1397" s="2" t="s">
        <v>153</v>
      </c>
      <c r="C1397" s="2" t="s">
        <v>154</v>
      </c>
      <c r="D1397" s="2" t="s">
        <v>155</v>
      </c>
      <c r="E1397" t="s">
        <v>19</v>
      </c>
      <c r="F1397">
        <f>SUM(J1397* 1.08)</f>
        <v>346.41</v>
      </c>
      <c r="G1397">
        <v>5</v>
      </c>
      <c r="H1397">
        <v>-1</v>
      </c>
      <c r="I1397" s="7">
        <v>64.150000000000006</v>
      </c>
      <c r="J1397" s="7">
        <f t="shared" si="26"/>
        <v>320.75</v>
      </c>
      <c r="K1397" s="7">
        <f>SUM(G1397*1.27)</f>
        <v>6.35</v>
      </c>
      <c r="L1397" s="11">
        <v>43511</v>
      </c>
      <c r="M1397" s="3">
        <v>43516</v>
      </c>
      <c r="N1397" s="3">
        <v>43532</v>
      </c>
      <c r="O1397" t="s">
        <v>6</v>
      </c>
      <c r="P1397" s="4">
        <v>88.01</v>
      </c>
      <c r="Q1397" t="s">
        <v>154</v>
      </c>
      <c r="R1397" t="s">
        <v>156</v>
      </c>
      <c r="S1397" t="s">
        <v>157</v>
      </c>
      <c r="U1397" t="s">
        <v>158</v>
      </c>
      <c r="V1397" t="s">
        <v>44</v>
      </c>
      <c r="W1397" s="10" t="b">
        <v>1</v>
      </c>
      <c r="X1397" s="12">
        <v>43892.510058912034</v>
      </c>
    </row>
    <row r="1398" spans="1:24" x14ac:dyDescent="0.2">
      <c r="A1398">
        <v>11739</v>
      </c>
      <c r="B1398" s="2" t="s">
        <v>87</v>
      </c>
      <c r="C1398" s="2" t="s">
        <v>88</v>
      </c>
      <c r="D1398" s="2" t="s">
        <v>89</v>
      </c>
      <c r="E1398" t="s">
        <v>11</v>
      </c>
      <c r="F1398">
        <f>SUM(J1398* 0.85)</f>
        <v>695.38499999999999</v>
      </c>
      <c r="G1398">
        <v>9</v>
      </c>
      <c r="H1398">
        <v>4</v>
      </c>
      <c r="I1398" s="7">
        <v>90.9</v>
      </c>
      <c r="J1398" s="7">
        <f t="shared" si="26"/>
        <v>818.1</v>
      </c>
      <c r="K1398" s="7">
        <f>SUM(G1398*0.54)</f>
        <v>4.8600000000000003</v>
      </c>
      <c r="L1398" s="11">
        <v>43512</v>
      </c>
      <c r="M1398" s="3">
        <v>43517</v>
      </c>
      <c r="N1398" s="3">
        <v>43533</v>
      </c>
      <c r="O1398" t="s">
        <v>6</v>
      </c>
      <c r="P1398" s="4">
        <v>2.84</v>
      </c>
      <c r="Q1398" t="s">
        <v>88</v>
      </c>
      <c r="R1398" t="s">
        <v>90</v>
      </c>
      <c r="S1398" t="s">
        <v>91</v>
      </c>
      <c r="U1398" t="s">
        <v>92</v>
      </c>
      <c r="V1398" t="s">
        <v>93</v>
      </c>
      <c r="W1398" s="10" t="b">
        <v>1</v>
      </c>
      <c r="X1398" s="12">
        <v>43881.509304398154</v>
      </c>
    </row>
    <row r="1399" spans="1:24" x14ac:dyDescent="0.2">
      <c r="A1399">
        <v>11740</v>
      </c>
      <c r="B1399" s="2" t="s">
        <v>430</v>
      </c>
      <c r="C1399" s="2" t="s">
        <v>431</v>
      </c>
      <c r="D1399" s="2" t="s">
        <v>432</v>
      </c>
      <c r="E1399" t="s">
        <v>11</v>
      </c>
      <c r="F1399">
        <f>SUM(J1399* 1.05)</f>
        <v>2655.8804999999998</v>
      </c>
      <c r="G1399">
        <v>13</v>
      </c>
      <c r="H1399">
        <v>5</v>
      </c>
      <c r="I1399" s="7">
        <v>194.57</v>
      </c>
      <c r="J1399" s="7">
        <f t="shared" si="26"/>
        <v>2529.41</v>
      </c>
      <c r="K1399" s="7">
        <f>SUM(G1399*0.54)</f>
        <v>7.0200000000000005</v>
      </c>
      <c r="L1399" s="11">
        <v>43512</v>
      </c>
      <c r="M1399" s="3">
        <v>43517</v>
      </c>
      <c r="N1399" s="3">
        <v>43533</v>
      </c>
      <c r="O1399" t="s">
        <v>14</v>
      </c>
      <c r="P1399" s="4">
        <v>23.1</v>
      </c>
      <c r="Q1399" t="s">
        <v>431</v>
      </c>
      <c r="R1399" t="s">
        <v>433</v>
      </c>
      <c r="S1399" t="s">
        <v>434</v>
      </c>
      <c r="T1399" t="s">
        <v>435</v>
      </c>
      <c r="U1399" t="s">
        <v>436</v>
      </c>
      <c r="V1399" t="s">
        <v>209</v>
      </c>
      <c r="W1399" s="10" t="b">
        <v>0</v>
      </c>
      <c r="X1399" s="12">
        <v>43879.51012835648</v>
      </c>
    </row>
    <row r="1400" spans="1:24" x14ac:dyDescent="0.2">
      <c r="A1400">
        <v>11741</v>
      </c>
      <c r="B1400" s="2" t="s">
        <v>307</v>
      </c>
      <c r="C1400" s="2" t="s">
        <v>308</v>
      </c>
      <c r="D1400" s="2" t="s">
        <v>309</v>
      </c>
      <c r="E1400" t="s">
        <v>36</v>
      </c>
      <c r="F1400">
        <f>SUM(J1400* 1.05)</f>
        <v>229.58249999999998</v>
      </c>
      <c r="G1400">
        <v>5</v>
      </c>
      <c r="H1400">
        <v>1</v>
      </c>
      <c r="I1400" s="7">
        <v>43.73</v>
      </c>
      <c r="J1400" s="7">
        <f t="shared" si="26"/>
        <v>218.64999999999998</v>
      </c>
      <c r="K1400" s="7">
        <f>SUM(G1400*1.27)</f>
        <v>6.35</v>
      </c>
      <c r="L1400" s="11">
        <v>43513</v>
      </c>
      <c r="M1400" s="3">
        <v>43518</v>
      </c>
      <c r="N1400" s="3">
        <v>43534</v>
      </c>
      <c r="O1400" t="s">
        <v>14</v>
      </c>
      <c r="P1400" s="4">
        <v>0.53</v>
      </c>
      <c r="Q1400" t="s">
        <v>308</v>
      </c>
      <c r="R1400" t="s">
        <v>310</v>
      </c>
      <c r="S1400" t="s">
        <v>311</v>
      </c>
      <c r="T1400" t="s">
        <v>207</v>
      </c>
      <c r="U1400" t="s">
        <v>312</v>
      </c>
      <c r="V1400" t="s">
        <v>209</v>
      </c>
      <c r="W1400" s="10" t="b">
        <v>0</v>
      </c>
      <c r="X1400" s="12">
        <v>43896.843415393523</v>
      </c>
    </row>
    <row r="1401" spans="1:24" x14ac:dyDescent="0.2">
      <c r="A1401">
        <v>11742</v>
      </c>
      <c r="B1401" s="2" t="s">
        <v>287</v>
      </c>
      <c r="C1401" s="2" t="s">
        <v>288</v>
      </c>
      <c r="D1401" s="2" t="s">
        <v>289</v>
      </c>
      <c r="E1401" t="s">
        <v>11</v>
      </c>
      <c r="F1401">
        <f>SUM(J1401* 1.05)</f>
        <v>818.24400000000003</v>
      </c>
      <c r="G1401">
        <v>8</v>
      </c>
      <c r="H1401">
        <v>0</v>
      </c>
      <c r="I1401" s="7">
        <v>97.41</v>
      </c>
      <c r="J1401" s="7">
        <f t="shared" si="26"/>
        <v>779.28</v>
      </c>
      <c r="K1401" s="7">
        <f>SUM(G1401*1.27)</f>
        <v>10.16</v>
      </c>
      <c r="L1401" s="11">
        <v>43513</v>
      </c>
      <c r="M1401" s="3">
        <v>43518</v>
      </c>
      <c r="N1401" s="3">
        <v>43534</v>
      </c>
      <c r="O1401" t="s">
        <v>12</v>
      </c>
      <c r="P1401" s="4">
        <v>90.97</v>
      </c>
      <c r="Q1401" t="s">
        <v>288</v>
      </c>
      <c r="R1401" t="s">
        <v>561</v>
      </c>
      <c r="S1401" t="s">
        <v>290</v>
      </c>
      <c r="T1401" t="s">
        <v>291</v>
      </c>
      <c r="U1401" t="s">
        <v>292</v>
      </c>
      <c r="V1401" t="s">
        <v>209</v>
      </c>
      <c r="W1401" s="10" t="b">
        <v>1</v>
      </c>
      <c r="X1401" s="12">
        <v>43895.178073842588</v>
      </c>
    </row>
    <row r="1402" spans="1:24" x14ac:dyDescent="0.2">
      <c r="A1402">
        <v>11743</v>
      </c>
      <c r="B1402" s="2" t="s">
        <v>462</v>
      </c>
      <c r="C1402" s="2" t="s">
        <v>463</v>
      </c>
      <c r="D1402" s="2" t="s">
        <v>464</v>
      </c>
      <c r="E1402" t="s">
        <v>5</v>
      </c>
      <c r="F1402">
        <f>SUM(J1402* 1.08)</f>
        <v>1782.5184000000002</v>
      </c>
      <c r="G1402">
        <v>13</v>
      </c>
      <c r="H1402">
        <v>-4</v>
      </c>
      <c r="I1402" s="7">
        <v>126.96</v>
      </c>
      <c r="J1402" s="7">
        <f t="shared" si="26"/>
        <v>1650.48</v>
      </c>
      <c r="K1402" s="7">
        <f>SUM(G1402*1.15)</f>
        <v>14.95</v>
      </c>
      <c r="L1402" s="11">
        <v>43513</v>
      </c>
      <c r="M1402" s="3">
        <v>43518</v>
      </c>
      <c r="N1402" s="3">
        <v>43534</v>
      </c>
      <c r="O1402" t="s">
        <v>14</v>
      </c>
      <c r="P1402" s="4">
        <v>5.64</v>
      </c>
      <c r="Q1402" t="s">
        <v>463</v>
      </c>
      <c r="R1402" t="s">
        <v>465</v>
      </c>
      <c r="S1402" t="s">
        <v>466</v>
      </c>
      <c r="U1402" t="s">
        <v>467</v>
      </c>
      <c r="V1402" t="s">
        <v>325</v>
      </c>
      <c r="W1402" s="10" t="b">
        <v>0</v>
      </c>
      <c r="X1402" s="12">
        <v>43871.512239120377</v>
      </c>
    </row>
    <row r="1403" spans="1:24" x14ac:dyDescent="0.2">
      <c r="A1403">
        <v>11744</v>
      </c>
      <c r="B1403" s="2" t="s">
        <v>218</v>
      </c>
      <c r="C1403" s="2" t="s">
        <v>219</v>
      </c>
      <c r="D1403" s="2" t="s">
        <v>220</v>
      </c>
      <c r="E1403" t="s">
        <v>13</v>
      </c>
      <c r="F1403">
        <f>SUM(J1403* 0.85)</f>
        <v>951.81299999999999</v>
      </c>
      <c r="G1403">
        <v>9</v>
      </c>
      <c r="H1403">
        <v>-18</v>
      </c>
      <c r="I1403" s="7">
        <v>124.42</v>
      </c>
      <c r="J1403" s="7">
        <f t="shared" si="26"/>
        <v>1119.78</v>
      </c>
      <c r="K1403" s="7">
        <f>SUM(G1403*1.15)</f>
        <v>10.35</v>
      </c>
      <c r="L1403" s="11">
        <v>43514</v>
      </c>
      <c r="M1403" s="3">
        <v>43519</v>
      </c>
      <c r="N1403" s="3">
        <v>43535</v>
      </c>
      <c r="O1403" t="s">
        <v>6</v>
      </c>
      <c r="P1403" s="4">
        <v>4.99</v>
      </c>
      <c r="Q1403" t="s">
        <v>219</v>
      </c>
      <c r="R1403" t="s">
        <v>221</v>
      </c>
      <c r="S1403" t="s">
        <v>222</v>
      </c>
      <c r="T1403" t="s">
        <v>223</v>
      </c>
      <c r="U1403" t="s">
        <v>224</v>
      </c>
      <c r="V1403" t="s">
        <v>113</v>
      </c>
      <c r="W1403" s="10" t="b">
        <v>0</v>
      </c>
      <c r="X1403" s="12">
        <v>43905.511198842592</v>
      </c>
    </row>
    <row r="1404" spans="1:24" x14ac:dyDescent="0.2">
      <c r="A1404">
        <v>11745</v>
      </c>
      <c r="B1404" s="2" t="s">
        <v>183</v>
      </c>
      <c r="C1404" s="2" t="s">
        <v>184</v>
      </c>
      <c r="D1404" s="2" t="s">
        <v>185</v>
      </c>
      <c r="E1404" t="s">
        <v>36</v>
      </c>
      <c r="F1404">
        <f>SUM(J1404* 1.05)</f>
        <v>252.17850000000001</v>
      </c>
      <c r="G1404">
        <v>7</v>
      </c>
      <c r="H1404">
        <v>4</v>
      </c>
      <c r="I1404" s="7">
        <v>34.31</v>
      </c>
      <c r="J1404" s="7">
        <f t="shared" si="26"/>
        <v>240.17000000000002</v>
      </c>
      <c r="K1404" s="7">
        <f>SUM(G1404*0.54)</f>
        <v>3.7800000000000002</v>
      </c>
      <c r="L1404" s="11">
        <v>43514</v>
      </c>
      <c r="M1404" s="3">
        <v>43519</v>
      </c>
      <c r="N1404" s="3">
        <v>43535</v>
      </c>
      <c r="O1404" t="s">
        <v>14</v>
      </c>
      <c r="P1404" s="4">
        <v>1.25</v>
      </c>
      <c r="Q1404" t="s">
        <v>186</v>
      </c>
      <c r="R1404" t="s">
        <v>187</v>
      </c>
      <c r="S1404" t="s">
        <v>188</v>
      </c>
      <c r="U1404" t="s">
        <v>189</v>
      </c>
      <c r="V1404" t="s">
        <v>66</v>
      </c>
      <c r="W1404" s="10" t="b">
        <v>1</v>
      </c>
      <c r="X1404" s="12">
        <v>43883.17514363426</v>
      </c>
    </row>
    <row r="1405" spans="1:24" x14ac:dyDescent="0.2">
      <c r="A1405">
        <v>11746</v>
      </c>
      <c r="B1405" s="2" t="s">
        <v>190</v>
      </c>
      <c r="C1405" s="2" t="s">
        <v>191</v>
      </c>
      <c r="D1405" s="2" t="s">
        <v>192</v>
      </c>
      <c r="E1405" t="s">
        <v>13</v>
      </c>
      <c r="F1405">
        <f>SUM(J1405* 0.95)</f>
        <v>2389.3544999999999</v>
      </c>
      <c r="G1405">
        <v>13</v>
      </c>
      <c r="H1405">
        <v>-4</v>
      </c>
      <c r="I1405" s="7">
        <v>193.47</v>
      </c>
      <c r="J1405" s="7">
        <f t="shared" si="26"/>
        <v>2515.11</v>
      </c>
      <c r="K1405" s="7">
        <f>SUM(G1405*1.15)</f>
        <v>14.95</v>
      </c>
      <c r="L1405" s="11">
        <v>43517</v>
      </c>
      <c r="M1405" s="3">
        <v>43522</v>
      </c>
      <c r="N1405" s="3">
        <v>43538</v>
      </c>
      <c r="O1405" t="s">
        <v>12</v>
      </c>
      <c r="P1405" s="4">
        <v>51.87</v>
      </c>
      <c r="Q1405" t="s">
        <v>191</v>
      </c>
      <c r="R1405" t="s">
        <v>193</v>
      </c>
      <c r="S1405" t="s">
        <v>194</v>
      </c>
      <c r="U1405" t="s">
        <v>195</v>
      </c>
      <c r="V1405" t="s">
        <v>66</v>
      </c>
      <c r="W1405" s="10" t="b">
        <v>1</v>
      </c>
      <c r="X1405" s="12">
        <v>43870.512239120377</v>
      </c>
    </row>
    <row r="1406" spans="1:24" x14ac:dyDescent="0.2">
      <c r="A1406">
        <v>11747</v>
      </c>
      <c r="B1406" s="2" t="s">
        <v>394</v>
      </c>
      <c r="C1406" s="2" t="s">
        <v>395</v>
      </c>
      <c r="D1406" s="2" t="s">
        <v>396</v>
      </c>
      <c r="E1406" t="s">
        <v>37</v>
      </c>
      <c r="F1406">
        <f>SUM(J1406* 1.05)</f>
        <v>1171.5899999999999</v>
      </c>
      <c r="G1406">
        <v>7</v>
      </c>
      <c r="H1406">
        <v>2</v>
      </c>
      <c r="I1406" s="7">
        <v>159.4</v>
      </c>
      <c r="J1406" s="7">
        <f t="shared" si="26"/>
        <v>1115.8</v>
      </c>
      <c r="K1406" s="7">
        <f>SUM(G1406*1.27)</f>
        <v>8.89</v>
      </c>
      <c r="L1406" s="11">
        <v>43517</v>
      </c>
      <c r="M1406" s="3">
        <v>43522</v>
      </c>
      <c r="N1406" s="3">
        <v>43538</v>
      </c>
      <c r="O1406" t="s">
        <v>14</v>
      </c>
      <c r="P1406" s="4">
        <v>280.61</v>
      </c>
      <c r="Q1406" t="s">
        <v>395</v>
      </c>
      <c r="R1406" t="s">
        <v>397</v>
      </c>
      <c r="S1406" t="s">
        <v>398</v>
      </c>
      <c r="T1406" t="s">
        <v>399</v>
      </c>
      <c r="U1406" t="s">
        <v>400</v>
      </c>
      <c r="V1406" t="s">
        <v>209</v>
      </c>
      <c r="W1406" s="10" t="b">
        <v>1</v>
      </c>
      <c r="X1406" s="12">
        <v>43899.510651620367</v>
      </c>
    </row>
    <row r="1407" spans="1:24" x14ac:dyDescent="0.2">
      <c r="A1407">
        <v>11748</v>
      </c>
      <c r="B1407" s="2" t="s">
        <v>124</v>
      </c>
      <c r="C1407" s="2" t="s">
        <v>125</v>
      </c>
      <c r="D1407" s="2" t="s">
        <v>126</v>
      </c>
      <c r="E1407" t="s">
        <v>19</v>
      </c>
      <c r="F1407">
        <f>SUM(J1407* 0.95)</f>
        <v>2120.1244999999999</v>
      </c>
      <c r="G1407">
        <v>13</v>
      </c>
      <c r="H1407">
        <v>2</v>
      </c>
      <c r="I1407" s="7">
        <v>171.67</v>
      </c>
      <c r="J1407" s="7">
        <f t="shared" si="26"/>
        <v>2231.71</v>
      </c>
      <c r="K1407" s="7">
        <f>SUM(G1407*1.27)</f>
        <v>16.510000000000002</v>
      </c>
      <c r="L1407" s="11">
        <v>43517</v>
      </c>
      <c r="M1407" s="3">
        <v>43522</v>
      </c>
      <c r="N1407" s="3">
        <v>43538</v>
      </c>
      <c r="O1407" t="s">
        <v>6</v>
      </c>
      <c r="P1407" s="4">
        <v>32.76</v>
      </c>
      <c r="Q1407" t="s">
        <v>125</v>
      </c>
      <c r="R1407" t="s">
        <v>127</v>
      </c>
      <c r="S1407" t="s">
        <v>128</v>
      </c>
      <c r="U1407" t="s">
        <v>129</v>
      </c>
      <c r="V1407" t="s">
        <v>59</v>
      </c>
      <c r="W1407" s="10" t="b">
        <v>1</v>
      </c>
      <c r="X1407" s="12">
        <v>43889.179185416659</v>
      </c>
    </row>
    <row r="1408" spans="1:24" x14ac:dyDescent="0.2">
      <c r="A1408">
        <v>11749</v>
      </c>
      <c r="B1408" s="2" t="s">
        <v>285</v>
      </c>
      <c r="C1408" s="2" t="s">
        <v>281</v>
      </c>
      <c r="D1408" s="2" t="s">
        <v>286</v>
      </c>
      <c r="E1408" t="s">
        <v>19</v>
      </c>
      <c r="F1408">
        <f>SUM(J1408* 1.03)</f>
        <v>1638.2768000000001</v>
      </c>
      <c r="G1408">
        <v>8</v>
      </c>
      <c r="H1408">
        <v>-21</v>
      </c>
      <c r="I1408" s="7">
        <v>198.82</v>
      </c>
      <c r="J1408" s="7">
        <f t="shared" si="26"/>
        <v>1590.56</v>
      </c>
      <c r="K1408" s="7">
        <f>SUM(G1408*1.15)</f>
        <v>9.1999999999999993</v>
      </c>
      <c r="L1408" s="11">
        <v>43518</v>
      </c>
      <c r="M1408" s="3">
        <v>43523</v>
      </c>
      <c r="N1408" s="3">
        <v>43539</v>
      </c>
      <c r="O1408" t="s">
        <v>12</v>
      </c>
      <c r="P1408" s="4">
        <v>20.37</v>
      </c>
      <c r="Q1408" t="s">
        <v>281</v>
      </c>
      <c r="R1408" t="s">
        <v>282</v>
      </c>
      <c r="S1408" t="s">
        <v>283</v>
      </c>
      <c r="U1408" t="s">
        <v>284</v>
      </c>
      <c r="V1408" t="s">
        <v>10</v>
      </c>
      <c r="W1408" s="10" t="b">
        <v>0</v>
      </c>
      <c r="X1408" s="12">
        <v>43909.510883101852</v>
      </c>
    </row>
    <row r="1409" spans="1:24" x14ac:dyDescent="0.2">
      <c r="A1409">
        <v>11750</v>
      </c>
      <c r="B1409" s="2" t="s">
        <v>319</v>
      </c>
      <c r="C1409" s="2" t="s">
        <v>320</v>
      </c>
      <c r="D1409" s="2" t="s">
        <v>321</v>
      </c>
      <c r="E1409" t="s">
        <v>11</v>
      </c>
      <c r="F1409">
        <f>SUM(J1409* 1.08)</f>
        <v>191.50560000000004</v>
      </c>
      <c r="G1409">
        <v>11</v>
      </c>
      <c r="H1409">
        <v>-41</v>
      </c>
      <c r="I1409" s="7">
        <v>16.12</v>
      </c>
      <c r="J1409" s="7">
        <f t="shared" si="26"/>
        <v>177.32000000000002</v>
      </c>
      <c r="K1409" s="7">
        <f>SUM(G1409*1.15)</f>
        <v>12.649999999999999</v>
      </c>
      <c r="L1409" s="11">
        <v>43518</v>
      </c>
      <c r="M1409" s="3">
        <v>43523</v>
      </c>
      <c r="N1409" s="3">
        <v>43539</v>
      </c>
      <c r="O1409" t="s">
        <v>12</v>
      </c>
      <c r="P1409" s="4">
        <v>120.27</v>
      </c>
      <c r="Q1409" t="s">
        <v>320</v>
      </c>
      <c r="R1409" t="s">
        <v>322</v>
      </c>
      <c r="S1409" t="s">
        <v>323</v>
      </c>
      <c r="U1409" t="s">
        <v>324</v>
      </c>
      <c r="V1409" t="s">
        <v>325</v>
      </c>
      <c r="W1409" s="10" t="b">
        <v>1</v>
      </c>
      <c r="X1409" s="12">
        <v>43915.510932638885</v>
      </c>
    </row>
    <row r="1410" spans="1:24" x14ac:dyDescent="0.2">
      <c r="A1410">
        <v>11751</v>
      </c>
      <c r="B1410" s="2" t="s">
        <v>250</v>
      </c>
      <c r="C1410" s="2" t="s">
        <v>251</v>
      </c>
      <c r="D1410" s="2" t="s">
        <v>252</v>
      </c>
      <c r="E1410" t="s">
        <v>37</v>
      </c>
      <c r="F1410">
        <f>SUM(J1410* 0.875)</f>
        <v>1341.4624999999999</v>
      </c>
      <c r="G1410">
        <v>10</v>
      </c>
      <c r="H1410">
        <v>-37</v>
      </c>
      <c r="I1410" s="7">
        <v>153.31</v>
      </c>
      <c r="J1410" s="7">
        <f t="shared" si="26"/>
        <v>1533.1</v>
      </c>
      <c r="K1410" s="7">
        <f>SUM(G1410*1.15)</f>
        <v>11.5</v>
      </c>
      <c r="L1410" s="11">
        <v>43519</v>
      </c>
      <c r="M1410" s="3">
        <v>43524</v>
      </c>
      <c r="N1410" s="3">
        <v>43540</v>
      </c>
      <c r="O1410" t="s">
        <v>12</v>
      </c>
      <c r="P1410" s="4">
        <v>77.78</v>
      </c>
      <c r="Q1410" t="s">
        <v>251</v>
      </c>
      <c r="R1410" t="s">
        <v>253</v>
      </c>
      <c r="S1410" t="s">
        <v>254</v>
      </c>
      <c r="U1410" t="s">
        <v>255</v>
      </c>
      <c r="V1410" t="s">
        <v>10</v>
      </c>
      <c r="W1410" s="10" t="b">
        <v>1</v>
      </c>
      <c r="X1410" s="12">
        <v>43905.84431226852</v>
      </c>
    </row>
    <row r="1411" spans="1:24" x14ac:dyDescent="0.2">
      <c r="A1411">
        <v>11752</v>
      </c>
      <c r="B1411" s="2" t="s">
        <v>430</v>
      </c>
      <c r="C1411" s="2" t="s">
        <v>431</v>
      </c>
      <c r="D1411" s="2" t="s">
        <v>432</v>
      </c>
      <c r="E1411" t="s">
        <v>13</v>
      </c>
      <c r="F1411">
        <f>SUM(J1411* 1.05)</f>
        <v>961.82100000000014</v>
      </c>
      <c r="G1411">
        <v>7</v>
      </c>
      <c r="H1411">
        <v>5</v>
      </c>
      <c r="I1411" s="7">
        <v>130.86000000000001</v>
      </c>
      <c r="J1411" s="7">
        <f t="shared" si="26"/>
        <v>916.0200000000001</v>
      </c>
      <c r="K1411" s="7">
        <f>SUM(G1411*0.54)</f>
        <v>3.7800000000000002</v>
      </c>
      <c r="L1411" s="11">
        <v>43519</v>
      </c>
      <c r="M1411" s="3">
        <v>43524</v>
      </c>
      <c r="N1411" s="3">
        <v>43540</v>
      </c>
      <c r="O1411" t="s">
        <v>6</v>
      </c>
      <c r="P1411" s="4">
        <v>116.13</v>
      </c>
      <c r="Q1411" t="s">
        <v>431</v>
      </c>
      <c r="R1411" t="s">
        <v>433</v>
      </c>
      <c r="S1411" t="s">
        <v>434</v>
      </c>
      <c r="T1411" t="s">
        <v>435</v>
      </c>
      <c r="U1411" t="s">
        <v>436</v>
      </c>
      <c r="V1411" t="s">
        <v>209</v>
      </c>
      <c r="W1411" s="10" t="b">
        <v>1</v>
      </c>
      <c r="X1411" s="12">
        <v>43881.970289351848</v>
      </c>
    </row>
    <row r="1412" spans="1:24" x14ac:dyDescent="0.2">
      <c r="A1412">
        <v>11753</v>
      </c>
      <c r="B1412" s="2" t="s">
        <v>135</v>
      </c>
      <c r="C1412" s="2" t="s">
        <v>136</v>
      </c>
      <c r="D1412" s="2" t="s">
        <v>137</v>
      </c>
      <c r="E1412" t="s">
        <v>15</v>
      </c>
      <c r="F1412">
        <f>SUM(J1412* 1.05)</f>
        <v>155.86199999999999</v>
      </c>
      <c r="G1412">
        <v>6</v>
      </c>
      <c r="H1412">
        <v>12</v>
      </c>
      <c r="I1412" s="7">
        <v>24.74</v>
      </c>
      <c r="J1412" s="7">
        <f t="shared" si="26"/>
        <v>148.44</v>
      </c>
      <c r="K1412" s="7">
        <f>SUM(G1412*1.429)</f>
        <v>8.5739999999999998</v>
      </c>
      <c r="L1412" s="11">
        <v>43519</v>
      </c>
      <c r="M1412" s="3">
        <v>43524</v>
      </c>
      <c r="N1412" s="3">
        <v>43540</v>
      </c>
      <c r="O1412" t="s">
        <v>6</v>
      </c>
      <c r="P1412" s="4">
        <v>162.75</v>
      </c>
      <c r="Q1412" t="s">
        <v>136</v>
      </c>
      <c r="R1412" t="s">
        <v>138</v>
      </c>
      <c r="S1412" t="s">
        <v>139</v>
      </c>
      <c r="U1412" t="s">
        <v>140</v>
      </c>
      <c r="V1412" t="s">
        <v>141</v>
      </c>
      <c r="W1412" s="10" t="b">
        <v>1</v>
      </c>
      <c r="X1412" s="12">
        <v>43876.510767361113</v>
      </c>
    </row>
    <row r="1413" spans="1:24" x14ac:dyDescent="0.2">
      <c r="A1413">
        <v>11754</v>
      </c>
      <c r="B1413" s="2" t="s">
        <v>319</v>
      </c>
      <c r="C1413" s="2" t="s">
        <v>320</v>
      </c>
      <c r="D1413" s="2" t="s">
        <v>321</v>
      </c>
      <c r="E1413" t="s">
        <v>19</v>
      </c>
      <c r="F1413">
        <f>SUM(J1413* 1.08)</f>
        <v>576.67680000000007</v>
      </c>
      <c r="G1413">
        <v>14</v>
      </c>
      <c r="H1413">
        <v>-40</v>
      </c>
      <c r="I1413" s="7">
        <v>38.14</v>
      </c>
      <c r="J1413" s="7">
        <f t="shared" si="26"/>
        <v>533.96</v>
      </c>
      <c r="K1413" s="7">
        <f>SUM(G1413*1.15)</f>
        <v>16.099999999999998</v>
      </c>
      <c r="L1413" s="11">
        <v>43520</v>
      </c>
      <c r="M1413" s="3">
        <v>43525</v>
      </c>
      <c r="N1413" s="3">
        <v>43541</v>
      </c>
      <c r="O1413" t="s">
        <v>14</v>
      </c>
      <c r="P1413" s="4">
        <v>32.450000000000003</v>
      </c>
      <c r="Q1413" t="s">
        <v>320</v>
      </c>
      <c r="R1413" t="s">
        <v>322</v>
      </c>
      <c r="S1413" t="s">
        <v>323</v>
      </c>
      <c r="U1413" t="s">
        <v>324</v>
      </c>
      <c r="V1413" t="s">
        <v>325</v>
      </c>
      <c r="W1413" s="10" t="b">
        <v>0</v>
      </c>
      <c r="X1413" s="12">
        <v>43883.845365972222</v>
      </c>
    </row>
    <row r="1414" spans="1:24" x14ac:dyDescent="0.2">
      <c r="A1414">
        <v>11755</v>
      </c>
      <c r="B1414" s="2" t="s">
        <v>237</v>
      </c>
      <c r="C1414" s="2" t="s">
        <v>238</v>
      </c>
      <c r="D1414" s="2" t="s">
        <v>239</v>
      </c>
      <c r="E1414" t="s">
        <v>15</v>
      </c>
      <c r="F1414">
        <f>SUM(J1414* 1.08)</f>
        <v>738.99</v>
      </c>
      <c r="G1414">
        <v>7</v>
      </c>
      <c r="H1414">
        <v>2</v>
      </c>
      <c r="I1414" s="7">
        <v>97.75</v>
      </c>
      <c r="J1414" s="7">
        <f t="shared" si="26"/>
        <v>684.25</v>
      </c>
      <c r="K1414" s="7">
        <f>SUM(G1414*1.27)</f>
        <v>8.89</v>
      </c>
      <c r="L1414" s="11">
        <v>43520</v>
      </c>
      <c r="M1414" s="3">
        <v>43525</v>
      </c>
      <c r="N1414" s="3">
        <v>43541</v>
      </c>
      <c r="O1414" t="s">
        <v>12</v>
      </c>
      <c r="P1414" s="4">
        <v>603.54</v>
      </c>
      <c r="Q1414" t="s">
        <v>238</v>
      </c>
      <c r="R1414" t="s">
        <v>240</v>
      </c>
      <c r="S1414" t="s">
        <v>241</v>
      </c>
      <c r="T1414" t="s">
        <v>242</v>
      </c>
      <c r="V1414" t="s">
        <v>243</v>
      </c>
      <c r="W1414" s="10" t="b">
        <v>1</v>
      </c>
      <c r="X1414" s="12">
        <v>43829.510651620367</v>
      </c>
    </row>
    <row r="1415" spans="1:24" x14ac:dyDescent="0.2">
      <c r="A1415">
        <v>11756</v>
      </c>
      <c r="B1415" s="2" t="s">
        <v>342</v>
      </c>
      <c r="C1415" s="2" t="s">
        <v>343</v>
      </c>
      <c r="D1415" s="2" t="s">
        <v>344</v>
      </c>
      <c r="E1415" t="s">
        <v>11</v>
      </c>
      <c r="F1415">
        <f>SUM(J1415* 0.85)</f>
        <v>1073.8390000000002</v>
      </c>
      <c r="G1415">
        <v>13</v>
      </c>
      <c r="H1415">
        <v>-25</v>
      </c>
      <c r="I1415" s="7">
        <v>97.18</v>
      </c>
      <c r="J1415" s="7">
        <f t="shared" si="26"/>
        <v>1263.3400000000001</v>
      </c>
      <c r="K1415" s="7">
        <f>SUM(G1415*1.15)</f>
        <v>14.95</v>
      </c>
      <c r="L1415" s="11">
        <v>43521</v>
      </c>
      <c r="M1415" s="3">
        <v>43526</v>
      </c>
      <c r="N1415" s="3">
        <v>43542</v>
      </c>
      <c r="O1415" t="s">
        <v>12</v>
      </c>
      <c r="P1415" s="4">
        <v>1.27</v>
      </c>
      <c r="Q1415" t="s">
        <v>343</v>
      </c>
      <c r="R1415" t="s">
        <v>567</v>
      </c>
      <c r="S1415" t="s">
        <v>91</v>
      </c>
      <c r="U1415" t="s">
        <v>92</v>
      </c>
      <c r="V1415" t="s">
        <v>93</v>
      </c>
      <c r="W1415" s="10" t="b">
        <v>0</v>
      </c>
      <c r="X1415" s="12">
        <v>43870.511996064815</v>
      </c>
    </row>
    <row r="1416" spans="1:24" x14ac:dyDescent="0.2">
      <c r="A1416">
        <v>11757</v>
      </c>
      <c r="B1416" s="2" t="s">
        <v>293</v>
      </c>
      <c r="C1416" s="2" t="s">
        <v>294</v>
      </c>
      <c r="D1416" s="2" t="s">
        <v>295</v>
      </c>
      <c r="E1416" t="s">
        <v>46</v>
      </c>
      <c r="F1416">
        <f>SUM(J1416* 0.85)</f>
        <v>1053.4475</v>
      </c>
      <c r="G1416">
        <v>7</v>
      </c>
      <c r="H1416">
        <v>16</v>
      </c>
      <c r="I1416" s="7">
        <v>177.05</v>
      </c>
      <c r="J1416" s="7">
        <f t="shared" si="26"/>
        <v>1239.3500000000001</v>
      </c>
      <c r="K1416" s="7">
        <f>SUM(G1416*1.429)</f>
        <v>10.003</v>
      </c>
      <c r="L1416" s="11">
        <v>43521</v>
      </c>
      <c r="M1416" s="3">
        <v>43526</v>
      </c>
      <c r="N1416" s="3">
        <v>43542</v>
      </c>
      <c r="O1416" t="s">
        <v>14</v>
      </c>
      <c r="P1416" s="4">
        <v>1.21</v>
      </c>
      <c r="Q1416" t="s">
        <v>294</v>
      </c>
      <c r="R1416" t="s">
        <v>296</v>
      </c>
      <c r="S1416" t="s">
        <v>297</v>
      </c>
      <c r="T1416" t="s">
        <v>298</v>
      </c>
      <c r="U1416" t="s">
        <v>299</v>
      </c>
      <c r="V1416" t="s">
        <v>217</v>
      </c>
      <c r="W1416" s="10" t="b">
        <v>0</v>
      </c>
      <c r="X1416" s="12">
        <v>43869.178259027773</v>
      </c>
    </row>
    <row r="1417" spans="1:24" x14ac:dyDescent="0.2">
      <c r="A1417">
        <v>11758</v>
      </c>
      <c r="B1417" s="2" t="s">
        <v>531</v>
      </c>
      <c r="C1417" s="2" t="s">
        <v>532</v>
      </c>
      <c r="D1417" s="2" t="s">
        <v>533</v>
      </c>
      <c r="E1417" t="s">
        <v>13</v>
      </c>
      <c r="F1417">
        <f>SUM(J1417* 0.85)</f>
        <v>970.99749999999995</v>
      </c>
      <c r="G1417">
        <v>11</v>
      </c>
      <c r="H1417">
        <v>-9</v>
      </c>
      <c r="I1417" s="7">
        <v>103.85</v>
      </c>
      <c r="J1417" s="7">
        <f t="shared" si="26"/>
        <v>1142.3499999999999</v>
      </c>
      <c r="K1417" s="7">
        <f>SUM(G1417*1.15)</f>
        <v>12.649999999999999</v>
      </c>
      <c r="L1417" s="11">
        <v>43521</v>
      </c>
      <c r="M1417" s="3">
        <v>43526</v>
      </c>
      <c r="N1417" s="3">
        <v>43542</v>
      </c>
      <c r="O1417" t="s">
        <v>12</v>
      </c>
      <c r="P1417" s="4">
        <v>1.66</v>
      </c>
      <c r="Q1417" t="s">
        <v>532</v>
      </c>
      <c r="R1417" t="s">
        <v>534</v>
      </c>
      <c r="S1417" t="s">
        <v>535</v>
      </c>
      <c r="T1417" t="s">
        <v>111</v>
      </c>
      <c r="U1417" t="s">
        <v>536</v>
      </c>
      <c r="V1417" t="s">
        <v>113</v>
      </c>
      <c r="W1417" s="10" t="b">
        <v>0</v>
      </c>
      <c r="X1417" s="12">
        <v>43988.84463634259</v>
      </c>
    </row>
    <row r="1418" spans="1:24" x14ac:dyDescent="0.2">
      <c r="A1418">
        <v>11759</v>
      </c>
      <c r="B1418" s="2" t="s">
        <v>225</v>
      </c>
      <c r="C1418" s="2" t="s">
        <v>226</v>
      </c>
      <c r="D1418" s="2" t="s">
        <v>227</v>
      </c>
      <c r="E1418" t="s">
        <v>11</v>
      </c>
      <c r="F1418">
        <f>SUM(J1418* 1.03)</f>
        <v>580.98179999999991</v>
      </c>
      <c r="G1418">
        <v>7</v>
      </c>
      <c r="H1418">
        <v>-5</v>
      </c>
      <c r="I1418" s="7">
        <v>80.58</v>
      </c>
      <c r="J1418" s="7">
        <f t="shared" si="26"/>
        <v>564.05999999999995</v>
      </c>
      <c r="K1418" s="7">
        <f>SUM(G1418*1.15)</f>
        <v>8.0499999999999989</v>
      </c>
      <c r="L1418" s="11">
        <v>43524</v>
      </c>
      <c r="M1418" s="3">
        <v>43529</v>
      </c>
      <c r="N1418" s="3">
        <v>43545</v>
      </c>
      <c r="O1418" t="s">
        <v>6</v>
      </c>
      <c r="P1418" s="4">
        <v>62.09</v>
      </c>
      <c r="Q1418" t="s">
        <v>226</v>
      </c>
      <c r="R1418" t="s">
        <v>228</v>
      </c>
      <c r="S1418" t="s">
        <v>229</v>
      </c>
      <c r="T1418" t="s">
        <v>230</v>
      </c>
      <c r="U1418" t="s">
        <v>231</v>
      </c>
      <c r="V1418" t="s">
        <v>217</v>
      </c>
      <c r="W1418" s="10" t="b">
        <v>1</v>
      </c>
      <c r="X1418" s="12">
        <v>43905.177003703699</v>
      </c>
    </row>
    <row r="1419" spans="1:24" x14ac:dyDescent="0.2">
      <c r="A1419">
        <v>11760</v>
      </c>
      <c r="B1419" s="2" t="s">
        <v>153</v>
      </c>
      <c r="C1419" s="2" t="s">
        <v>154</v>
      </c>
      <c r="D1419" s="2" t="s">
        <v>155</v>
      </c>
      <c r="E1419" t="s">
        <v>13</v>
      </c>
      <c r="F1419">
        <f>SUM(J1419* 1.08)</f>
        <v>561.49199999999996</v>
      </c>
      <c r="G1419">
        <v>10</v>
      </c>
      <c r="H1419">
        <v>-1</v>
      </c>
      <c r="I1419" s="7">
        <v>51.99</v>
      </c>
      <c r="J1419" s="7">
        <f t="shared" si="26"/>
        <v>519.9</v>
      </c>
      <c r="K1419" s="7">
        <f>SUM(G1419*1.27)</f>
        <v>12.7</v>
      </c>
      <c r="L1419" s="11">
        <v>43524</v>
      </c>
      <c r="M1419" s="3">
        <v>43529</v>
      </c>
      <c r="N1419" s="3">
        <v>43545</v>
      </c>
      <c r="O1419" t="s">
        <v>6</v>
      </c>
      <c r="P1419" s="4">
        <v>44.15</v>
      </c>
      <c r="Q1419" t="s">
        <v>154</v>
      </c>
      <c r="R1419" t="s">
        <v>156</v>
      </c>
      <c r="S1419" t="s">
        <v>157</v>
      </c>
      <c r="U1419" t="s">
        <v>158</v>
      </c>
      <c r="V1419" t="s">
        <v>44</v>
      </c>
      <c r="W1419" s="10" t="b">
        <v>1</v>
      </c>
      <c r="X1419" s="12">
        <v>43936.511765046293</v>
      </c>
    </row>
    <row r="1420" spans="1:24" x14ac:dyDescent="0.2">
      <c r="A1420">
        <v>11761</v>
      </c>
      <c r="B1420" s="2" t="s">
        <v>218</v>
      </c>
      <c r="C1420" s="2" t="s">
        <v>219</v>
      </c>
      <c r="D1420" s="2" t="s">
        <v>220</v>
      </c>
      <c r="E1420" t="s">
        <v>15</v>
      </c>
      <c r="F1420">
        <f>SUM(J1420* 0.85)</f>
        <v>814.26599999999996</v>
      </c>
      <c r="G1420">
        <v>6</v>
      </c>
      <c r="H1420">
        <v>-19</v>
      </c>
      <c r="I1420" s="7">
        <v>159.66</v>
      </c>
      <c r="J1420" s="7">
        <f t="shared" si="26"/>
        <v>957.96</v>
      </c>
      <c r="K1420" s="7">
        <f>SUM(G1420*1.15)</f>
        <v>6.8999999999999995</v>
      </c>
      <c r="L1420" s="11">
        <v>43525</v>
      </c>
      <c r="M1420" s="3">
        <v>43530</v>
      </c>
      <c r="N1420" s="3">
        <v>43546</v>
      </c>
      <c r="O1420" t="s">
        <v>14</v>
      </c>
      <c r="P1420" s="4">
        <v>36.71</v>
      </c>
      <c r="Q1420" t="s">
        <v>219</v>
      </c>
      <c r="R1420" t="s">
        <v>221</v>
      </c>
      <c r="S1420" t="s">
        <v>222</v>
      </c>
      <c r="T1420" t="s">
        <v>223</v>
      </c>
      <c r="U1420" t="s">
        <v>224</v>
      </c>
      <c r="V1420" t="s">
        <v>113</v>
      </c>
      <c r="W1420" s="10" t="b">
        <v>1</v>
      </c>
      <c r="X1420" s="12">
        <v>43931.509850578703</v>
      </c>
    </row>
    <row r="1421" spans="1:24" x14ac:dyDescent="0.2">
      <c r="A1421">
        <v>11762</v>
      </c>
      <c r="B1421" s="2" t="s">
        <v>537</v>
      </c>
      <c r="C1421" s="2" t="s">
        <v>538</v>
      </c>
      <c r="D1421" s="2" t="s">
        <v>539</v>
      </c>
      <c r="E1421" t="s">
        <v>15</v>
      </c>
      <c r="F1421">
        <f>SUM(J1421* 1.08)</f>
        <v>815.01120000000003</v>
      </c>
      <c r="G1421">
        <v>8</v>
      </c>
      <c r="H1421">
        <v>6</v>
      </c>
      <c r="I1421" s="7">
        <v>94.33</v>
      </c>
      <c r="J1421" s="7">
        <f t="shared" si="26"/>
        <v>754.64</v>
      </c>
      <c r="K1421" s="7">
        <f>SUM(G1421*1.381)</f>
        <v>11.048</v>
      </c>
      <c r="L1421" s="11">
        <v>43525</v>
      </c>
      <c r="M1421" s="3">
        <v>43530</v>
      </c>
      <c r="N1421" s="3">
        <v>43546</v>
      </c>
      <c r="O1421" t="s">
        <v>14</v>
      </c>
      <c r="P1421" s="4">
        <v>162.94999999999999</v>
      </c>
      <c r="Q1421" t="s">
        <v>538</v>
      </c>
      <c r="R1421" t="s">
        <v>540</v>
      </c>
      <c r="S1421" t="s">
        <v>541</v>
      </c>
      <c r="T1421" t="s">
        <v>279</v>
      </c>
      <c r="U1421" t="s">
        <v>542</v>
      </c>
      <c r="V1421" t="s">
        <v>209</v>
      </c>
      <c r="W1421" s="10" t="b">
        <v>1</v>
      </c>
      <c r="X1421" s="12">
        <v>43908.51147662037</v>
      </c>
    </row>
    <row r="1422" spans="1:24" x14ac:dyDescent="0.2">
      <c r="A1422">
        <v>11763</v>
      </c>
      <c r="B1422" s="2" t="s">
        <v>531</v>
      </c>
      <c r="C1422" s="2" t="s">
        <v>532</v>
      </c>
      <c r="D1422" s="2" t="s">
        <v>533</v>
      </c>
      <c r="E1422" t="s">
        <v>37</v>
      </c>
      <c r="F1422">
        <f>SUM(J1422* 0.85)</f>
        <v>89.963999999999999</v>
      </c>
      <c r="G1422">
        <v>9</v>
      </c>
      <c r="H1422">
        <v>-17</v>
      </c>
      <c r="I1422" s="7">
        <v>11.76</v>
      </c>
      <c r="J1422" s="7">
        <f t="shared" si="26"/>
        <v>105.84</v>
      </c>
      <c r="K1422" s="7">
        <f>SUM(G1422*1.15)</f>
        <v>10.35</v>
      </c>
      <c r="L1422" s="11">
        <v>43525</v>
      </c>
      <c r="M1422" s="3">
        <v>43530</v>
      </c>
      <c r="N1422" s="3">
        <v>43546</v>
      </c>
      <c r="O1422" t="s">
        <v>12</v>
      </c>
      <c r="P1422" s="4">
        <v>13.72</v>
      </c>
      <c r="Q1422" t="s">
        <v>532</v>
      </c>
      <c r="R1422" t="s">
        <v>534</v>
      </c>
      <c r="S1422" t="s">
        <v>535</v>
      </c>
      <c r="T1422" t="s">
        <v>111</v>
      </c>
      <c r="U1422" t="s">
        <v>536</v>
      </c>
      <c r="V1422" t="s">
        <v>113</v>
      </c>
      <c r="W1422" s="10" t="b">
        <v>0</v>
      </c>
      <c r="X1422" s="12">
        <v>43949.511210416662</v>
      </c>
    </row>
    <row r="1423" spans="1:24" x14ac:dyDescent="0.2">
      <c r="A1423">
        <v>11764</v>
      </c>
      <c r="B1423" s="2" t="s">
        <v>549</v>
      </c>
      <c r="C1423" s="2" t="s">
        <v>550</v>
      </c>
      <c r="D1423" s="2" t="s">
        <v>551</v>
      </c>
      <c r="E1423" t="s">
        <v>11</v>
      </c>
      <c r="F1423">
        <f>SUM(J1423* 1.03)</f>
        <v>905.90560000000005</v>
      </c>
      <c r="G1423">
        <v>8</v>
      </c>
      <c r="H1423">
        <v>32</v>
      </c>
      <c r="I1423" s="7">
        <v>109.94</v>
      </c>
      <c r="J1423" s="7">
        <f t="shared" si="26"/>
        <v>879.52</v>
      </c>
      <c r="K1423" s="7">
        <f>SUM(G1423*1.429)</f>
        <v>11.432</v>
      </c>
      <c r="L1423" s="11">
        <v>43526</v>
      </c>
      <c r="M1423" s="3">
        <v>43531</v>
      </c>
      <c r="N1423" s="3">
        <v>43547</v>
      </c>
      <c r="O1423" t="s">
        <v>14</v>
      </c>
      <c r="P1423" s="4">
        <v>26.29</v>
      </c>
      <c r="Q1423" t="s">
        <v>552</v>
      </c>
      <c r="R1423" t="s">
        <v>553</v>
      </c>
      <c r="S1423" t="s">
        <v>554</v>
      </c>
      <c r="U1423" t="s">
        <v>555</v>
      </c>
      <c r="V1423" t="s">
        <v>556</v>
      </c>
      <c r="W1423" s="10" t="b">
        <v>0</v>
      </c>
      <c r="X1423" s="12">
        <v>43869.511777546293</v>
      </c>
    </row>
    <row r="1424" spans="1:24" x14ac:dyDescent="0.2">
      <c r="A1424">
        <v>11765</v>
      </c>
      <c r="B1424" s="2" t="s">
        <v>449</v>
      </c>
      <c r="C1424" s="2" t="s">
        <v>450</v>
      </c>
      <c r="D1424" s="2" t="s">
        <v>451</v>
      </c>
      <c r="E1424" t="s">
        <v>5</v>
      </c>
      <c r="F1424">
        <f>SUM(J1424* 1.05)</f>
        <v>1449.21</v>
      </c>
      <c r="G1424">
        <v>10</v>
      </c>
      <c r="H1424">
        <v>4</v>
      </c>
      <c r="I1424" s="7">
        <v>138.02000000000001</v>
      </c>
      <c r="J1424" s="7">
        <f t="shared" si="26"/>
        <v>1380.2</v>
      </c>
      <c r="K1424" s="7">
        <f>SUM(G1424*0.54)</f>
        <v>5.4</v>
      </c>
      <c r="L1424" s="11">
        <v>43526</v>
      </c>
      <c r="M1424" s="3">
        <v>43531</v>
      </c>
      <c r="N1424" s="3">
        <v>43547</v>
      </c>
      <c r="O1424" t="s">
        <v>14</v>
      </c>
      <c r="P1424" s="4">
        <v>9.19</v>
      </c>
      <c r="Q1424" t="s">
        <v>450</v>
      </c>
      <c r="R1424" t="s">
        <v>452</v>
      </c>
      <c r="S1424" t="s">
        <v>453</v>
      </c>
      <c r="U1424" t="s">
        <v>454</v>
      </c>
      <c r="V1424" t="s">
        <v>59</v>
      </c>
      <c r="W1424" s="10" t="b">
        <v>1</v>
      </c>
      <c r="X1424" s="12">
        <v>43882.513701157412</v>
      </c>
    </row>
    <row r="1425" spans="1:24" x14ac:dyDescent="0.2">
      <c r="A1425">
        <v>11766</v>
      </c>
      <c r="B1425" s="2" t="s">
        <v>401</v>
      </c>
      <c r="C1425" s="2" t="s">
        <v>402</v>
      </c>
      <c r="D1425" s="2" t="s">
        <v>403</v>
      </c>
      <c r="E1425" t="s">
        <v>11</v>
      </c>
      <c r="F1425">
        <f>SUM(J1425* 0.95)</f>
        <v>910.78399999999999</v>
      </c>
      <c r="G1425">
        <v>8</v>
      </c>
      <c r="H1425">
        <v>-6</v>
      </c>
      <c r="I1425" s="7">
        <v>119.84</v>
      </c>
      <c r="J1425" s="7">
        <f t="shared" si="26"/>
        <v>958.72</v>
      </c>
      <c r="K1425" s="7">
        <f>SUM(G1425*1.15)</f>
        <v>9.1999999999999993</v>
      </c>
      <c r="L1425" s="11">
        <v>43527</v>
      </c>
      <c r="M1425" s="3">
        <v>43532</v>
      </c>
      <c r="N1425" s="3">
        <v>43548</v>
      </c>
      <c r="O1425" t="s">
        <v>12</v>
      </c>
      <c r="P1425" s="4">
        <v>32.96</v>
      </c>
      <c r="Q1425" t="s">
        <v>402</v>
      </c>
      <c r="R1425" t="s">
        <v>404</v>
      </c>
      <c r="S1425" t="s">
        <v>405</v>
      </c>
      <c r="U1425" t="s">
        <v>406</v>
      </c>
      <c r="V1425" t="s">
        <v>175</v>
      </c>
      <c r="W1425" s="10" t="b">
        <v>1</v>
      </c>
      <c r="X1425" s="12">
        <v>43903.321469907409</v>
      </c>
    </row>
    <row r="1426" spans="1:24" x14ac:dyDescent="0.2">
      <c r="A1426">
        <v>11767</v>
      </c>
      <c r="B1426" s="2" t="s">
        <v>428</v>
      </c>
      <c r="C1426" s="2" t="s">
        <v>423</v>
      </c>
      <c r="D1426" s="2" t="s">
        <v>429</v>
      </c>
      <c r="E1426" t="s">
        <v>13</v>
      </c>
      <c r="F1426">
        <f>SUM(J1426* 0.85)</f>
        <v>905.64099999999996</v>
      </c>
      <c r="G1426">
        <v>11</v>
      </c>
      <c r="H1426">
        <v>-6</v>
      </c>
      <c r="I1426" s="7">
        <v>96.86</v>
      </c>
      <c r="J1426" s="7">
        <f t="shared" si="26"/>
        <v>1065.46</v>
      </c>
      <c r="K1426" s="7">
        <f>SUM(G1426*1.15)</f>
        <v>12.649999999999999</v>
      </c>
      <c r="L1426" s="11">
        <v>43527</v>
      </c>
      <c r="M1426" s="3">
        <v>43532</v>
      </c>
      <c r="N1426" s="3">
        <v>43548</v>
      </c>
      <c r="O1426" t="s">
        <v>12</v>
      </c>
      <c r="P1426" s="4">
        <v>53.05</v>
      </c>
      <c r="Q1426" t="s">
        <v>423</v>
      </c>
      <c r="R1426" t="s">
        <v>424</v>
      </c>
      <c r="S1426" t="s">
        <v>425</v>
      </c>
      <c r="U1426" t="s">
        <v>426</v>
      </c>
      <c r="V1426" t="s">
        <v>427</v>
      </c>
      <c r="W1426" s="10" t="b">
        <v>1</v>
      </c>
      <c r="X1426" s="12">
        <v>43973.178004398142</v>
      </c>
    </row>
    <row r="1427" spans="1:24" x14ac:dyDescent="0.2">
      <c r="A1427">
        <v>11768</v>
      </c>
      <c r="B1427" s="2" t="s">
        <v>543</v>
      </c>
      <c r="C1427" s="2" t="s">
        <v>544</v>
      </c>
      <c r="D1427" s="2" t="s">
        <v>545</v>
      </c>
      <c r="E1427" t="s">
        <v>13</v>
      </c>
      <c r="F1427">
        <f>SUM(J1427* 0.95)</f>
        <v>2198.9175</v>
      </c>
      <c r="G1427">
        <v>13</v>
      </c>
      <c r="H1427">
        <v>23</v>
      </c>
      <c r="I1427" s="7">
        <v>178.05</v>
      </c>
      <c r="J1427" s="7">
        <f t="shared" si="26"/>
        <v>2314.65</v>
      </c>
      <c r="K1427" s="7">
        <f>SUM(G1427*1.429)</f>
        <v>18.577000000000002</v>
      </c>
      <c r="L1427" s="11">
        <v>43527</v>
      </c>
      <c r="M1427" s="3">
        <v>43532</v>
      </c>
      <c r="N1427" s="3">
        <v>43548</v>
      </c>
      <c r="O1427" t="s">
        <v>14</v>
      </c>
      <c r="P1427" s="4">
        <v>38.11</v>
      </c>
      <c r="Q1427" t="s">
        <v>544</v>
      </c>
      <c r="R1427" t="s">
        <v>546</v>
      </c>
      <c r="S1427" t="s">
        <v>547</v>
      </c>
      <c r="U1427" t="s">
        <v>548</v>
      </c>
      <c r="V1427" t="s">
        <v>530</v>
      </c>
      <c r="W1427" s="10" t="b">
        <v>1</v>
      </c>
      <c r="X1427" s="12">
        <v>43892.513310185182</v>
      </c>
    </row>
    <row r="1428" spans="1:24" x14ac:dyDescent="0.2">
      <c r="A1428">
        <v>11769</v>
      </c>
      <c r="B1428" s="2" t="s">
        <v>190</v>
      </c>
      <c r="C1428" s="2" t="s">
        <v>191</v>
      </c>
      <c r="D1428" s="2" t="s">
        <v>192</v>
      </c>
      <c r="E1428" t="s">
        <v>15</v>
      </c>
      <c r="F1428">
        <f>SUM(J1428* 0.45)</f>
        <v>39.447000000000003</v>
      </c>
      <c r="G1428">
        <v>6</v>
      </c>
      <c r="H1428">
        <v>-4</v>
      </c>
      <c r="I1428" s="7">
        <v>14.61</v>
      </c>
      <c r="J1428" s="7">
        <f t="shared" si="26"/>
        <v>87.66</v>
      </c>
      <c r="K1428" s="7">
        <f>SUM(G1428*1.15)</f>
        <v>6.8999999999999995</v>
      </c>
      <c r="L1428" s="11">
        <v>43527</v>
      </c>
      <c r="M1428" s="3">
        <v>43532</v>
      </c>
      <c r="N1428" s="3">
        <v>43548</v>
      </c>
      <c r="O1428" t="s">
        <v>6</v>
      </c>
      <c r="P1428" s="4">
        <v>38.19</v>
      </c>
      <c r="Q1428" t="s">
        <v>191</v>
      </c>
      <c r="R1428" t="s">
        <v>193</v>
      </c>
      <c r="S1428" t="s">
        <v>194</v>
      </c>
      <c r="U1428" t="s">
        <v>195</v>
      </c>
      <c r="V1428" t="s">
        <v>66</v>
      </c>
      <c r="W1428" s="10" t="b">
        <v>1</v>
      </c>
      <c r="X1428" s="12">
        <v>43900.510024189818</v>
      </c>
    </row>
    <row r="1429" spans="1:24" x14ac:dyDescent="0.2">
      <c r="A1429">
        <v>11770</v>
      </c>
      <c r="B1429" s="2" t="s">
        <v>237</v>
      </c>
      <c r="C1429" s="2" t="s">
        <v>238</v>
      </c>
      <c r="D1429" s="2" t="s">
        <v>239</v>
      </c>
      <c r="E1429" t="s">
        <v>45</v>
      </c>
      <c r="F1429">
        <f>SUM(J1429* 1.08)</f>
        <v>1372.95</v>
      </c>
      <c r="G1429">
        <v>9</v>
      </c>
      <c r="H1429">
        <v>2</v>
      </c>
      <c r="I1429" s="7">
        <v>141.25</v>
      </c>
      <c r="J1429" s="7">
        <f t="shared" si="26"/>
        <v>1271.25</v>
      </c>
      <c r="K1429" s="7">
        <f>SUM(G1429*1.27)</f>
        <v>11.43</v>
      </c>
      <c r="L1429" s="11">
        <v>43527</v>
      </c>
      <c r="M1429" s="3">
        <v>43532</v>
      </c>
      <c r="N1429" s="3">
        <v>43548</v>
      </c>
      <c r="O1429" t="s">
        <v>12</v>
      </c>
      <c r="P1429" s="4">
        <v>580.91</v>
      </c>
      <c r="Q1429" t="s">
        <v>238</v>
      </c>
      <c r="R1429" t="s">
        <v>240</v>
      </c>
      <c r="S1429" t="s">
        <v>241</v>
      </c>
      <c r="T1429" t="s">
        <v>242</v>
      </c>
      <c r="V1429" t="s">
        <v>243</v>
      </c>
      <c r="W1429" s="10" t="b">
        <v>1</v>
      </c>
      <c r="X1429" s="12">
        <v>43899.51143032407</v>
      </c>
    </row>
    <row r="1430" spans="1:24" x14ac:dyDescent="0.2">
      <c r="A1430">
        <v>11771</v>
      </c>
      <c r="B1430" s="2" t="s">
        <v>379</v>
      </c>
      <c r="C1430" s="2" t="s">
        <v>380</v>
      </c>
      <c r="D1430" s="2" t="s">
        <v>381</v>
      </c>
      <c r="E1430" t="s">
        <v>11</v>
      </c>
      <c r="F1430">
        <f>SUM(J1430* 0.85)</f>
        <v>125.62999999999998</v>
      </c>
      <c r="G1430">
        <v>10</v>
      </c>
      <c r="H1430">
        <v>-2</v>
      </c>
      <c r="I1430" s="7">
        <v>14.78</v>
      </c>
      <c r="J1430" s="7">
        <f t="shared" si="26"/>
        <v>147.79999999999998</v>
      </c>
      <c r="K1430" s="7">
        <f>SUM(G1430*1.27)</f>
        <v>12.7</v>
      </c>
      <c r="L1430" s="11">
        <v>43527</v>
      </c>
      <c r="M1430" s="3">
        <v>43532</v>
      </c>
      <c r="N1430" s="3">
        <v>43548</v>
      </c>
      <c r="O1430" t="s">
        <v>6</v>
      </c>
      <c r="P1430" s="4">
        <v>33.049999999999997</v>
      </c>
      <c r="Q1430" t="s">
        <v>380</v>
      </c>
      <c r="R1430" t="s">
        <v>382</v>
      </c>
      <c r="S1430" t="s">
        <v>110</v>
      </c>
      <c r="T1430" t="s">
        <v>111</v>
      </c>
      <c r="U1430" t="s">
        <v>383</v>
      </c>
      <c r="V1430" t="s">
        <v>113</v>
      </c>
      <c r="W1430" s="10" t="b">
        <v>1</v>
      </c>
      <c r="X1430" s="12">
        <v>43985.511753472223</v>
      </c>
    </row>
    <row r="1431" spans="1:24" x14ac:dyDescent="0.2">
      <c r="A1431">
        <v>11772</v>
      </c>
      <c r="B1431" s="2" t="s">
        <v>379</v>
      </c>
      <c r="C1431" s="2" t="s">
        <v>380</v>
      </c>
      <c r="D1431" s="2" t="s">
        <v>381</v>
      </c>
      <c r="E1431" t="s">
        <v>5</v>
      </c>
      <c r="F1431">
        <f>SUM(J1431* 0.85)</f>
        <v>106.64100000000001</v>
      </c>
      <c r="G1431">
        <v>6</v>
      </c>
      <c r="H1431">
        <v>-2</v>
      </c>
      <c r="I1431" s="7">
        <v>20.91</v>
      </c>
      <c r="J1431" s="7">
        <f t="shared" si="26"/>
        <v>125.46000000000001</v>
      </c>
      <c r="K1431" s="7">
        <f>SUM(G1431*1.27)</f>
        <v>7.62</v>
      </c>
      <c r="L1431" s="11">
        <v>43528</v>
      </c>
      <c r="M1431" s="3">
        <v>43533</v>
      </c>
      <c r="N1431" s="3">
        <v>43549</v>
      </c>
      <c r="O1431" t="s">
        <v>6</v>
      </c>
      <c r="P1431" s="4">
        <v>21.19</v>
      </c>
      <c r="Q1431" t="s">
        <v>380</v>
      </c>
      <c r="R1431" t="s">
        <v>382</v>
      </c>
      <c r="S1431" t="s">
        <v>110</v>
      </c>
      <c r="T1431" t="s">
        <v>111</v>
      </c>
      <c r="U1431" t="s">
        <v>383</v>
      </c>
      <c r="V1431" t="s">
        <v>113</v>
      </c>
      <c r="W1431" s="10" t="b">
        <v>0</v>
      </c>
      <c r="X1431" s="12">
        <v>43896.510371759257</v>
      </c>
    </row>
    <row r="1432" spans="1:24" x14ac:dyDescent="0.2">
      <c r="A1432">
        <v>11773</v>
      </c>
      <c r="B1432" s="2" t="s">
        <v>485</v>
      </c>
      <c r="C1432" s="2" t="s">
        <v>486</v>
      </c>
      <c r="D1432" s="2" t="s">
        <v>487</v>
      </c>
      <c r="E1432" t="s">
        <v>45</v>
      </c>
      <c r="F1432">
        <f>SUM(J1432* 1.15)</f>
        <v>595.42399999999998</v>
      </c>
      <c r="G1432">
        <v>8</v>
      </c>
      <c r="H1432">
        <v>-3</v>
      </c>
      <c r="I1432" s="7">
        <v>64.72</v>
      </c>
      <c r="J1432" s="7">
        <f t="shared" si="26"/>
        <v>517.76</v>
      </c>
      <c r="K1432" s="7">
        <f>SUM(G1432*1.27)</f>
        <v>10.16</v>
      </c>
      <c r="L1432" s="11">
        <v>43528</v>
      </c>
      <c r="M1432" s="3">
        <v>43533</v>
      </c>
      <c r="N1432" s="3">
        <v>43549</v>
      </c>
      <c r="O1432" t="s">
        <v>12</v>
      </c>
      <c r="P1432" s="4">
        <v>3.51</v>
      </c>
      <c r="Q1432" t="s">
        <v>486</v>
      </c>
      <c r="R1432" t="s">
        <v>488</v>
      </c>
      <c r="S1432" t="s">
        <v>21</v>
      </c>
      <c r="U1432" t="s">
        <v>362</v>
      </c>
      <c r="V1432" t="s">
        <v>23</v>
      </c>
      <c r="W1432" s="10" t="b">
        <v>0</v>
      </c>
      <c r="X1432" s="12">
        <v>43892.5113724537</v>
      </c>
    </row>
    <row r="1433" spans="1:24" x14ac:dyDescent="0.2">
      <c r="A1433">
        <v>11774</v>
      </c>
      <c r="B1433" s="2" t="s">
        <v>390</v>
      </c>
      <c r="C1433" s="2" t="s">
        <v>391</v>
      </c>
      <c r="D1433" s="2" t="s">
        <v>392</v>
      </c>
      <c r="E1433" t="s">
        <v>13</v>
      </c>
      <c r="F1433">
        <f>SUM(J1433* 0.85)</f>
        <v>915.04199999999992</v>
      </c>
      <c r="G1433">
        <v>12</v>
      </c>
      <c r="H1433">
        <v>-2</v>
      </c>
      <c r="I1433" s="7">
        <v>89.71</v>
      </c>
      <c r="J1433" s="7">
        <f t="shared" si="26"/>
        <v>1076.52</v>
      </c>
      <c r="K1433" s="7">
        <f>SUM(G1433*1.27)</f>
        <v>15.24</v>
      </c>
      <c r="L1433" s="11">
        <v>43528</v>
      </c>
      <c r="M1433" s="3">
        <v>43533</v>
      </c>
      <c r="N1433" s="3">
        <v>43549</v>
      </c>
      <c r="O1433" t="s">
        <v>12</v>
      </c>
      <c r="P1433" s="4">
        <v>63.77</v>
      </c>
      <c r="Q1433" t="s">
        <v>391</v>
      </c>
      <c r="R1433" t="s">
        <v>393</v>
      </c>
      <c r="S1433" t="s">
        <v>91</v>
      </c>
      <c r="U1433" t="s">
        <v>92</v>
      </c>
      <c r="V1433" t="s">
        <v>93</v>
      </c>
      <c r="W1433" s="10" t="b">
        <v>1</v>
      </c>
      <c r="X1433" s="12">
        <v>43885.512472453702</v>
      </c>
    </row>
    <row r="1434" spans="1:24" x14ac:dyDescent="0.2">
      <c r="A1434">
        <v>11775</v>
      </c>
      <c r="B1434" s="2" t="s">
        <v>418</v>
      </c>
      <c r="C1434" s="2" t="s">
        <v>419</v>
      </c>
      <c r="D1434" s="2" t="s">
        <v>420</v>
      </c>
      <c r="E1434" t="s">
        <v>11</v>
      </c>
      <c r="F1434">
        <f>SUM(J1434* 0.85)</f>
        <v>480.92999999999995</v>
      </c>
      <c r="G1434">
        <v>10</v>
      </c>
      <c r="H1434">
        <v>-8</v>
      </c>
      <c r="I1434" s="7">
        <v>56.58</v>
      </c>
      <c r="J1434" s="7">
        <f t="shared" si="26"/>
        <v>565.79999999999995</v>
      </c>
      <c r="K1434" s="7">
        <f>SUM(G1434*1.15)</f>
        <v>11.5</v>
      </c>
      <c r="L1434" s="11">
        <v>43531</v>
      </c>
      <c r="M1434" s="3">
        <v>43536</v>
      </c>
      <c r="N1434" s="3">
        <v>43552</v>
      </c>
      <c r="O1434" t="s">
        <v>12</v>
      </c>
      <c r="P1434" s="4">
        <v>8.2899999999999991</v>
      </c>
      <c r="Q1434" t="s">
        <v>419</v>
      </c>
      <c r="R1434" t="s">
        <v>421</v>
      </c>
      <c r="S1434" t="s">
        <v>64</v>
      </c>
      <c r="U1434" t="s">
        <v>422</v>
      </c>
      <c r="V1434" t="s">
        <v>66</v>
      </c>
      <c r="W1434" s="10" t="b">
        <v>0</v>
      </c>
      <c r="X1434" s="12">
        <v>43962.511314583331</v>
      </c>
    </row>
    <row r="1435" spans="1:24" x14ac:dyDescent="0.2">
      <c r="A1435">
        <v>11776</v>
      </c>
      <c r="B1435" s="2" t="s">
        <v>73</v>
      </c>
      <c r="C1435" s="2" t="s">
        <v>74</v>
      </c>
      <c r="D1435" s="2" t="s">
        <v>75</v>
      </c>
      <c r="E1435" t="s">
        <v>15</v>
      </c>
      <c r="F1435">
        <f>SUM(J1435* 1.08)</f>
        <v>1611.2736000000002</v>
      </c>
      <c r="G1435">
        <v>8</v>
      </c>
      <c r="H1435">
        <v>4</v>
      </c>
      <c r="I1435" s="7">
        <v>186.49</v>
      </c>
      <c r="J1435" s="7">
        <f t="shared" si="26"/>
        <v>1491.92</v>
      </c>
      <c r="K1435" s="7">
        <f>SUM(G1435*0.54)</f>
        <v>4.32</v>
      </c>
      <c r="L1435" s="11">
        <v>43531</v>
      </c>
      <c r="M1435" s="3">
        <v>43536</v>
      </c>
      <c r="N1435" s="3">
        <v>43552</v>
      </c>
      <c r="O1435" t="s">
        <v>14</v>
      </c>
      <c r="P1435" s="4">
        <v>48.83</v>
      </c>
      <c r="Q1435" t="s">
        <v>74</v>
      </c>
      <c r="R1435" t="s">
        <v>76</v>
      </c>
      <c r="S1435" t="s">
        <v>77</v>
      </c>
      <c r="T1435" t="s">
        <v>78</v>
      </c>
      <c r="U1435" t="s">
        <v>79</v>
      </c>
      <c r="V1435" t="s">
        <v>80</v>
      </c>
      <c r="W1435" s="10" t="b">
        <v>1</v>
      </c>
      <c r="X1435" s="12">
        <v>43885.633819444447</v>
      </c>
    </row>
    <row r="1436" spans="1:24" x14ac:dyDescent="0.2">
      <c r="A1436">
        <v>11777</v>
      </c>
      <c r="B1436" s="2" t="s">
        <v>300</v>
      </c>
      <c r="C1436" s="2" t="s">
        <v>301</v>
      </c>
      <c r="D1436" s="2" t="s">
        <v>302</v>
      </c>
      <c r="E1436" t="s">
        <v>45</v>
      </c>
      <c r="F1436">
        <f>SUM(J1436* 1.03)</f>
        <v>2306.9630999999999</v>
      </c>
      <c r="G1436">
        <v>13</v>
      </c>
      <c r="H1436">
        <v>-3</v>
      </c>
      <c r="I1436" s="7">
        <v>172.29</v>
      </c>
      <c r="J1436" s="7">
        <f t="shared" si="26"/>
        <v>2239.77</v>
      </c>
      <c r="K1436" s="7">
        <f>SUM(G1436*1.27)</f>
        <v>16.510000000000002</v>
      </c>
      <c r="L1436" s="11">
        <v>43531</v>
      </c>
      <c r="M1436" s="3">
        <v>43536</v>
      </c>
      <c r="N1436" s="3">
        <v>43552</v>
      </c>
      <c r="O1436" t="s">
        <v>12</v>
      </c>
      <c r="P1436" s="4">
        <v>19.8</v>
      </c>
      <c r="Q1436" t="s">
        <v>301</v>
      </c>
      <c r="R1436" t="s">
        <v>303</v>
      </c>
      <c r="S1436" t="s">
        <v>304</v>
      </c>
      <c r="T1436" t="s">
        <v>305</v>
      </c>
      <c r="U1436" t="s">
        <v>306</v>
      </c>
      <c r="V1436" t="s">
        <v>217</v>
      </c>
      <c r="W1436" s="10" t="b">
        <v>0</v>
      </c>
      <c r="X1436" s="12">
        <v>43909.845794212961</v>
      </c>
    </row>
    <row r="1437" spans="1:24" x14ac:dyDescent="0.2">
      <c r="A1437">
        <v>11778</v>
      </c>
      <c r="B1437" s="2" t="s">
        <v>29</v>
      </c>
      <c r="C1437" s="2" t="s">
        <v>30</v>
      </c>
      <c r="D1437" s="2" t="s">
        <v>31</v>
      </c>
      <c r="E1437" t="s">
        <v>11</v>
      </c>
      <c r="F1437">
        <f>SUM(J1437* 1.08)</f>
        <v>1606.7160000000001</v>
      </c>
      <c r="G1437">
        <v>10</v>
      </c>
      <c r="H1437">
        <v>-4</v>
      </c>
      <c r="I1437" s="7">
        <v>148.77000000000001</v>
      </c>
      <c r="J1437" s="7">
        <f t="shared" si="26"/>
        <v>1487.7</v>
      </c>
      <c r="K1437" s="7">
        <f>SUM(G1437*1.15)</f>
        <v>11.5</v>
      </c>
      <c r="L1437" s="11">
        <v>43532</v>
      </c>
      <c r="M1437" s="3">
        <v>43537</v>
      </c>
      <c r="N1437" s="3">
        <v>43553</v>
      </c>
      <c r="O1437" t="s">
        <v>12</v>
      </c>
      <c r="P1437" s="4">
        <v>29.61</v>
      </c>
      <c r="Q1437" t="s">
        <v>30</v>
      </c>
      <c r="R1437" t="s">
        <v>557</v>
      </c>
      <c r="S1437" t="s">
        <v>32</v>
      </c>
      <c r="T1437" t="s">
        <v>33</v>
      </c>
      <c r="U1437" t="s">
        <v>34</v>
      </c>
      <c r="V1437" t="s">
        <v>35</v>
      </c>
      <c r="W1437" s="10" t="b">
        <v>0</v>
      </c>
      <c r="X1437" s="12">
        <v>43940.178027546295</v>
      </c>
    </row>
    <row r="1438" spans="1:24" x14ac:dyDescent="0.2">
      <c r="A1438">
        <v>11779</v>
      </c>
      <c r="B1438" s="2" t="s">
        <v>500</v>
      </c>
      <c r="C1438" s="2" t="s">
        <v>501</v>
      </c>
      <c r="D1438" s="2" t="s">
        <v>502</v>
      </c>
      <c r="E1438" t="s">
        <v>13</v>
      </c>
      <c r="F1438">
        <f>SUM(J1438* 1.05)</f>
        <v>432.05400000000003</v>
      </c>
      <c r="G1438">
        <v>12</v>
      </c>
      <c r="H1438">
        <v>12</v>
      </c>
      <c r="I1438" s="7">
        <v>34.29</v>
      </c>
      <c r="J1438" s="7">
        <f t="shared" si="26"/>
        <v>411.48</v>
      </c>
      <c r="K1438" s="7">
        <f>SUM(G1438*1.429)</f>
        <v>17.148</v>
      </c>
      <c r="L1438" s="11">
        <v>43532</v>
      </c>
      <c r="M1438" s="3">
        <v>43537</v>
      </c>
      <c r="N1438" s="3">
        <v>43553</v>
      </c>
      <c r="O1438" t="s">
        <v>6</v>
      </c>
      <c r="P1438" s="4">
        <v>176.48</v>
      </c>
      <c r="Q1438" t="s">
        <v>501</v>
      </c>
      <c r="R1438" t="s">
        <v>503</v>
      </c>
      <c r="S1438" t="s">
        <v>504</v>
      </c>
      <c r="U1438" t="s">
        <v>505</v>
      </c>
      <c r="V1438" t="s">
        <v>448</v>
      </c>
      <c r="W1438" s="10" t="b">
        <v>1</v>
      </c>
      <c r="X1438" s="12">
        <v>43863.179301157405</v>
      </c>
    </row>
    <row r="1439" spans="1:24" x14ac:dyDescent="0.2">
      <c r="A1439">
        <v>11780</v>
      </c>
      <c r="B1439" s="2" t="s">
        <v>218</v>
      </c>
      <c r="C1439" s="2" t="s">
        <v>219</v>
      </c>
      <c r="D1439" s="2" t="s">
        <v>220</v>
      </c>
      <c r="E1439" t="s">
        <v>46</v>
      </c>
      <c r="F1439">
        <f>SUM(J1439* 0.85)</f>
        <v>210.001</v>
      </c>
      <c r="G1439">
        <v>11</v>
      </c>
      <c r="H1439">
        <v>-26</v>
      </c>
      <c r="I1439" s="7">
        <v>22.46</v>
      </c>
      <c r="J1439" s="7">
        <f t="shared" si="26"/>
        <v>247.06</v>
      </c>
      <c r="K1439" s="7">
        <f>SUM(G1439*1.15)</f>
        <v>12.649999999999999</v>
      </c>
      <c r="L1439" s="11">
        <v>43532</v>
      </c>
      <c r="M1439" s="3">
        <v>43537</v>
      </c>
      <c r="N1439" s="3">
        <v>43553</v>
      </c>
      <c r="O1439" t="s">
        <v>14</v>
      </c>
      <c r="P1439" s="4">
        <v>62.74</v>
      </c>
      <c r="Q1439" t="s">
        <v>219</v>
      </c>
      <c r="R1439" t="s">
        <v>221</v>
      </c>
      <c r="S1439" t="s">
        <v>222</v>
      </c>
      <c r="T1439" t="s">
        <v>223</v>
      </c>
      <c r="U1439" t="s">
        <v>224</v>
      </c>
      <c r="V1439" t="s">
        <v>113</v>
      </c>
      <c r="W1439" s="10" t="b">
        <v>1</v>
      </c>
      <c r="X1439" s="12">
        <v>43925.51110625</v>
      </c>
    </row>
    <row r="1440" spans="1:24" x14ac:dyDescent="0.2">
      <c r="A1440">
        <v>11781</v>
      </c>
      <c r="B1440" s="2" t="s">
        <v>262</v>
      </c>
      <c r="C1440" s="2" t="s">
        <v>263</v>
      </c>
      <c r="D1440" s="2" t="s">
        <v>264</v>
      </c>
      <c r="E1440" t="s">
        <v>19</v>
      </c>
      <c r="F1440">
        <f>SUM(J1440* 0.95)</f>
        <v>1817.1505</v>
      </c>
      <c r="G1440">
        <v>11</v>
      </c>
      <c r="H1440">
        <v>6</v>
      </c>
      <c r="I1440" s="7">
        <v>173.89</v>
      </c>
      <c r="J1440" s="7">
        <f t="shared" si="26"/>
        <v>1912.79</v>
      </c>
      <c r="K1440" s="7">
        <f>SUM(G1440*1.381)</f>
        <v>15.191000000000001</v>
      </c>
      <c r="L1440" s="11">
        <v>43532</v>
      </c>
      <c r="M1440" s="3">
        <v>43537</v>
      </c>
      <c r="N1440" s="3">
        <v>43553</v>
      </c>
      <c r="O1440" t="s">
        <v>14</v>
      </c>
      <c r="P1440" s="4">
        <v>68.260000000000005</v>
      </c>
      <c r="Q1440" t="s">
        <v>263</v>
      </c>
      <c r="R1440" t="s">
        <v>265</v>
      </c>
      <c r="S1440" t="s">
        <v>266</v>
      </c>
      <c r="U1440" t="s">
        <v>267</v>
      </c>
      <c r="V1440" t="s">
        <v>59</v>
      </c>
      <c r="W1440" s="10" t="b">
        <v>1</v>
      </c>
      <c r="X1440" s="12">
        <v>43900.512354861115</v>
      </c>
    </row>
    <row r="1441" spans="1:24" x14ac:dyDescent="0.2">
      <c r="A1441">
        <v>11782</v>
      </c>
      <c r="B1441" s="2" t="s">
        <v>38</v>
      </c>
      <c r="C1441" s="2" t="s">
        <v>39</v>
      </c>
      <c r="D1441" s="2" t="s">
        <v>40</v>
      </c>
      <c r="E1441" t="s">
        <v>15</v>
      </c>
      <c r="F1441">
        <f>SUM(J1441* 1.08)</f>
        <v>1248.0155999999999</v>
      </c>
      <c r="G1441">
        <v>13</v>
      </c>
      <c r="H1441">
        <v>-3</v>
      </c>
      <c r="I1441" s="7">
        <v>88.89</v>
      </c>
      <c r="J1441" s="7">
        <f t="shared" si="26"/>
        <v>1155.57</v>
      </c>
      <c r="K1441" s="7">
        <f>SUM(G1441*1.27)</f>
        <v>16.510000000000002</v>
      </c>
      <c r="L1441" s="11">
        <v>43533</v>
      </c>
      <c r="M1441" s="3">
        <v>43538</v>
      </c>
      <c r="N1441" s="3">
        <v>43554</v>
      </c>
      <c r="O1441" t="s">
        <v>12</v>
      </c>
      <c r="P1441" s="4">
        <v>151.52000000000001</v>
      </c>
      <c r="Q1441" t="s">
        <v>39</v>
      </c>
      <c r="R1441" t="s">
        <v>41</v>
      </c>
      <c r="S1441" t="s">
        <v>42</v>
      </c>
      <c r="U1441" t="s">
        <v>43</v>
      </c>
      <c r="V1441" t="s">
        <v>44</v>
      </c>
      <c r="W1441" s="10" t="b">
        <v>1</v>
      </c>
      <c r="X1441" s="12">
        <v>43897.845794212961</v>
      </c>
    </row>
    <row r="1442" spans="1:24" x14ac:dyDescent="0.2">
      <c r="A1442">
        <v>11783</v>
      </c>
      <c r="B1442" s="2" t="s">
        <v>218</v>
      </c>
      <c r="C1442" s="2" t="s">
        <v>219</v>
      </c>
      <c r="D1442" s="2" t="s">
        <v>220</v>
      </c>
      <c r="E1442" t="s">
        <v>15</v>
      </c>
      <c r="F1442">
        <f>SUM(J1442* 0.95)</f>
        <v>1765.9549999999997</v>
      </c>
      <c r="G1442">
        <v>10</v>
      </c>
      <c r="H1442">
        <v>-21</v>
      </c>
      <c r="I1442" s="7">
        <v>185.89</v>
      </c>
      <c r="J1442" s="7">
        <f t="shared" ref="J1442:J1505" si="27">SUM(G1442*I1442)</f>
        <v>1858.8999999999999</v>
      </c>
      <c r="K1442" s="7">
        <f>SUM(G1442*1.15)</f>
        <v>11.5</v>
      </c>
      <c r="L1442" s="11">
        <v>43533</v>
      </c>
      <c r="M1442" s="3">
        <v>43538</v>
      </c>
      <c r="N1442" s="3">
        <v>43554</v>
      </c>
      <c r="O1442" t="s">
        <v>6</v>
      </c>
      <c r="P1442" s="4">
        <v>2.27</v>
      </c>
      <c r="Q1442" t="s">
        <v>219</v>
      </c>
      <c r="R1442" t="s">
        <v>221</v>
      </c>
      <c r="S1442" t="s">
        <v>222</v>
      </c>
      <c r="T1442" t="s">
        <v>223</v>
      </c>
      <c r="U1442" t="s">
        <v>224</v>
      </c>
      <c r="V1442" t="s">
        <v>113</v>
      </c>
      <c r="W1442" s="10" t="b">
        <v>0</v>
      </c>
      <c r="X1442" s="12">
        <v>43910.177830787034</v>
      </c>
    </row>
    <row r="1443" spans="1:24" x14ac:dyDescent="0.2">
      <c r="A1443">
        <v>11784</v>
      </c>
      <c r="B1443" s="2" t="s">
        <v>16</v>
      </c>
      <c r="C1443" s="2" t="s">
        <v>17</v>
      </c>
      <c r="D1443" s="2" t="s">
        <v>18</v>
      </c>
      <c r="E1443" t="s">
        <v>11</v>
      </c>
      <c r="F1443">
        <f>SUM(J1443* 1.15)</f>
        <v>863.60399999999993</v>
      </c>
      <c r="G1443">
        <v>7</v>
      </c>
      <c r="H1443">
        <v>-3</v>
      </c>
      <c r="I1443" s="7">
        <v>107.28</v>
      </c>
      <c r="J1443" s="7">
        <f t="shared" si="27"/>
        <v>750.96</v>
      </c>
      <c r="K1443" s="7">
        <f>SUM(G1443*1.27)</f>
        <v>8.89</v>
      </c>
      <c r="L1443" s="11">
        <v>43533</v>
      </c>
      <c r="M1443" s="3">
        <v>43538</v>
      </c>
      <c r="N1443" s="3">
        <v>43554</v>
      </c>
      <c r="O1443" t="s">
        <v>14</v>
      </c>
      <c r="P1443" s="4">
        <v>39.92</v>
      </c>
      <c r="Q1443" t="s">
        <v>17</v>
      </c>
      <c r="R1443" t="s">
        <v>20</v>
      </c>
      <c r="S1443" t="s">
        <v>21</v>
      </c>
      <c r="U1443" t="s">
        <v>22</v>
      </c>
      <c r="V1443" t="s">
        <v>23</v>
      </c>
      <c r="W1443" s="10" t="b">
        <v>1</v>
      </c>
      <c r="X1443" s="12">
        <v>43864.510593749997</v>
      </c>
    </row>
    <row r="1444" spans="1:24" x14ac:dyDescent="0.2">
      <c r="A1444">
        <v>11785</v>
      </c>
      <c r="B1444" s="2" t="s">
        <v>256</v>
      </c>
      <c r="C1444" s="2" t="s">
        <v>257</v>
      </c>
      <c r="D1444" s="2" t="s">
        <v>258</v>
      </c>
      <c r="E1444" t="s">
        <v>11</v>
      </c>
      <c r="F1444">
        <f>SUM(J1444* 1.05)</f>
        <v>797.13900000000012</v>
      </c>
      <c r="G1444">
        <v>6</v>
      </c>
      <c r="H1444">
        <v>2</v>
      </c>
      <c r="I1444" s="7">
        <v>126.53</v>
      </c>
      <c r="J1444" s="7">
        <f t="shared" si="27"/>
        <v>759.18000000000006</v>
      </c>
      <c r="K1444" s="7">
        <f>SUM(G1444*1.27)</f>
        <v>7.62</v>
      </c>
      <c r="L1444" s="11">
        <v>43534</v>
      </c>
      <c r="M1444" s="3">
        <v>43539</v>
      </c>
      <c r="N1444" s="3">
        <v>43555</v>
      </c>
      <c r="O1444" t="s">
        <v>6</v>
      </c>
      <c r="P1444" s="4">
        <v>19.79</v>
      </c>
      <c r="Q1444" t="s">
        <v>257</v>
      </c>
      <c r="R1444" t="s">
        <v>259</v>
      </c>
      <c r="S1444" t="s">
        <v>260</v>
      </c>
      <c r="U1444" t="s">
        <v>261</v>
      </c>
      <c r="V1444" t="s">
        <v>59</v>
      </c>
      <c r="W1444" s="10" t="b">
        <v>0</v>
      </c>
      <c r="X1444" s="12">
        <v>43888.51041805555</v>
      </c>
    </row>
    <row r="1445" spans="1:24" x14ac:dyDescent="0.2">
      <c r="A1445">
        <v>11786</v>
      </c>
      <c r="B1445" s="2" t="s">
        <v>183</v>
      </c>
      <c r="C1445" s="2" t="s">
        <v>184</v>
      </c>
      <c r="D1445" s="2" t="s">
        <v>185</v>
      </c>
      <c r="E1445" t="s">
        <v>13</v>
      </c>
      <c r="F1445">
        <f>SUM(J1445* 1.05)</f>
        <v>1358.8575000000001</v>
      </c>
      <c r="G1445">
        <v>11</v>
      </c>
      <c r="H1445">
        <v>1</v>
      </c>
      <c r="I1445" s="7">
        <v>117.65</v>
      </c>
      <c r="J1445" s="7">
        <f t="shared" si="27"/>
        <v>1294.1500000000001</v>
      </c>
      <c r="K1445" s="7">
        <f>SUM(G1445*1.27)</f>
        <v>13.97</v>
      </c>
      <c r="L1445" s="11">
        <v>43534</v>
      </c>
      <c r="M1445" s="3">
        <v>43539</v>
      </c>
      <c r="N1445" s="3">
        <v>43555</v>
      </c>
      <c r="O1445" t="s">
        <v>6</v>
      </c>
      <c r="P1445" s="4">
        <v>1.36</v>
      </c>
      <c r="Q1445" t="s">
        <v>186</v>
      </c>
      <c r="R1445" t="s">
        <v>187</v>
      </c>
      <c r="S1445" t="s">
        <v>188</v>
      </c>
      <c r="U1445" t="s">
        <v>189</v>
      </c>
      <c r="V1445" t="s">
        <v>66</v>
      </c>
      <c r="W1445" s="10" t="b">
        <v>0</v>
      </c>
      <c r="X1445" s="12">
        <v>43893.51205902778</v>
      </c>
    </row>
    <row r="1446" spans="1:24" x14ac:dyDescent="0.2">
      <c r="A1446">
        <v>11787</v>
      </c>
      <c r="B1446" s="2" t="s">
        <v>159</v>
      </c>
      <c r="C1446" s="2" t="s">
        <v>160</v>
      </c>
      <c r="D1446" s="2" t="s">
        <v>161</v>
      </c>
      <c r="E1446" t="s">
        <v>5</v>
      </c>
      <c r="F1446">
        <f>SUM(J1446* 1.05)</f>
        <v>661.68899999999996</v>
      </c>
      <c r="G1446">
        <v>9</v>
      </c>
      <c r="H1446">
        <v>-4</v>
      </c>
      <c r="I1446" s="7">
        <v>70.02</v>
      </c>
      <c r="J1446" s="7">
        <f t="shared" si="27"/>
        <v>630.17999999999995</v>
      </c>
      <c r="K1446" s="7">
        <f>SUM(G1446*1.15)</f>
        <v>10.35</v>
      </c>
      <c r="L1446" s="11">
        <v>43534</v>
      </c>
      <c r="M1446" s="3">
        <v>43539</v>
      </c>
      <c r="N1446" s="3">
        <v>43555</v>
      </c>
      <c r="O1446" t="s">
        <v>6</v>
      </c>
      <c r="P1446" s="4">
        <v>33.93</v>
      </c>
      <c r="Q1446" t="s">
        <v>160</v>
      </c>
      <c r="R1446" t="s">
        <v>162</v>
      </c>
      <c r="S1446" t="s">
        <v>163</v>
      </c>
      <c r="U1446" t="s">
        <v>164</v>
      </c>
      <c r="V1446" t="s">
        <v>10</v>
      </c>
      <c r="W1446" s="10" t="b">
        <v>1</v>
      </c>
      <c r="X1446" s="12">
        <v>43955.511360879631</v>
      </c>
    </row>
    <row r="1447" spans="1:24" x14ac:dyDescent="0.2">
      <c r="A1447">
        <v>11788</v>
      </c>
      <c r="B1447" s="2" t="s">
        <v>462</v>
      </c>
      <c r="C1447" s="2" t="s">
        <v>463</v>
      </c>
      <c r="D1447" s="2" t="s">
        <v>464</v>
      </c>
      <c r="E1447" t="s">
        <v>11</v>
      </c>
      <c r="F1447">
        <f>SUM(J1447* 1.08)</f>
        <v>651.17520000000002</v>
      </c>
      <c r="G1447">
        <v>6</v>
      </c>
      <c r="H1447">
        <v>-4</v>
      </c>
      <c r="I1447" s="7">
        <v>100.49</v>
      </c>
      <c r="J1447" s="7">
        <f t="shared" si="27"/>
        <v>602.93999999999994</v>
      </c>
      <c r="K1447" s="7">
        <f>SUM(G1447*1.15)</f>
        <v>6.8999999999999995</v>
      </c>
      <c r="L1447" s="11">
        <v>43535</v>
      </c>
      <c r="M1447" s="3">
        <v>43540</v>
      </c>
      <c r="N1447" s="3">
        <v>43556</v>
      </c>
      <c r="O1447" t="s">
        <v>14</v>
      </c>
      <c r="P1447" s="4">
        <v>15.55</v>
      </c>
      <c r="Q1447" t="s">
        <v>463</v>
      </c>
      <c r="R1447" t="s">
        <v>465</v>
      </c>
      <c r="S1447" t="s">
        <v>466</v>
      </c>
      <c r="U1447" t="s">
        <v>467</v>
      </c>
      <c r="V1447" t="s">
        <v>325</v>
      </c>
      <c r="W1447" s="10" t="b">
        <v>0</v>
      </c>
      <c r="X1447" s="12">
        <v>43902.510024189818</v>
      </c>
    </row>
    <row r="1448" spans="1:24" x14ac:dyDescent="0.2">
      <c r="A1448">
        <v>11789</v>
      </c>
      <c r="B1448" s="2" t="s">
        <v>412</v>
      </c>
      <c r="C1448" s="2" t="s">
        <v>413</v>
      </c>
      <c r="D1448" s="2" t="s">
        <v>414</v>
      </c>
      <c r="E1448" t="s">
        <v>11</v>
      </c>
      <c r="F1448">
        <f>SUM(J1448* 0.85)</f>
        <v>990.21600000000001</v>
      </c>
      <c r="G1448">
        <v>12</v>
      </c>
      <c r="H1448">
        <v>3</v>
      </c>
      <c r="I1448" s="7">
        <v>97.08</v>
      </c>
      <c r="J1448" s="7">
        <f t="shared" si="27"/>
        <v>1164.96</v>
      </c>
      <c r="K1448" s="7">
        <f>SUM(G1448*0.54)</f>
        <v>6.48</v>
      </c>
      <c r="L1448" s="11">
        <v>43535</v>
      </c>
      <c r="M1448" s="3">
        <v>43540</v>
      </c>
      <c r="N1448" s="3">
        <v>43556</v>
      </c>
      <c r="O1448" t="s">
        <v>12</v>
      </c>
      <c r="P1448" s="4">
        <v>13.6</v>
      </c>
      <c r="Q1448" t="s">
        <v>413</v>
      </c>
      <c r="R1448" t="s">
        <v>415</v>
      </c>
      <c r="S1448" t="s">
        <v>416</v>
      </c>
      <c r="U1448" t="s">
        <v>417</v>
      </c>
      <c r="V1448" t="s">
        <v>105</v>
      </c>
      <c r="W1448" s="10" t="b">
        <v>0</v>
      </c>
      <c r="X1448" s="12">
        <v>43880.510105208334</v>
      </c>
    </row>
    <row r="1449" spans="1:24" x14ac:dyDescent="0.2">
      <c r="A1449">
        <v>11790</v>
      </c>
      <c r="B1449" s="2" t="s">
        <v>67</v>
      </c>
      <c r="C1449" s="2" t="s">
        <v>68</v>
      </c>
      <c r="D1449" s="2" t="s">
        <v>69</v>
      </c>
      <c r="E1449" t="s">
        <v>36</v>
      </c>
      <c r="F1449">
        <f>SUM(J1449* 0.85)</f>
        <v>441.06499999999994</v>
      </c>
      <c r="G1449">
        <v>10</v>
      </c>
      <c r="H1449">
        <v>5</v>
      </c>
      <c r="I1449" s="7">
        <v>51.89</v>
      </c>
      <c r="J1449" s="7">
        <f t="shared" si="27"/>
        <v>518.9</v>
      </c>
      <c r="K1449" s="7">
        <f>SUM(G1449*0.54)</f>
        <v>5.4</v>
      </c>
      <c r="L1449" s="11">
        <v>43535</v>
      </c>
      <c r="M1449" s="3">
        <v>43540</v>
      </c>
      <c r="N1449" s="3">
        <v>43556</v>
      </c>
      <c r="O1449" t="s">
        <v>6</v>
      </c>
      <c r="P1449" s="4">
        <v>134.63999999999999</v>
      </c>
      <c r="Q1449" t="s">
        <v>68</v>
      </c>
      <c r="R1449" t="s">
        <v>70</v>
      </c>
      <c r="S1449" t="s">
        <v>71</v>
      </c>
      <c r="U1449" t="s">
        <v>72</v>
      </c>
      <c r="V1449" t="s">
        <v>59</v>
      </c>
      <c r="W1449" s="10" t="b">
        <v>1</v>
      </c>
      <c r="X1449" s="12">
        <v>43883.513712731481</v>
      </c>
    </row>
    <row r="1450" spans="1:24" x14ac:dyDescent="0.2">
      <c r="A1450">
        <v>11791</v>
      </c>
      <c r="B1450" s="2" t="s">
        <v>244</v>
      </c>
      <c r="C1450" s="2" t="s">
        <v>245</v>
      </c>
      <c r="D1450" s="2" t="s">
        <v>246</v>
      </c>
      <c r="E1450" t="s">
        <v>5</v>
      </c>
      <c r="F1450">
        <f>SUM(J1450* 1.08)</f>
        <v>1430.5248000000001</v>
      </c>
      <c r="G1450">
        <v>12</v>
      </c>
      <c r="H1450">
        <v>13</v>
      </c>
      <c r="I1450" s="7">
        <v>110.38</v>
      </c>
      <c r="J1450" s="7">
        <f t="shared" si="27"/>
        <v>1324.56</v>
      </c>
      <c r="K1450" s="7">
        <f>SUM(G1450*1.429)</f>
        <v>17.148</v>
      </c>
      <c r="L1450" s="11">
        <v>43535</v>
      </c>
      <c r="M1450" s="3">
        <v>43540</v>
      </c>
      <c r="N1450" s="3">
        <v>43556</v>
      </c>
      <c r="O1450" t="s">
        <v>14</v>
      </c>
      <c r="P1450" s="4">
        <v>54.15</v>
      </c>
      <c r="Q1450" t="s">
        <v>245</v>
      </c>
      <c r="R1450" t="s">
        <v>566</v>
      </c>
      <c r="S1450" t="s">
        <v>247</v>
      </c>
      <c r="T1450" t="s">
        <v>248</v>
      </c>
      <c r="U1450" t="s">
        <v>249</v>
      </c>
      <c r="V1450" t="s">
        <v>35</v>
      </c>
      <c r="W1450" s="10" t="b">
        <v>1</v>
      </c>
      <c r="X1450" s="12">
        <v>43866.51264606481</v>
      </c>
    </row>
    <row r="1451" spans="1:24" x14ac:dyDescent="0.2">
      <c r="A1451">
        <v>11792</v>
      </c>
      <c r="B1451" s="2" t="s">
        <v>285</v>
      </c>
      <c r="C1451" s="2" t="s">
        <v>281</v>
      </c>
      <c r="D1451" s="2" t="s">
        <v>286</v>
      </c>
      <c r="E1451" t="s">
        <v>15</v>
      </c>
      <c r="F1451">
        <f>SUM(J1451* 1.15)</f>
        <v>423.90149999999994</v>
      </c>
      <c r="G1451">
        <v>11</v>
      </c>
      <c r="H1451">
        <v>-22</v>
      </c>
      <c r="I1451" s="7">
        <v>33.51</v>
      </c>
      <c r="J1451" s="7">
        <f t="shared" si="27"/>
        <v>368.60999999999996</v>
      </c>
      <c r="K1451" s="7">
        <f>SUM(G1451*1.15)</f>
        <v>12.649999999999999</v>
      </c>
      <c r="L1451" s="11">
        <v>43538</v>
      </c>
      <c r="M1451" s="3">
        <v>43543</v>
      </c>
      <c r="N1451" s="3">
        <v>43559</v>
      </c>
      <c r="O1451" t="s">
        <v>14</v>
      </c>
      <c r="P1451" s="4">
        <v>32.01</v>
      </c>
      <c r="Q1451" t="s">
        <v>281</v>
      </c>
      <c r="R1451" t="s">
        <v>282</v>
      </c>
      <c r="S1451" t="s">
        <v>283</v>
      </c>
      <c r="U1451" t="s">
        <v>284</v>
      </c>
      <c r="V1451" t="s">
        <v>10</v>
      </c>
      <c r="W1451" s="10" t="b">
        <v>0</v>
      </c>
      <c r="X1451" s="12">
        <v>44036.511152546293</v>
      </c>
    </row>
    <row r="1452" spans="1:24" x14ac:dyDescent="0.2">
      <c r="A1452">
        <v>11793</v>
      </c>
      <c r="B1452" s="2" t="s">
        <v>531</v>
      </c>
      <c r="C1452" s="2" t="s">
        <v>532</v>
      </c>
      <c r="D1452" s="2" t="s">
        <v>533</v>
      </c>
      <c r="E1452" t="s">
        <v>11</v>
      </c>
      <c r="F1452">
        <f>SUM(J1452* 0.85)</f>
        <v>675.92</v>
      </c>
      <c r="G1452">
        <v>7</v>
      </c>
      <c r="H1452">
        <v>-10</v>
      </c>
      <c r="I1452" s="7">
        <v>113.6</v>
      </c>
      <c r="J1452" s="7">
        <f t="shared" si="27"/>
        <v>795.19999999999993</v>
      </c>
      <c r="K1452" s="7">
        <f>SUM(G1452*1.15)</f>
        <v>8.0499999999999989</v>
      </c>
      <c r="L1452" s="11">
        <v>43538</v>
      </c>
      <c r="M1452" s="3">
        <v>43543</v>
      </c>
      <c r="N1452" s="3">
        <v>43559</v>
      </c>
      <c r="O1452" t="s">
        <v>14</v>
      </c>
      <c r="P1452" s="4">
        <v>47.59</v>
      </c>
      <c r="Q1452" t="s">
        <v>532</v>
      </c>
      <c r="R1452" t="s">
        <v>534</v>
      </c>
      <c r="S1452" t="s">
        <v>535</v>
      </c>
      <c r="T1452" t="s">
        <v>111</v>
      </c>
      <c r="U1452" t="s">
        <v>536</v>
      </c>
      <c r="V1452" t="s">
        <v>113</v>
      </c>
      <c r="W1452" s="10" t="b">
        <v>1</v>
      </c>
      <c r="X1452" s="12">
        <v>43916.843612500001</v>
      </c>
    </row>
    <row r="1453" spans="1:24" x14ac:dyDescent="0.2">
      <c r="A1453">
        <v>11794</v>
      </c>
      <c r="B1453" s="2" t="s">
        <v>202</v>
      </c>
      <c r="C1453" s="2" t="s">
        <v>203</v>
      </c>
      <c r="D1453" s="2" t="s">
        <v>204</v>
      </c>
      <c r="E1453" t="s">
        <v>15</v>
      </c>
      <c r="F1453">
        <f>SUM(J1453* 1.08)</f>
        <v>295.06680000000006</v>
      </c>
      <c r="G1453">
        <v>7</v>
      </c>
      <c r="H1453">
        <v>3</v>
      </c>
      <c r="I1453" s="7">
        <v>39.03</v>
      </c>
      <c r="J1453" s="7">
        <f t="shared" si="27"/>
        <v>273.21000000000004</v>
      </c>
      <c r="K1453" s="7">
        <f>SUM(G1453*0.54)</f>
        <v>3.7800000000000002</v>
      </c>
      <c r="L1453" s="11">
        <v>43538</v>
      </c>
      <c r="M1453" s="3">
        <v>43543</v>
      </c>
      <c r="N1453" s="3">
        <v>43559</v>
      </c>
      <c r="O1453" t="s">
        <v>12</v>
      </c>
      <c r="P1453" s="4">
        <v>33.68</v>
      </c>
      <c r="Q1453" t="s">
        <v>203</v>
      </c>
      <c r="R1453" t="s">
        <v>205</v>
      </c>
      <c r="S1453" t="s">
        <v>206</v>
      </c>
      <c r="T1453" t="s">
        <v>207</v>
      </c>
      <c r="U1453" t="s">
        <v>208</v>
      </c>
      <c r="V1453" t="s">
        <v>209</v>
      </c>
      <c r="W1453" s="10" t="b">
        <v>1</v>
      </c>
      <c r="X1453" s="12">
        <v>43886.633460648147</v>
      </c>
    </row>
    <row r="1454" spans="1:24" x14ac:dyDescent="0.2">
      <c r="A1454">
        <v>11795</v>
      </c>
      <c r="B1454" s="2" t="s">
        <v>87</v>
      </c>
      <c r="C1454" s="2" t="s">
        <v>88</v>
      </c>
      <c r="D1454" s="2" t="s">
        <v>89</v>
      </c>
      <c r="E1454" t="s">
        <v>19</v>
      </c>
      <c r="F1454">
        <f>SUM(J1454* 0.85)</f>
        <v>608.93999999999994</v>
      </c>
      <c r="G1454">
        <v>10</v>
      </c>
      <c r="H1454">
        <v>2</v>
      </c>
      <c r="I1454" s="7">
        <v>71.64</v>
      </c>
      <c r="J1454" s="7">
        <f t="shared" si="27"/>
        <v>716.4</v>
      </c>
      <c r="K1454" s="7">
        <f>SUM(G1454*1.27)</f>
        <v>12.7</v>
      </c>
      <c r="L1454" s="11">
        <v>43539</v>
      </c>
      <c r="M1454" s="3">
        <v>43544</v>
      </c>
      <c r="N1454" s="3">
        <v>43560</v>
      </c>
      <c r="O1454" t="s">
        <v>14</v>
      </c>
      <c r="P1454" s="4">
        <v>31.51</v>
      </c>
      <c r="Q1454" t="s">
        <v>88</v>
      </c>
      <c r="R1454" t="s">
        <v>90</v>
      </c>
      <c r="S1454" t="s">
        <v>91</v>
      </c>
      <c r="U1454" t="s">
        <v>92</v>
      </c>
      <c r="V1454" t="s">
        <v>93</v>
      </c>
      <c r="W1454" s="10" t="b">
        <v>0</v>
      </c>
      <c r="X1454" s="12">
        <v>44009.511799768516</v>
      </c>
    </row>
    <row r="1455" spans="1:24" x14ac:dyDescent="0.2">
      <c r="A1455">
        <v>11796</v>
      </c>
      <c r="B1455" s="2" t="s">
        <v>384</v>
      </c>
      <c r="C1455" s="2" t="s">
        <v>385</v>
      </c>
      <c r="D1455" s="2" t="s">
        <v>386</v>
      </c>
      <c r="E1455" t="s">
        <v>15</v>
      </c>
      <c r="F1455">
        <f>SUM(J1455* 1.25)</f>
        <v>511.36249999999995</v>
      </c>
      <c r="G1455">
        <v>11</v>
      </c>
      <c r="H1455">
        <v>-9</v>
      </c>
      <c r="I1455" s="7">
        <v>37.19</v>
      </c>
      <c r="J1455" s="7">
        <f t="shared" si="27"/>
        <v>409.09</v>
      </c>
      <c r="K1455" s="7">
        <f>SUM(G1455*1.15)</f>
        <v>12.649999999999999</v>
      </c>
      <c r="L1455" s="11">
        <v>43539</v>
      </c>
      <c r="M1455" s="3">
        <v>43544</v>
      </c>
      <c r="N1455" s="3">
        <v>43560</v>
      </c>
      <c r="O1455" t="s">
        <v>12</v>
      </c>
      <c r="P1455" s="4">
        <v>31.89</v>
      </c>
      <c r="Q1455" t="s">
        <v>385</v>
      </c>
      <c r="R1455" t="s">
        <v>387</v>
      </c>
      <c r="S1455" t="s">
        <v>388</v>
      </c>
      <c r="U1455" t="s">
        <v>389</v>
      </c>
      <c r="V1455" t="s">
        <v>10</v>
      </c>
      <c r="W1455" s="10" t="b">
        <v>0</v>
      </c>
      <c r="X1455" s="12">
        <v>44032.84463634259</v>
      </c>
    </row>
    <row r="1456" spans="1:24" x14ac:dyDescent="0.2">
      <c r="A1456">
        <v>11797</v>
      </c>
      <c r="B1456" s="2" t="s">
        <v>313</v>
      </c>
      <c r="C1456" s="2" t="s">
        <v>314</v>
      </c>
      <c r="D1456" s="2" t="s">
        <v>315</v>
      </c>
      <c r="E1456" t="s">
        <v>45</v>
      </c>
      <c r="F1456">
        <f>SUM(J1456* 0.875)</f>
        <v>1264.27</v>
      </c>
      <c r="G1456">
        <v>8</v>
      </c>
      <c r="H1456">
        <v>8</v>
      </c>
      <c r="I1456" s="7">
        <v>180.61</v>
      </c>
      <c r="J1456" s="7">
        <f t="shared" si="27"/>
        <v>1444.88</v>
      </c>
      <c r="K1456" s="7">
        <f>SUM(G1456*1.381)</f>
        <v>11.048</v>
      </c>
      <c r="L1456" s="11">
        <v>43539</v>
      </c>
      <c r="M1456" s="3">
        <v>43544</v>
      </c>
      <c r="N1456" s="3">
        <v>43560</v>
      </c>
      <c r="O1456" t="s">
        <v>12</v>
      </c>
      <c r="P1456" s="4">
        <v>76.33</v>
      </c>
      <c r="Q1456" t="s">
        <v>314</v>
      </c>
      <c r="R1456" t="s">
        <v>316</v>
      </c>
      <c r="S1456" t="s">
        <v>317</v>
      </c>
      <c r="U1456" t="s">
        <v>318</v>
      </c>
      <c r="V1456" t="s">
        <v>175</v>
      </c>
      <c r="W1456" s="10" t="b">
        <v>1</v>
      </c>
      <c r="X1456" s="12">
        <v>43988.511499768516</v>
      </c>
    </row>
    <row r="1457" spans="1:24" x14ac:dyDescent="0.2">
      <c r="A1457">
        <v>11798</v>
      </c>
      <c r="B1457" s="2" t="s">
        <v>67</v>
      </c>
      <c r="C1457" s="2" t="s">
        <v>68</v>
      </c>
      <c r="D1457" s="2" t="s">
        <v>69</v>
      </c>
      <c r="E1457" t="s">
        <v>36</v>
      </c>
      <c r="F1457">
        <f>SUM(J1457* 0.85)</f>
        <v>838.64400000000001</v>
      </c>
      <c r="G1457">
        <v>12</v>
      </c>
      <c r="H1457">
        <v>6</v>
      </c>
      <c r="I1457" s="7">
        <v>82.22</v>
      </c>
      <c r="J1457" s="7">
        <f t="shared" si="27"/>
        <v>986.64</v>
      </c>
      <c r="K1457" s="7">
        <f>SUM(G1457*1.381)</f>
        <v>16.571999999999999</v>
      </c>
      <c r="L1457" s="11">
        <v>43540</v>
      </c>
      <c r="M1457" s="3">
        <v>43545</v>
      </c>
      <c r="N1457" s="3">
        <v>43561</v>
      </c>
      <c r="O1457" t="s">
        <v>14</v>
      </c>
      <c r="P1457" s="4">
        <v>19.77</v>
      </c>
      <c r="Q1457" t="s">
        <v>68</v>
      </c>
      <c r="R1457" t="s">
        <v>70</v>
      </c>
      <c r="S1457" t="s">
        <v>71</v>
      </c>
      <c r="U1457" t="s">
        <v>72</v>
      </c>
      <c r="V1457" t="s">
        <v>59</v>
      </c>
      <c r="W1457" s="10" t="b">
        <v>0</v>
      </c>
      <c r="X1457" s="12">
        <v>43812.512565046294</v>
      </c>
    </row>
    <row r="1458" spans="1:24" x14ac:dyDescent="0.2">
      <c r="A1458">
        <v>11799</v>
      </c>
      <c r="B1458" s="2" t="s">
        <v>430</v>
      </c>
      <c r="C1458" s="2" t="s">
        <v>431</v>
      </c>
      <c r="D1458" s="2" t="s">
        <v>432</v>
      </c>
      <c r="E1458" t="s">
        <v>19</v>
      </c>
      <c r="F1458">
        <f>SUM(J1458* 1.05)</f>
        <v>512.29499999999996</v>
      </c>
      <c r="G1458">
        <v>5</v>
      </c>
      <c r="H1458">
        <v>5</v>
      </c>
      <c r="I1458" s="7">
        <v>97.58</v>
      </c>
      <c r="J1458" s="7">
        <f t="shared" si="27"/>
        <v>487.9</v>
      </c>
      <c r="K1458" s="7">
        <f>SUM(G1458*0.54)</f>
        <v>2.7</v>
      </c>
      <c r="L1458" s="11">
        <v>43540</v>
      </c>
      <c r="M1458" s="3">
        <v>43545</v>
      </c>
      <c r="N1458" s="3">
        <v>43561</v>
      </c>
      <c r="O1458" t="s">
        <v>12</v>
      </c>
      <c r="P1458" s="4">
        <v>400.81</v>
      </c>
      <c r="Q1458" t="s">
        <v>431</v>
      </c>
      <c r="R1458" t="s">
        <v>433</v>
      </c>
      <c r="S1458" t="s">
        <v>434</v>
      </c>
      <c r="T1458" t="s">
        <v>435</v>
      </c>
      <c r="U1458" t="s">
        <v>436</v>
      </c>
      <c r="V1458" t="s">
        <v>209</v>
      </c>
      <c r="W1458" s="10" t="b">
        <v>1</v>
      </c>
      <c r="X1458" s="12">
        <v>43885.173711226846</v>
      </c>
    </row>
    <row r="1459" spans="1:24" x14ac:dyDescent="0.2">
      <c r="A1459">
        <v>11800</v>
      </c>
      <c r="B1459" s="2" t="s">
        <v>401</v>
      </c>
      <c r="C1459" s="2" t="s">
        <v>402</v>
      </c>
      <c r="D1459" s="2" t="s">
        <v>403</v>
      </c>
      <c r="E1459" t="s">
        <v>37</v>
      </c>
      <c r="F1459">
        <f>SUM(J1459* 0.45)</f>
        <v>37.422000000000004</v>
      </c>
      <c r="G1459">
        <v>7</v>
      </c>
      <c r="H1459">
        <v>-7</v>
      </c>
      <c r="I1459" s="7">
        <v>11.88</v>
      </c>
      <c r="J1459" s="7">
        <f t="shared" si="27"/>
        <v>83.160000000000011</v>
      </c>
      <c r="K1459" s="7">
        <f>SUM(G1459*1.15)</f>
        <v>8.0499999999999989</v>
      </c>
      <c r="L1459" s="11">
        <v>43540</v>
      </c>
      <c r="M1459" s="3">
        <v>43545</v>
      </c>
      <c r="N1459" s="3">
        <v>43561</v>
      </c>
      <c r="O1459" t="s">
        <v>14</v>
      </c>
      <c r="P1459" s="4">
        <v>17.95</v>
      </c>
      <c r="Q1459" t="s">
        <v>402</v>
      </c>
      <c r="R1459" t="s">
        <v>404</v>
      </c>
      <c r="S1459" t="s">
        <v>405</v>
      </c>
      <c r="U1459" t="s">
        <v>406</v>
      </c>
      <c r="V1459" t="s">
        <v>175</v>
      </c>
      <c r="W1459" s="10" t="b">
        <v>0</v>
      </c>
      <c r="X1459" s="12">
        <v>43908.843647222224</v>
      </c>
    </row>
    <row r="1460" spans="1:24" x14ac:dyDescent="0.2">
      <c r="A1460">
        <v>11801</v>
      </c>
      <c r="B1460" s="2" t="s">
        <v>81</v>
      </c>
      <c r="C1460" s="2" t="s">
        <v>82</v>
      </c>
      <c r="D1460" s="2" t="s">
        <v>83</v>
      </c>
      <c r="E1460" t="s">
        <v>11</v>
      </c>
      <c r="F1460">
        <f>SUM(J1460* 1.08)</f>
        <v>409.60079999999999</v>
      </c>
      <c r="G1460">
        <v>9</v>
      </c>
      <c r="H1460">
        <v>-19</v>
      </c>
      <c r="I1460" s="7">
        <v>42.14</v>
      </c>
      <c r="J1460" s="7">
        <f t="shared" si="27"/>
        <v>379.26</v>
      </c>
      <c r="K1460" s="7">
        <f>SUM(G1460*1.15)</f>
        <v>10.35</v>
      </c>
      <c r="L1460" s="11">
        <v>43540</v>
      </c>
      <c r="M1460" s="3">
        <v>43545</v>
      </c>
      <c r="N1460" s="3">
        <v>43561</v>
      </c>
      <c r="O1460" t="s">
        <v>12</v>
      </c>
      <c r="P1460" s="4">
        <v>2.17</v>
      </c>
      <c r="Q1460" t="s">
        <v>82</v>
      </c>
      <c r="R1460" t="s">
        <v>84</v>
      </c>
      <c r="S1460" t="s">
        <v>85</v>
      </c>
      <c r="U1460" t="s">
        <v>86</v>
      </c>
      <c r="V1460" t="s">
        <v>35</v>
      </c>
      <c r="W1460" s="10" t="b">
        <v>0</v>
      </c>
      <c r="X1460" s="12">
        <v>43904.511187268516</v>
      </c>
    </row>
    <row r="1461" spans="1:24" x14ac:dyDescent="0.2">
      <c r="A1461">
        <v>11802</v>
      </c>
      <c r="B1461" s="2" t="s">
        <v>73</v>
      </c>
      <c r="C1461" s="2" t="s">
        <v>74</v>
      </c>
      <c r="D1461" s="2" t="s">
        <v>75</v>
      </c>
      <c r="E1461" t="s">
        <v>5</v>
      </c>
      <c r="F1461">
        <f>SUM(J1461* 1.08)</f>
        <v>2458.1232</v>
      </c>
      <c r="G1461">
        <v>13</v>
      </c>
      <c r="H1461">
        <v>4</v>
      </c>
      <c r="I1461" s="7">
        <v>175.08</v>
      </c>
      <c r="J1461" s="7">
        <f t="shared" si="27"/>
        <v>2276.04</v>
      </c>
      <c r="K1461" s="7">
        <f>SUM(G1461*0.54)</f>
        <v>7.0200000000000005</v>
      </c>
      <c r="L1461" s="11">
        <v>43541</v>
      </c>
      <c r="M1461" s="3">
        <v>43546</v>
      </c>
      <c r="N1461" s="3">
        <v>43562</v>
      </c>
      <c r="O1461" t="s">
        <v>14</v>
      </c>
      <c r="P1461" s="4">
        <v>52.92</v>
      </c>
      <c r="Q1461" t="s">
        <v>74</v>
      </c>
      <c r="R1461" t="s">
        <v>76</v>
      </c>
      <c r="S1461" t="s">
        <v>77</v>
      </c>
      <c r="T1461" t="s">
        <v>78</v>
      </c>
      <c r="U1461" t="s">
        <v>79</v>
      </c>
      <c r="V1461" t="s">
        <v>80</v>
      </c>
      <c r="W1461" s="10" t="b">
        <v>1</v>
      </c>
      <c r="X1461" s="12">
        <v>43875.176783449075</v>
      </c>
    </row>
    <row r="1462" spans="1:24" x14ac:dyDescent="0.2">
      <c r="A1462">
        <v>11803</v>
      </c>
      <c r="B1462" s="2" t="s">
        <v>332</v>
      </c>
      <c r="C1462" s="2" t="s">
        <v>333</v>
      </c>
      <c r="D1462" s="2" t="s">
        <v>334</v>
      </c>
      <c r="E1462" t="s">
        <v>11</v>
      </c>
      <c r="F1462">
        <f>SUM(J1462* 1.03)</f>
        <v>1827.3951000000002</v>
      </c>
      <c r="G1462">
        <v>9</v>
      </c>
      <c r="H1462">
        <v>-21</v>
      </c>
      <c r="I1462" s="7">
        <v>197.13</v>
      </c>
      <c r="J1462" s="7">
        <f t="shared" si="27"/>
        <v>1774.17</v>
      </c>
      <c r="K1462" s="7">
        <f>SUM(G1462*1.15)</f>
        <v>10.35</v>
      </c>
      <c r="L1462" s="11">
        <v>43541</v>
      </c>
      <c r="M1462" s="3">
        <v>43546</v>
      </c>
      <c r="N1462" s="3">
        <v>43562</v>
      </c>
      <c r="O1462" t="s">
        <v>6</v>
      </c>
      <c r="P1462" s="4">
        <v>10.220000000000001</v>
      </c>
      <c r="Q1462" t="s">
        <v>333</v>
      </c>
      <c r="R1462" t="s">
        <v>335</v>
      </c>
      <c r="S1462" t="s">
        <v>336</v>
      </c>
      <c r="U1462" t="s">
        <v>337</v>
      </c>
      <c r="V1462" t="s">
        <v>10</v>
      </c>
      <c r="W1462" s="10" t="b">
        <v>0</v>
      </c>
      <c r="X1462" s="12">
        <v>43907.511164120369</v>
      </c>
    </row>
    <row r="1463" spans="1:24" x14ac:dyDescent="0.2">
      <c r="A1463">
        <v>11804</v>
      </c>
      <c r="B1463" s="2" t="s">
        <v>500</v>
      </c>
      <c r="C1463" s="2" t="s">
        <v>501</v>
      </c>
      <c r="D1463" s="2" t="s">
        <v>502</v>
      </c>
      <c r="E1463" t="s">
        <v>13</v>
      </c>
      <c r="F1463">
        <f>SUM(J1463* 1.05)</f>
        <v>20.37</v>
      </c>
      <c r="G1463">
        <v>10</v>
      </c>
      <c r="H1463">
        <v>19</v>
      </c>
      <c r="I1463" s="7">
        <v>1.94</v>
      </c>
      <c r="J1463" s="7">
        <f t="shared" si="27"/>
        <v>19.399999999999999</v>
      </c>
      <c r="K1463" s="7">
        <f>SUM(G1463*1.429)</f>
        <v>14.290000000000001</v>
      </c>
      <c r="L1463" s="11">
        <v>43541</v>
      </c>
      <c r="M1463" s="3">
        <v>43546</v>
      </c>
      <c r="N1463" s="3">
        <v>43562</v>
      </c>
      <c r="O1463" t="s">
        <v>12</v>
      </c>
      <c r="P1463" s="4">
        <v>27.2</v>
      </c>
      <c r="Q1463" t="s">
        <v>501</v>
      </c>
      <c r="R1463" t="s">
        <v>503</v>
      </c>
      <c r="S1463" t="s">
        <v>504</v>
      </c>
      <c r="U1463" t="s">
        <v>505</v>
      </c>
      <c r="V1463" t="s">
        <v>448</v>
      </c>
      <c r="W1463" s="10" t="b">
        <v>0</v>
      </c>
      <c r="X1463" s="12">
        <v>43910.845838657413</v>
      </c>
    </row>
    <row r="1464" spans="1:24" x14ac:dyDescent="0.2">
      <c r="A1464">
        <v>11805</v>
      </c>
      <c r="B1464" s="2" t="s">
        <v>81</v>
      </c>
      <c r="C1464" s="2" t="s">
        <v>82</v>
      </c>
      <c r="D1464" s="2" t="s">
        <v>83</v>
      </c>
      <c r="E1464" t="s">
        <v>15</v>
      </c>
      <c r="F1464">
        <f>SUM(J1464* 1.08)</f>
        <v>1132.6392000000001</v>
      </c>
      <c r="G1464">
        <v>7</v>
      </c>
      <c r="H1464">
        <v>-18</v>
      </c>
      <c r="I1464" s="7">
        <v>149.82</v>
      </c>
      <c r="J1464" s="7">
        <f t="shared" si="27"/>
        <v>1048.74</v>
      </c>
      <c r="K1464" s="7">
        <f>SUM(G1464*1.15)</f>
        <v>8.0499999999999989</v>
      </c>
      <c r="L1464" s="11">
        <v>43542</v>
      </c>
      <c r="M1464" s="3">
        <v>43547</v>
      </c>
      <c r="N1464" s="3">
        <v>43563</v>
      </c>
      <c r="O1464" t="s">
        <v>12</v>
      </c>
      <c r="P1464" s="4">
        <v>3.26</v>
      </c>
      <c r="Q1464" t="s">
        <v>82</v>
      </c>
      <c r="R1464" t="s">
        <v>84</v>
      </c>
      <c r="S1464" t="s">
        <v>85</v>
      </c>
      <c r="U1464" t="s">
        <v>86</v>
      </c>
      <c r="V1464" t="s">
        <v>35</v>
      </c>
      <c r="W1464" s="10" t="b">
        <v>0</v>
      </c>
      <c r="X1464" s="12">
        <v>43934.510186574073</v>
      </c>
    </row>
    <row r="1465" spans="1:24" x14ac:dyDescent="0.2">
      <c r="A1465">
        <v>11806</v>
      </c>
      <c r="B1465" s="2" t="s">
        <v>190</v>
      </c>
      <c r="C1465" s="2" t="s">
        <v>191</v>
      </c>
      <c r="D1465" s="2" t="s">
        <v>192</v>
      </c>
      <c r="E1465" t="s">
        <v>15</v>
      </c>
      <c r="F1465">
        <f>SUM(J1465* 0.95)</f>
        <v>1676.9114999999999</v>
      </c>
      <c r="G1465">
        <v>9</v>
      </c>
      <c r="H1465">
        <v>-4</v>
      </c>
      <c r="I1465" s="7">
        <v>196.13</v>
      </c>
      <c r="J1465" s="7">
        <f t="shared" si="27"/>
        <v>1765.17</v>
      </c>
      <c r="K1465" s="7">
        <f>SUM(G1465*1.15)</f>
        <v>10.35</v>
      </c>
      <c r="L1465" s="11">
        <v>43542</v>
      </c>
      <c r="M1465" s="3">
        <v>43547</v>
      </c>
      <c r="N1465" s="3">
        <v>43563</v>
      </c>
      <c r="O1465" t="s">
        <v>14</v>
      </c>
      <c r="P1465" s="4">
        <v>23.39</v>
      </c>
      <c r="Q1465" t="s">
        <v>191</v>
      </c>
      <c r="R1465" t="s">
        <v>193</v>
      </c>
      <c r="S1465" t="s">
        <v>194</v>
      </c>
      <c r="U1465" t="s">
        <v>195</v>
      </c>
      <c r="V1465" t="s">
        <v>66</v>
      </c>
      <c r="W1465" s="10" t="b">
        <v>0</v>
      </c>
      <c r="X1465" s="12">
        <v>43946.511360879631</v>
      </c>
    </row>
    <row r="1466" spans="1:24" x14ac:dyDescent="0.2">
      <c r="A1466">
        <v>11807</v>
      </c>
      <c r="B1466" s="2" t="s">
        <v>73</v>
      </c>
      <c r="C1466" s="2" t="s">
        <v>74</v>
      </c>
      <c r="D1466" s="2" t="s">
        <v>75</v>
      </c>
      <c r="E1466" t="s">
        <v>45</v>
      </c>
      <c r="F1466">
        <f>SUM(J1466* 1.08)</f>
        <v>1394.9279999999999</v>
      </c>
      <c r="G1466">
        <v>10</v>
      </c>
      <c r="H1466">
        <v>4</v>
      </c>
      <c r="I1466" s="7">
        <v>129.16</v>
      </c>
      <c r="J1466" s="7">
        <f t="shared" si="27"/>
        <v>1291.5999999999999</v>
      </c>
      <c r="K1466" s="7">
        <f>SUM(G1466*0.54)</f>
        <v>5.4</v>
      </c>
      <c r="L1466" s="11">
        <v>43542</v>
      </c>
      <c r="M1466" s="3">
        <v>43547</v>
      </c>
      <c r="N1466" s="3">
        <v>43563</v>
      </c>
      <c r="O1466" t="s">
        <v>14</v>
      </c>
      <c r="P1466" s="4">
        <v>74.44</v>
      </c>
      <c r="Q1466" t="s">
        <v>74</v>
      </c>
      <c r="R1466" t="s">
        <v>76</v>
      </c>
      <c r="S1466" t="s">
        <v>77</v>
      </c>
      <c r="T1466" t="s">
        <v>78</v>
      </c>
      <c r="U1466" t="s">
        <v>79</v>
      </c>
      <c r="V1466" t="s">
        <v>80</v>
      </c>
      <c r="W1466" s="10" t="b">
        <v>1</v>
      </c>
      <c r="X1466" s="12">
        <v>43887.513701157412</v>
      </c>
    </row>
    <row r="1467" spans="1:24" x14ac:dyDescent="0.2">
      <c r="A1467">
        <v>11808</v>
      </c>
      <c r="B1467" s="2" t="s">
        <v>313</v>
      </c>
      <c r="C1467" s="2" t="s">
        <v>314</v>
      </c>
      <c r="D1467" s="2" t="s">
        <v>315</v>
      </c>
      <c r="E1467" t="s">
        <v>13</v>
      </c>
      <c r="F1467">
        <f>SUM(J1467* 0.85)</f>
        <v>244.749</v>
      </c>
      <c r="G1467">
        <v>6</v>
      </c>
      <c r="H1467">
        <v>-10</v>
      </c>
      <c r="I1467" s="7">
        <v>47.99</v>
      </c>
      <c r="J1467" s="7">
        <f t="shared" si="27"/>
        <v>287.94</v>
      </c>
      <c r="K1467" s="7">
        <f>SUM(G1467*1.15)</f>
        <v>6.8999999999999995</v>
      </c>
      <c r="L1467" s="11">
        <v>43545</v>
      </c>
      <c r="M1467" s="3">
        <v>43550</v>
      </c>
      <c r="N1467" s="3">
        <v>43566</v>
      </c>
      <c r="O1467" t="s">
        <v>12</v>
      </c>
      <c r="P1467" s="4">
        <v>2.5</v>
      </c>
      <c r="Q1467" t="s">
        <v>314</v>
      </c>
      <c r="R1467" t="s">
        <v>316</v>
      </c>
      <c r="S1467" t="s">
        <v>317</v>
      </c>
      <c r="U1467" t="s">
        <v>318</v>
      </c>
      <c r="V1467" t="s">
        <v>175</v>
      </c>
      <c r="W1467" s="10" t="b">
        <v>0</v>
      </c>
      <c r="X1467" s="12">
        <v>43947.509954745372</v>
      </c>
    </row>
    <row r="1468" spans="1:24" x14ac:dyDescent="0.2">
      <c r="A1468">
        <v>11809</v>
      </c>
      <c r="B1468" s="2" t="s">
        <v>412</v>
      </c>
      <c r="C1468" s="2" t="s">
        <v>413</v>
      </c>
      <c r="D1468" s="2" t="s">
        <v>414</v>
      </c>
      <c r="E1468" t="s">
        <v>37</v>
      </c>
      <c r="F1468">
        <f>SUM(J1468* 0.875)</f>
        <v>1297.8</v>
      </c>
      <c r="G1468">
        <v>8</v>
      </c>
      <c r="H1468">
        <v>4</v>
      </c>
      <c r="I1468" s="7">
        <v>185.4</v>
      </c>
      <c r="J1468" s="7">
        <f t="shared" si="27"/>
        <v>1483.2</v>
      </c>
      <c r="K1468" s="7">
        <f>SUM(G1468*0.54)</f>
        <v>4.32</v>
      </c>
      <c r="L1468" s="11">
        <v>43545</v>
      </c>
      <c r="M1468" s="3">
        <v>43550</v>
      </c>
      <c r="N1468" s="3">
        <v>43566</v>
      </c>
      <c r="O1468" t="s">
        <v>12</v>
      </c>
      <c r="P1468" s="4">
        <v>30.85</v>
      </c>
      <c r="Q1468" t="s">
        <v>413</v>
      </c>
      <c r="R1468" t="s">
        <v>415</v>
      </c>
      <c r="S1468" t="s">
        <v>416</v>
      </c>
      <c r="U1468" t="s">
        <v>417</v>
      </c>
      <c r="V1468" t="s">
        <v>105</v>
      </c>
      <c r="W1468" s="10" t="b">
        <v>1</v>
      </c>
      <c r="X1468" s="12">
        <v>43881.842153009267</v>
      </c>
    </row>
    <row r="1469" spans="1:24" x14ac:dyDescent="0.2">
      <c r="A1469">
        <v>11810</v>
      </c>
      <c r="B1469" s="2" t="s">
        <v>2</v>
      </c>
      <c r="C1469" s="2" t="s">
        <v>3</v>
      </c>
      <c r="D1469" s="2" t="s">
        <v>4</v>
      </c>
      <c r="E1469" t="s">
        <v>13</v>
      </c>
      <c r="F1469">
        <f>SUM(J1469* 0.85)</f>
        <v>897.50649999999985</v>
      </c>
      <c r="G1469">
        <v>11</v>
      </c>
      <c r="H1469">
        <v>20</v>
      </c>
      <c r="I1469" s="7">
        <v>95.99</v>
      </c>
      <c r="J1469" s="7">
        <f t="shared" si="27"/>
        <v>1055.8899999999999</v>
      </c>
      <c r="K1469" s="7">
        <f>SUM(G1469*1.429)</f>
        <v>15.719000000000001</v>
      </c>
      <c r="L1469" s="11">
        <v>43545</v>
      </c>
      <c r="M1469" s="3">
        <v>43550</v>
      </c>
      <c r="N1469" s="3">
        <v>43566</v>
      </c>
      <c r="O1469" t="s">
        <v>6</v>
      </c>
      <c r="P1469" s="4">
        <v>40.42</v>
      </c>
      <c r="Q1469" t="s">
        <v>3</v>
      </c>
      <c r="R1469" t="s">
        <v>7</v>
      </c>
      <c r="S1469" t="s">
        <v>8</v>
      </c>
      <c r="U1469" t="s">
        <v>9</v>
      </c>
      <c r="V1469" t="s">
        <v>10</v>
      </c>
      <c r="W1469" s="10" t="b">
        <v>1</v>
      </c>
      <c r="X1469" s="12">
        <v>43897.846060416668</v>
      </c>
    </row>
    <row r="1470" spans="1:24" x14ac:dyDescent="0.2">
      <c r="A1470">
        <v>11811</v>
      </c>
      <c r="B1470" s="2" t="s">
        <v>29</v>
      </c>
      <c r="C1470" s="2" t="s">
        <v>30</v>
      </c>
      <c r="D1470" s="2" t="s">
        <v>31</v>
      </c>
      <c r="E1470" t="s">
        <v>37</v>
      </c>
      <c r="F1470">
        <f>SUM(J1470* 1.08)</f>
        <v>0</v>
      </c>
      <c r="G1470">
        <v>7</v>
      </c>
      <c r="H1470">
        <v>-4</v>
      </c>
      <c r="I1470" s="7">
        <v>0</v>
      </c>
      <c r="J1470" s="7">
        <f t="shared" si="27"/>
        <v>0</v>
      </c>
      <c r="K1470" s="7">
        <f>SUM(G1470*1.15)</f>
        <v>8.0499999999999989</v>
      </c>
      <c r="L1470" s="11">
        <v>43545</v>
      </c>
      <c r="M1470" s="3">
        <v>43550</v>
      </c>
      <c r="N1470" s="3">
        <v>43566</v>
      </c>
      <c r="O1470" t="s">
        <v>12</v>
      </c>
      <c r="P1470" s="4">
        <v>23.72</v>
      </c>
      <c r="Q1470" t="s">
        <v>30</v>
      </c>
      <c r="R1470" t="s">
        <v>557</v>
      </c>
      <c r="S1470" t="s">
        <v>32</v>
      </c>
      <c r="T1470" t="s">
        <v>33</v>
      </c>
      <c r="U1470" t="s">
        <v>34</v>
      </c>
      <c r="V1470" t="s">
        <v>35</v>
      </c>
      <c r="W1470" s="10" t="b">
        <v>0</v>
      </c>
      <c r="X1470" s="12">
        <v>43901.843681944447</v>
      </c>
    </row>
    <row r="1471" spans="1:24" x14ac:dyDescent="0.2">
      <c r="A1471">
        <v>11812</v>
      </c>
      <c r="B1471" s="2" t="s">
        <v>300</v>
      </c>
      <c r="C1471" s="2" t="s">
        <v>301</v>
      </c>
      <c r="D1471" s="2" t="s">
        <v>302</v>
      </c>
      <c r="E1471" t="s">
        <v>46</v>
      </c>
      <c r="F1471">
        <f>SUM(J1471* 1.03)</f>
        <v>582.67100000000005</v>
      </c>
      <c r="G1471">
        <v>10</v>
      </c>
      <c r="H1471">
        <v>-3</v>
      </c>
      <c r="I1471" s="7">
        <v>56.57</v>
      </c>
      <c r="J1471" s="7">
        <f t="shared" si="27"/>
        <v>565.70000000000005</v>
      </c>
      <c r="K1471" s="7">
        <f>SUM(G1471*1.27)</f>
        <v>12.7</v>
      </c>
      <c r="L1471" s="11">
        <v>43546</v>
      </c>
      <c r="M1471" s="3">
        <v>43551</v>
      </c>
      <c r="N1471" s="3">
        <v>43567</v>
      </c>
      <c r="O1471" t="s">
        <v>6</v>
      </c>
      <c r="P1471" s="4">
        <v>27.91</v>
      </c>
      <c r="Q1471" t="s">
        <v>301</v>
      </c>
      <c r="R1471" t="s">
        <v>303</v>
      </c>
      <c r="S1471" t="s">
        <v>304</v>
      </c>
      <c r="T1471" t="s">
        <v>305</v>
      </c>
      <c r="U1471" t="s">
        <v>306</v>
      </c>
      <c r="V1471" t="s">
        <v>217</v>
      </c>
      <c r="W1471" s="10" t="b">
        <v>0</v>
      </c>
      <c r="X1471" s="12">
        <v>43912.511741898146</v>
      </c>
    </row>
    <row r="1472" spans="1:24" x14ac:dyDescent="0.2">
      <c r="A1472">
        <v>11813</v>
      </c>
      <c r="B1472" s="2" t="s">
        <v>153</v>
      </c>
      <c r="C1472" s="2" t="s">
        <v>154</v>
      </c>
      <c r="D1472" s="2" t="s">
        <v>155</v>
      </c>
      <c r="E1472" t="s">
        <v>36</v>
      </c>
      <c r="F1472">
        <f>SUM(J1472* 1.08)</f>
        <v>89.488800000000012</v>
      </c>
      <c r="G1472">
        <v>6</v>
      </c>
      <c r="H1472">
        <v>-1</v>
      </c>
      <c r="I1472" s="7">
        <v>13.81</v>
      </c>
      <c r="J1472" s="7">
        <f t="shared" si="27"/>
        <v>82.86</v>
      </c>
      <c r="K1472" s="7">
        <f>SUM(G1472*1.27)</f>
        <v>7.62</v>
      </c>
      <c r="L1472" s="11">
        <v>43546</v>
      </c>
      <c r="M1472" s="3">
        <v>43551</v>
      </c>
      <c r="N1472" s="3">
        <v>43567</v>
      </c>
      <c r="O1472" t="s">
        <v>12</v>
      </c>
      <c r="P1472" s="4">
        <v>3.26</v>
      </c>
      <c r="Q1472" t="s">
        <v>154</v>
      </c>
      <c r="R1472" t="s">
        <v>156</v>
      </c>
      <c r="S1472" t="s">
        <v>157</v>
      </c>
      <c r="U1472" t="s">
        <v>158</v>
      </c>
      <c r="V1472" t="s">
        <v>44</v>
      </c>
      <c r="W1472" s="10" t="b">
        <v>0</v>
      </c>
      <c r="X1472" s="12">
        <v>43894.510383333327</v>
      </c>
    </row>
    <row r="1473" spans="1:24" x14ac:dyDescent="0.2">
      <c r="A1473">
        <v>11814</v>
      </c>
      <c r="B1473" s="2" t="s">
        <v>47</v>
      </c>
      <c r="C1473" s="2" t="s">
        <v>48</v>
      </c>
      <c r="D1473" s="2" t="s">
        <v>49</v>
      </c>
      <c r="E1473" t="s">
        <v>5</v>
      </c>
      <c r="F1473">
        <f>SUM(J1473* 1.03)</f>
        <v>1628.3682000000001</v>
      </c>
      <c r="G1473">
        <v>9</v>
      </c>
      <c r="H1473">
        <v>19</v>
      </c>
      <c r="I1473" s="7">
        <v>175.66</v>
      </c>
      <c r="J1473" s="7">
        <f t="shared" si="27"/>
        <v>1580.94</v>
      </c>
      <c r="K1473" s="7">
        <f>SUM(G1473*1.429)</f>
        <v>12.861000000000001</v>
      </c>
      <c r="L1473" s="11">
        <v>43546</v>
      </c>
      <c r="M1473" s="3">
        <v>43551</v>
      </c>
      <c r="N1473" s="3">
        <v>43567</v>
      </c>
      <c r="O1473" t="s">
        <v>12</v>
      </c>
      <c r="P1473" s="4">
        <v>44.65</v>
      </c>
      <c r="Q1473" t="s">
        <v>48</v>
      </c>
      <c r="R1473" t="s">
        <v>50</v>
      </c>
      <c r="S1473" t="s">
        <v>51</v>
      </c>
      <c r="U1473" t="s">
        <v>52</v>
      </c>
      <c r="V1473" t="s">
        <v>10</v>
      </c>
      <c r="W1473" s="10" t="b">
        <v>1</v>
      </c>
      <c r="X1473" s="12">
        <v>43823.511627083331</v>
      </c>
    </row>
    <row r="1474" spans="1:24" x14ac:dyDescent="0.2">
      <c r="A1474">
        <v>11815</v>
      </c>
      <c r="B1474" s="2" t="s">
        <v>225</v>
      </c>
      <c r="C1474" s="2" t="s">
        <v>226</v>
      </c>
      <c r="D1474" s="2" t="s">
        <v>227</v>
      </c>
      <c r="E1474" t="s">
        <v>36</v>
      </c>
      <c r="F1474">
        <f>SUM(J1474* 1.03)</f>
        <v>1446.8616</v>
      </c>
      <c r="G1474">
        <v>12</v>
      </c>
      <c r="H1474">
        <v>-5</v>
      </c>
      <c r="I1474" s="7">
        <v>117.06</v>
      </c>
      <c r="J1474" s="7">
        <f t="shared" si="27"/>
        <v>1404.72</v>
      </c>
      <c r="K1474" s="7">
        <f>SUM(G1474*1.15)</f>
        <v>13.799999999999999</v>
      </c>
      <c r="L1474" s="11">
        <v>43547</v>
      </c>
      <c r="M1474" s="3">
        <v>43552</v>
      </c>
      <c r="N1474" s="3">
        <v>43568</v>
      </c>
      <c r="O1474" t="s">
        <v>14</v>
      </c>
      <c r="P1474" s="4">
        <v>105.36</v>
      </c>
      <c r="Q1474" t="s">
        <v>226</v>
      </c>
      <c r="R1474" t="s">
        <v>228</v>
      </c>
      <c r="S1474" t="s">
        <v>229</v>
      </c>
      <c r="T1474" t="s">
        <v>230</v>
      </c>
      <c r="U1474" t="s">
        <v>231</v>
      </c>
      <c r="V1474" t="s">
        <v>217</v>
      </c>
      <c r="W1474" s="10" t="b">
        <v>1</v>
      </c>
      <c r="X1474" s="12">
        <v>43980.511349305554</v>
      </c>
    </row>
    <row r="1475" spans="1:24" x14ac:dyDescent="0.2">
      <c r="A1475">
        <v>11816</v>
      </c>
      <c r="B1475" s="2" t="s">
        <v>342</v>
      </c>
      <c r="C1475" s="2" t="s">
        <v>343</v>
      </c>
      <c r="D1475" s="2" t="s">
        <v>344</v>
      </c>
      <c r="E1475" t="s">
        <v>19</v>
      </c>
      <c r="F1475">
        <f>SUM(J1475* 0.85)</f>
        <v>4.1055000000000001</v>
      </c>
      <c r="G1475">
        <v>7</v>
      </c>
      <c r="H1475">
        <v>34</v>
      </c>
      <c r="I1475" s="7">
        <v>0.69</v>
      </c>
      <c r="J1475" s="7">
        <f t="shared" si="27"/>
        <v>4.83</v>
      </c>
      <c r="K1475" s="7">
        <f>SUM(G1475*1.429)</f>
        <v>10.003</v>
      </c>
      <c r="L1475" s="11">
        <v>43547</v>
      </c>
      <c r="M1475" s="3">
        <v>43552</v>
      </c>
      <c r="N1475" s="3">
        <v>43568</v>
      </c>
      <c r="O1475" t="s">
        <v>12</v>
      </c>
      <c r="P1475" s="4">
        <v>49.56</v>
      </c>
      <c r="Q1475" t="s">
        <v>343</v>
      </c>
      <c r="R1475" t="s">
        <v>567</v>
      </c>
      <c r="S1475" t="s">
        <v>91</v>
      </c>
      <c r="U1475" t="s">
        <v>92</v>
      </c>
      <c r="V1475" t="s">
        <v>93</v>
      </c>
      <c r="W1475" s="10" t="b">
        <v>1</v>
      </c>
      <c r="X1475" s="12">
        <v>43869.178186342586</v>
      </c>
    </row>
    <row r="1476" spans="1:24" x14ac:dyDescent="0.2">
      <c r="A1476">
        <v>11817</v>
      </c>
      <c r="B1476" s="2" t="s">
        <v>196</v>
      </c>
      <c r="C1476" s="2" t="s">
        <v>197</v>
      </c>
      <c r="D1476" s="2" t="s">
        <v>198</v>
      </c>
      <c r="E1476" t="s">
        <v>5</v>
      </c>
      <c r="F1476">
        <f>SUM(J1476* 1.15)</f>
        <v>1185.6959999999999</v>
      </c>
      <c r="G1476">
        <v>12</v>
      </c>
      <c r="H1476">
        <v>-2</v>
      </c>
      <c r="I1476" s="7">
        <v>85.92</v>
      </c>
      <c r="J1476" s="7">
        <f t="shared" si="27"/>
        <v>1031.04</v>
      </c>
      <c r="K1476" s="7">
        <f>SUM(G1476*1.27)</f>
        <v>15.24</v>
      </c>
      <c r="L1476" s="11">
        <v>43547</v>
      </c>
      <c r="M1476" s="3">
        <v>43552</v>
      </c>
      <c r="N1476" s="3">
        <v>43568</v>
      </c>
      <c r="O1476" t="s">
        <v>12</v>
      </c>
      <c r="P1476" s="4">
        <v>4.9800000000000004</v>
      </c>
      <c r="Q1476" t="s">
        <v>197</v>
      </c>
      <c r="R1476" t="s">
        <v>199</v>
      </c>
      <c r="S1476" t="s">
        <v>200</v>
      </c>
      <c r="T1476" t="s">
        <v>111</v>
      </c>
      <c r="U1476" t="s">
        <v>201</v>
      </c>
      <c r="V1476" t="s">
        <v>113</v>
      </c>
      <c r="W1476" s="10" t="b">
        <v>0</v>
      </c>
      <c r="X1476" s="12">
        <v>43888.512472453702</v>
      </c>
    </row>
    <row r="1477" spans="1:24" x14ac:dyDescent="0.2">
      <c r="A1477">
        <v>11818</v>
      </c>
      <c r="B1477" s="2" t="s">
        <v>225</v>
      </c>
      <c r="C1477" s="2" t="s">
        <v>226</v>
      </c>
      <c r="D1477" s="2" t="s">
        <v>227</v>
      </c>
      <c r="E1477" t="s">
        <v>15</v>
      </c>
      <c r="F1477">
        <f>SUM(J1477* 1.45)</f>
        <v>175.52249999999998</v>
      </c>
      <c r="G1477">
        <v>9</v>
      </c>
      <c r="H1477">
        <v>-5</v>
      </c>
      <c r="I1477" s="7">
        <v>13.45</v>
      </c>
      <c r="J1477" s="7">
        <f t="shared" si="27"/>
        <v>121.05</v>
      </c>
      <c r="K1477" s="7">
        <f>SUM(G1477*1.15)</f>
        <v>10.35</v>
      </c>
      <c r="L1477" s="11">
        <v>43548</v>
      </c>
      <c r="M1477" s="3">
        <v>43553</v>
      </c>
      <c r="N1477" s="3">
        <v>43569</v>
      </c>
      <c r="O1477" t="s">
        <v>6</v>
      </c>
      <c r="P1477" s="4">
        <v>2.08</v>
      </c>
      <c r="Q1477" t="s">
        <v>226</v>
      </c>
      <c r="R1477" t="s">
        <v>228</v>
      </c>
      <c r="S1477" t="s">
        <v>229</v>
      </c>
      <c r="T1477" t="s">
        <v>230</v>
      </c>
      <c r="U1477" t="s">
        <v>231</v>
      </c>
      <c r="V1477" t="s">
        <v>217</v>
      </c>
      <c r="W1477" s="10" t="b">
        <v>0</v>
      </c>
      <c r="X1477" s="12">
        <v>43904.511349305554</v>
      </c>
    </row>
    <row r="1478" spans="1:24" x14ac:dyDescent="0.2">
      <c r="A1478">
        <v>11819</v>
      </c>
      <c r="B1478" s="2" t="s">
        <v>379</v>
      </c>
      <c r="C1478" s="2" t="s">
        <v>380</v>
      </c>
      <c r="D1478" s="2" t="s">
        <v>381</v>
      </c>
      <c r="E1478" t="s">
        <v>36</v>
      </c>
      <c r="F1478">
        <f>SUM(J1478* 0.85)</f>
        <v>11.984999999999999</v>
      </c>
      <c r="G1478">
        <v>10</v>
      </c>
      <c r="H1478">
        <v>-2</v>
      </c>
      <c r="I1478" s="7">
        <v>1.41</v>
      </c>
      <c r="J1478" s="7">
        <f t="shared" si="27"/>
        <v>14.1</v>
      </c>
      <c r="K1478" s="7">
        <f>SUM(G1478*1.27)</f>
        <v>12.7</v>
      </c>
      <c r="L1478" s="11">
        <v>43548</v>
      </c>
      <c r="M1478" s="3">
        <v>43553</v>
      </c>
      <c r="N1478" s="3">
        <v>43569</v>
      </c>
      <c r="O1478" t="s">
        <v>6</v>
      </c>
      <c r="P1478" s="4">
        <v>104.47</v>
      </c>
      <c r="Q1478" t="s">
        <v>380</v>
      </c>
      <c r="R1478" t="s">
        <v>382</v>
      </c>
      <c r="S1478" t="s">
        <v>110</v>
      </c>
      <c r="T1478" t="s">
        <v>111</v>
      </c>
      <c r="U1478" t="s">
        <v>383</v>
      </c>
      <c r="V1478" t="s">
        <v>113</v>
      </c>
      <c r="W1478" s="10" t="b">
        <v>1</v>
      </c>
      <c r="X1478" s="12">
        <v>43909.511753472223</v>
      </c>
    </row>
    <row r="1479" spans="1:24" x14ac:dyDescent="0.2">
      <c r="A1479">
        <v>11820</v>
      </c>
      <c r="B1479" s="2" t="s">
        <v>384</v>
      </c>
      <c r="C1479" s="2" t="s">
        <v>385</v>
      </c>
      <c r="D1479" s="2" t="s">
        <v>386</v>
      </c>
      <c r="E1479" t="s">
        <v>36</v>
      </c>
      <c r="F1479">
        <f>SUM(J1479* 1.25)</f>
        <v>187.25</v>
      </c>
      <c r="G1479">
        <v>5</v>
      </c>
      <c r="H1479">
        <v>9</v>
      </c>
      <c r="I1479" s="7">
        <v>29.96</v>
      </c>
      <c r="J1479" s="7">
        <f t="shared" si="27"/>
        <v>149.80000000000001</v>
      </c>
      <c r="K1479" s="7">
        <f>SUM(G1479*1.429)</f>
        <v>7.1450000000000005</v>
      </c>
      <c r="L1479" s="11">
        <v>43548</v>
      </c>
      <c r="M1479" s="3">
        <v>43553</v>
      </c>
      <c r="N1479" s="3">
        <v>43569</v>
      </c>
      <c r="O1479" t="s">
        <v>12</v>
      </c>
      <c r="P1479" s="4">
        <v>275.79000000000002</v>
      </c>
      <c r="Q1479" t="s">
        <v>385</v>
      </c>
      <c r="R1479" t="s">
        <v>387</v>
      </c>
      <c r="S1479" t="s">
        <v>388</v>
      </c>
      <c r="U1479" t="s">
        <v>389</v>
      </c>
      <c r="V1479" t="s">
        <v>10</v>
      </c>
      <c r="W1479" s="10" t="b">
        <v>1</v>
      </c>
      <c r="X1479" s="12">
        <v>43878.510499074073</v>
      </c>
    </row>
    <row r="1480" spans="1:24" x14ac:dyDescent="0.2">
      <c r="A1480">
        <v>11821</v>
      </c>
      <c r="B1480" s="2" t="s">
        <v>176</v>
      </c>
      <c r="C1480" s="2" t="s">
        <v>177</v>
      </c>
      <c r="D1480" s="2" t="s">
        <v>178</v>
      </c>
      <c r="E1480" t="s">
        <v>37</v>
      </c>
      <c r="F1480">
        <f>SUM(J1480* 0.95)</f>
        <v>1699.2080000000001</v>
      </c>
      <c r="G1480">
        <v>14</v>
      </c>
      <c r="H1480">
        <v>31</v>
      </c>
      <c r="I1480" s="7">
        <v>127.76</v>
      </c>
      <c r="J1480" s="7">
        <f t="shared" si="27"/>
        <v>1788.64</v>
      </c>
      <c r="K1480" s="7">
        <f>SUM(G1480*1.429)</f>
        <v>20.006</v>
      </c>
      <c r="L1480" s="11">
        <v>43548</v>
      </c>
      <c r="M1480" s="3">
        <v>43553</v>
      </c>
      <c r="N1480" s="3">
        <v>43569</v>
      </c>
      <c r="O1480" t="s">
        <v>14</v>
      </c>
      <c r="P1480" s="4">
        <v>2.7</v>
      </c>
      <c r="Q1480" t="s">
        <v>177</v>
      </c>
      <c r="R1480" t="s">
        <v>179</v>
      </c>
      <c r="S1480" t="s">
        <v>180</v>
      </c>
      <c r="U1480" t="s">
        <v>181</v>
      </c>
      <c r="V1480" t="s">
        <v>182</v>
      </c>
      <c r="W1480" s="10" t="b">
        <v>0</v>
      </c>
      <c r="X1480" s="12">
        <v>43869.513402777775</v>
      </c>
    </row>
    <row r="1481" spans="1:24" x14ac:dyDescent="0.2">
      <c r="A1481">
        <v>11822</v>
      </c>
      <c r="B1481" s="2" t="s">
        <v>449</v>
      </c>
      <c r="C1481" s="2" t="s">
        <v>450</v>
      </c>
      <c r="D1481" s="2" t="s">
        <v>451</v>
      </c>
      <c r="E1481" t="s">
        <v>15</v>
      </c>
      <c r="F1481">
        <f>SUM(J1481* 1.05)</f>
        <v>1196.9370000000001</v>
      </c>
      <c r="G1481">
        <v>9</v>
      </c>
      <c r="H1481">
        <v>4</v>
      </c>
      <c r="I1481" s="7">
        <v>126.66</v>
      </c>
      <c r="J1481" s="7">
        <f t="shared" si="27"/>
        <v>1139.94</v>
      </c>
      <c r="K1481" s="7">
        <f>SUM(G1481*0.54)</f>
        <v>4.8600000000000003</v>
      </c>
      <c r="L1481" s="11">
        <v>43549</v>
      </c>
      <c r="M1481" s="3">
        <v>43554</v>
      </c>
      <c r="N1481" s="3">
        <v>43570</v>
      </c>
      <c r="O1481" t="s">
        <v>12</v>
      </c>
      <c r="P1481" s="4">
        <v>87.38</v>
      </c>
      <c r="Q1481" t="s">
        <v>450</v>
      </c>
      <c r="R1481" t="s">
        <v>452</v>
      </c>
      <c r="S1481" t="s">
        <v>453</v>
      </c>
      <c r="U1481" t="s">
        <v>454</v>
      </c>
      <c r="V1481" t="s">
        <v>59</v>
      </c>
      <c r="W1481" s="10" t="b">
        <v>1</v>
      </c>
      <c r="X1481" s="12">
        <v>43881.509304398154</v>
      </c>
    </row>
    <row r="1482" spans="1:24" x14ac:dyDescent="0.2">
      <c r="A1482">
        <v>11823</v>
      </c>
      <c r="B1482" s="2" t="s">
        <v>345</v>
      </c>
      <c r="C1482" s="2" t="s">
        <v>346</v>
      </c>
      <c r="D1482" s="2" t="s">
        <v>347</v>
      </c>
      <c r="E1482" t="s">
        <v>5</v>
      </c>
      <c r="F1482">
        <f>SUM(J1482* 1.08)</f>
        <v>367.98840000000007</v>
      </c>
      <c r="G1482">
        <v>13</v>
      </c>
      <c r="H1482">
        <v>3</v>
      </c>
      <c r="I1482" s="7">
        <v>26.21</v>
      </c>
      <c r="J1482" s="7">
        <f t="shared" si="27"/>
        <v>340.73</v>
      </c>
      <c r="K1482" s="7">
        <f>SUM(G1482*0.54)</f>
        <v>7.0200000000000005</v>
      </c>
      <c r="L1482" s="11">
        <v>43549</v>
      </c>
      <c r="M1482" s="3">
        <v>43554</v>
      </c>
      <c r="N1482" s="3">
        <v>43570</v>
      </c>
      <c r="O1482" t="s">
        <v>14</v>
      </c>
      <c r="P1482" s="4">
        <v>144.38</v>
      </c>
      <c r="Q1482" t="s">
        <v>346</v>
      </c>
      <c r="R1482" t="s">
        <v>352</v>
      </c>
      <c r="S1482" t="s">
        <v>353</v>
      </c>
      <c r="T1482" t="s">
        <v>354</v>
      </c>
      <c r="U1482" t="s">
        <v>355</v>
      </c>
      <c r="V1482" t="s">
        <v>209</v>
      </c>
      <c r="W1482" s="10" t="b">
        <v>1</v>
      </c>
      <c r="X1482" s="12">
        <v>43871.843438541669</v>
      </c>
    </row>
    <row r="1483" spans="1:24" x14ac:dyDescent="0.2">
      <c r="A1483">
        <v>11824</v>
      </c>
      <c r="B1483" s="2" t="s">
        <v>99</v>
      </c>
      <c r="C1483" s="2" t="s">
        <v>100</v>
      </c>
      <c r="D1483" s="2" t="s">
        <v>101</v>
      </c>
      <c r="E1483" t="s">
        <v>11</v>
      </c>
      <c r="F1483">
        <f>SUM(J1483* 0.85)</f>
        <v>329.71500000000003</v>
      </c>
      <c r="G1483">
        <v>9</v>
      </c>
      <c r="H1483">
        <v>-18</v>
      </c>
      <c r="I1483" s="7">
        <v>43.1</v>
      </c>
      <c r="J1483" s="7">
        <f t="shared" si="27"/>
        <v>387.90000000000003</v>
      </c>
      <c r="K1483" s="7">
        <f>SUM(G1483*1.15)</f>
        <v>10.35</v>
      </c>
      <c r="L1483" s="11">
        <v>43549</v>
      </c>
      <c r="M1483" s="3">
        <v>43554</v>
      </c>
      <c r="N1483" s="3">
        <v>43570</v>
      </c>
      <c r="O1483" t="s">
        <v>6</v>
      </c>
      <c r="P1483" s="4">
        <v>27.19</v>
      </c>
      <c r="Q1483" t="s">
        <v>100</v>
      </c>
      <c r="R1483" t="s">
        <v>102</v>
      </c>
      <c r="S1483" t="s">
        <v>103</v>
      </c>
      <c r="U1483" t="s">
        <v>104</v>
      </c>
      <c r="V1483" t="s">
        <v>105</v>
      </c>
      <c r="W1483" s="10" t="b">
        <v>0</v>
      </c>
      <c r="X1483" s="12">
        <v>43938.511198842592</v>
      </c>
    </row>
    <row r="1484" spans="1:24" x14ac:dyDescent="0.2">
      <c r="A1484">
        <v>11825</v>
      </c>
      <c r="B1484" s="2" t="s">
        <v>479</v>
      </c>
      <c r="C1484" s="2" t="s">
        <v>480</v>
      </c>
      <c r="D1484" s="2" t="s">
        <v>481</v>
      </c>
      <c r="E1484" t="s">
        <v>45</v>
      </c>
      <c r="F1484">
        <f>SUM(J1484* 1.03)</f>
        <v>1854.5150000000001</v>
      </c>
      <c r="G1484">
        <v>10</v>
      </c>
      <c r="H1484">
        <v>-14</v>
      </c>
      <c r="I1484" s="7">
        <v>180.05</v>
      </c>
      <c r="J1484" s="7">
        <f t="shared" si="27"/>
        <v>1800.5</v>
      </c>
      <c r="K1484" s="7">
        <f>SUM(G1484*1.15)</f>
        <v>11.5</v>
      </c>
      <c r="L1484" s="11">
        <v>43552</v>
      </c>
      <c r="M1484" s="3">
        <v>43557</v>
      </c>
      <c r="N1484" s="3">
        <v>43573</v>
      </c>
      <c r="O1484" t="s">
        <v>12</v>
      </c>
      <c r="P1484" s="4">
        <v>62.22</v>
      </c>
      <c r="Q1484" t="s">
        <v>480</v>
      </c>
      <c r="R1484" t="s">
        <v>482</v>
      </c>
      <c r="S1484" t="s">
        <v>483</v>
      </c>
      <c r="U1484" t="s">
        <v>484</v>
      </c>
      <c r="V1484" t="s">
        <v>10</v>
      </c>
      <c r="W1484" s="10" t="b">
        <v>1</v>
      </c>
      <c r="X1484" s="12">
        <v>43906.844578472221</v>
      </c>
    </row>
    <row r="1485" spans="1:24" x14ac:dyDescent="0.2">
      <c r="A1485">
        <v>11826</v>
      </c>
      <c r="B1485" s="2" t="s">
        <v>135</v>
      </c>
      <c r="C1485" s="2" t="s">
        <v>136</v>
      </c>
      <c r="D1485" s="2" t="s">
        <v>137</v>
      </c>
      <c r="E1485" t="s">
        <v>13</v>
      </c>
      <c r="F1485">
        <f>SUM(J1485* 1.05)</f>
        <v>101.49299999999999</v>
      </c>
      <c r="G1485">
        <v>9</v>
      </c>
      <c r="H1485">
        <v>13</v>
      </c>
      <c r="I1485" s="7">
        <v>10.74</v>
      </c>
      <c r="J1485" s="7">
        <f t="shared" si="27"/>
        <v>96.66</v>
      </c>
      <c r="K1485" s="7">
        <f>SUM(G1485*1.429)</f>
        <v>12.861000000000001</v>
      </c>
      <c r="L1485" s="11">
        <v>43552</v>
      </c>
      <c r="M1485" s="3">
        <v>43557</v>
      </c>
      <c r="N1485" s="3">
        <v>43573</v>
      </c>
      <c r="O1485" t="s">
        <v>14</v>
      </c>
      <c r="P1485" s="4">
        <v>74.599999999999994</v>
      </c>
      <c r="Q1485" t="s">
        <v>136</v>
      </c>
      <c r="R1485" t="s">
        <v>138</v>
      </c>
      <c r="S1485" t="s">
        <v>139</v>
      </c>
      <c r="U1485" t="s">
        <v>140</v>
      </c>
      <c r="V1485" t="s">
        <v>141</v>
      </c>
      <c r="W1485" s="10" t="b">
        <v>1</v>
      </c>
      <c r="X1485" s="12">
        <v>43760.511557638885</v>
      </c>
    </row>
    <row r="1486" spans="1:24" x14ac:dyDescent="0.2">
      <c r="A1486">
        <v>11827</v>
      </c>
      <c r="B1486" s="2" t="s">
        <v>106</v>
      </c>
      <c r="C1486" s="2" t="s">
        <v>107</v>
      </c>
      <c r="D1486" s="2" t="s">
        <v>108</v>
      </c>
      <c r="E1486" t="s">
        <v>36</v>
      </c>
      <c r="F1486">
        <f>SUM(J1486* 0.875)</f>
        <v>1144.6749999999997</v>
      </c>
      <c r="G1486">
        <v>10</v>
      </c>
      <c r="H1486">
        <v>-3</v>
      </c>
      <c r="I1486" s="7">
        <v>130.82</v>
      </c>
      <c r="J1486" s="7">
        <f t="shared" si="27"/>
        <v>1308.1999999999998</v>
      </c>
      <c r="K1486" s="7">
        <f>SUM(G1486*1.27)</f>
        <v>12.7</v>
      </c>
      <c r="L1486" s="11">
        <v>43552</v>
      </c>
      <c r="M1486" s="3">
        <v>43557</v>
      </c>
      <c r="N1486" s="3">
        <v>43573</v>
      </c>
      <c r="O1486" t="s">
        <v>12</v>
      </c>
      <c r="P1486" s="4">
        <v>0.21</v>
      </c>
      <c r="Q1486" t="s">
        <v>107</v>
      </c>
      <c r="R1486" t="s">
        <v>109</v>
      </c>
      <c r="S1486" t="s">
        <v>110</v>
      </c>
      <c r="T1486" t="s">
        <v>111</v>
      </c>
      <c r="U1486" t="s">
        <v>112</v>
      </c>
      <c r="V1486" t="s">
        <v>113</v>
      </c>
      <c r="W1486" s="10" t="b">
        <v>0</v>
      </c>
      <c r="X1486" s="12">
        <v>43977.511741898146</v>
      </c>
    </row>
    <row r="1487" spans="1:24" x14ac:dyDescent="0.2">
      <c r="A1487">
        <v>11828</v>
      </c>
      <c r="B1487" s="2" t="s">
        <v>60</v>
      </c>
      <c r="C1487" s="2" t="s">
        <v>61</v>
      </c>
      <c r="D1487" s="2" t="s">
        <v>62</v>
      </c>
      <c r="E1487" t="s">
        <v>37</v>
      </c>
      <c r="F1487">
        <f>SUM(J1487* 0.85)</f>
        <v>972.46799999999996</v>
      </c>
      <c r="G1487">
        <v>9</v>
      </c>
      <c r="H1487">
        <v>-4</v>
      </c>
      <c r="I1487" s="7">
        <v>127.12</v>
      </c>
      <c r="J1487" s="7">
        <f t="shared" si="27"/>
        <v>1144.08</v>
      </c>
      <c r="K1487" s="7">
        <f>SUM(G1487*1.15)</f>
        <v>10.35</v>
      </c>
      <c r="L1487" s="11">
        <v>43553</v>
      </c>
      <c r="M1487" s="3">
        <v>43558</v>
      </c>
      <c r="N1487" s="3">
        <v>43574</v>
      </c>
      <c r="O1487" t="s">
        <v>6</v>
      </c>
      <c r="P1487" s="4">
        <v>16.16</v>
      </c>
      <c r="Q1487" t="s">
        <v>61</v>
      </c>
      <c r="R1487" t="s">
        <v>63</v>
      </c>
      <c r="S1487" t="s">
        <v>64</v>
      </c>
      <c r="U1487" t="s">
        <v>65</v>
      </c>
      <c r="V1487" t="s">
        <v>66</v>
      </c>
      <c r="W1487" s="10" t="b">
        <v>0</v>
      </c>
      <c r="X1487" s="12">
        <v>43907.511360879631</v>
      </c>
    </row>
    <row r="1488" spans="1:24" x14ac:dyDescent="0.2">
      <c r="A1488">
        <v>11829</v>
      </c>
      <c r="B1488" s="2" t="s">
        <v>165</v>
      </c>
      <c r="C1488" s="2" t="s">
        <v>166</v>
      </c>
      <c r="D1488" s="2" t="s">
        <v>167</v>
      </c>
      <c r="E1488" t="s">
        <v>45</v>
      </c>
      <c r="F1488">
        <f>SUM(J1488* 0.95)</f>
        <v>1396.3859999999997</v>
      </c>
      <c r="G1488">
        <v>12</v>
      </c>
      <c r="H1488">
        <v>2</v>
      </c>
      <c r="I1488" s="7">
        <v>122.49</v>
      </c>
      <c r="J1488" s="7">
        <f t="shared" si="27"/>
        <v>1469.8799999999999</v>
      </c>
      <c r="K1488" s="7">
        <f>SUM(G1488*1.27)</f>
        <v>15.24</v>
      </c>
      <c r="L1488" s="11">
        <v>43553</v>
      </c>
      <c r="M1488" s="3">
        <v>43558</v>
      </c>
      <c r="N1488" s="3">
        <v>43574</v>
      </c>
      <c r="O1488" t="s">
        <v>12</v>
      </c>
      <c r="P1488" s="4">
        <v>121.82</v>
      </c>
      <c r="Q1488" t="s">
        <v>166</v>
      </c>
      <c r="R1488" t="s">
        <v>168</v>
      </c>
      <c r="S1488" t="s">
        <v>128</v>
      </c>
      <c r="U1488" t="s">
        <v>129</v>
      </c>
      <c r="V1488" t="s">
        <v>59</v>
      </c>
      <c r="W1488" s="10" t="b">
        <v>1</v>
      </c>
      <c r="X1488" s="12">
        <v>43888.512518749994</v>
      </c>
    </row>
    <row r="1489" spans="1:24" x14ac:dyDescent="0.2">
      <c r="A1489">
        <v>11830</v>
      </c>
      <c r="B1489" s="2" t="s">
        <v>256</v>
      </c>
      <c r="C1489" s="2" t="s">
        <v>257</v>
      </c>
      <c r="D1489" s="2" t="s">
        <v>258</v>
      </c>
      <c r="E1489" t="s">
        <v>11</v>
      </c>
      <c r="F1489">
        <f>SUM(J1489* 1.05)</f>
        <v>2010.96</v>
      </c>
      <c r="G1489">
        <v>10</v>
      </c>
      <c r="H1489">
        <v>2</v>
      </c>
      <c r="I1489" s="7">
        <v>191.52</v>
      </c>
      <c r="J1489" s="7">
        <f t="shared" si="27"/>
        <v>1915.2</v>
      </c>
      <c r="K1489" s="7">
        <f>SUM(G1489*1.27)</f>
        <v>12.7</v>
      </c>
      <c r="L1489" s="11">
        <v>43553</v>
      </c>
      <c r="M1489" s="3">
        <v>43558</v>
      </c>
      <c r="N1489" s="3">
        <v>43574</v>
      </c>
      <c r="O1489" t="s">
        <v>12</v>
      </c>
      <c r="P1489" s="4">
        <v>0.02</v>
      </c>
      <c r="Q1489" t="s">
        <v>257</v>
      </c>
      <c r="R1489" t="s">
        <v>259</v>
      </c>
      <c r="S1489" t="s">
        <v>260</v>
      </c>
      <c r="U1489" t="s">
        <v>261</v>
      </c>
      <c r="V1489" t="s">
        <v>59</v>
      </c>
      <c r="W1489" s="10" t="b">
        <v>0</v>
      </c>
      <c r="X1489" s="12">
        <v>44016.511799768516</v>
      </c>
    </row>
    <row r="1490" spans="1:24" x14ac:dyDescent="0.2">
      <c r="A1490">
        <v>11831</v>
      </c>
      <c r="B1490" s="2" t="s">
        <v>256</v>
      </c>
      <c r="C1490" s="2" t="s">
        <v>257</v>
      </c>
      <c r="D1490" s="2" t="s">
        <v>258</v>
      </c>
      <c r="E1490" t="s">
        <v>5</v>
      </c>
      <c r="F1490">
        <f>SUM(J1490* 1.05)</f>
        <v>2536.9890000000005</v>
      </c>
      <c r="G1490">
        <v>13</v>
      </c>
      <c r="H1490">
        <v>2</v>
      </c>
      <c r="I1490" s="7">
        <v>185.86</v>
      </c>
      <c r="J1490" s="7">
        <f t="shared" si="27"/>
        <v>2416.1800000000003</v>
      </c>
      <c r="K1490" s="7">
        <f>SUM(G1490*1.27)</f>
        <v>16.510000000000002</v>
      </c>
      <c r="L1490" s="11">
        <v>43553</v>
      </c>
      <c r="M1490" s="3">
        <v>43558</v>
      </c>
      <c r="N1490" s="3">
        <v>43574</v>
      </c>
      <c r="O1490" t="s">
        <v>12</v>
      </c>
      <c r="P1490" s="4">
        <v>15.17</v>
      </c>
      <c r="Q1490" t="s">
        <v>257</v>
      </c>
      <c r="R1490" t="s">
        <v>259</v>
      </c>
      <c r="S1490" t="s">
        <v>260</v>
      </c>
      <c r="U1490" t="s">
        <v>261</v>
      </c>
      <c r="V1490" t="s">
        <v>59</v>
      </c>
      <c r="W1490" s="10" t="b">
        <v>0</v>
      </c>
      <c r="X1490" s="12">
        <v>43893.512518749994</v>
      </c>
    </row>
    <row r="1491" spans="1:24" x14ac:dyDescent="0.2">
      <c r="A1491">
        <v>11832</v>
      </c>
      <c r="B1491" s="2" t="s">
        <v>455</v>
      </c>
      <c r="C1491" s="2" t="s">
        <v>456</v>
      </c>
      <c r="D1491" s="2" t="s">
        <v>457</v>
      </c>
      <c r="E1491" t="s">
        <v>15</v>
      </c>
      <c r="F1491">
        <f>SUM(J1491* 1.05)</f>
        <v>810.48450000000003</v>
      </c>
      <c r="G1491">
        <v>7</v>
      </c>
      <c r="H1491">
        <v>10</v>
      </c>
      <c r="I1491" s="7">
        <v>110.27</v>
      </c>
      <c r="J1491" s="7">
        <f t="shared" si="27"/>
        <v>771.89</v>
      </c>
      <c r="K1491" s="7">
        <f>SUM(G1491*1.429)</f>
        <v>10.003</v>
      </c>
      <c r="L1491" s="11">
        <v>43554</v>
      </c>
      <c r="M1491" s="3">
        <v>43559</v>
      </c>
      <c r="N1491" s="3">
        <v>43575</v>
      </c>
      <c r="O1491" t="s">
        <v>14</v>
      </c>
      <c r="P1491" s="4">
        <v>12.96</v>
      </c>
      <c r="Q1491" t="s">
        <v>456</v>
      </c>
      <c r="R1491" t="s">
        <v>458</v>
      </c>
      <c r="S1491" t="s">
        <v>459</v>
      </c>
      <c r="T1491" t="s">
        <v>460</v>
      </c>
      <c r="U1491" t="s">
        <v>461</v>
      </c>
      <c r="V1491" t="s">
        <v>209</v>
      </c>
      <c r="W1491" s="10" t="b">
        <v>0</v>
      </c>
      <c r="X1491" s="12">
        <v>43809.511241898144</v>
      </c>
    </row>
    <row r="1492" spans="1:24" x14ac:dyDescent="0.2">
      <c r="A1492">
        <v>11833</v>
      </c>
      <c r="B1492" s="2" t="s">
        <v>73</v>
      </c>
      <c r="C1492" s="2" t="s">
        <v>74</v>
      </c>
      <c r="D1492" s="2" t="s">
        <v>75</v>
      </c>
      <c r="E1492" t="s">
        <v>13</v>
      </c>
      <c r="F1492">
        <f>SUM(J1492* 1.08)</f>
        <v>2159.3952000000004</v>
      </c>
      <c r="G1492">
        <v>12</v>
      </c>
      <c r="H1492">
        <v>4</v>
      </c>
      <c r="I1492" s="7">
        <v>166.62</v>
      </c>
      <c r="J1492" s="7">
        <f t="shared" si="27"/>
        <v>1999.44</v>
      </c>
      <c r="K1492" s="7">
        <f>SUM(G1492*0.54)</f>
        <v>6.48</v>
      </c>
      <c r="L1492" s="11">
        <v>43554</v>
      </c>
      <c r="M1492" s="3">
        <v>43559</v>
      </c>
      <c r="N1492" s="3">
        <v>43575</v>
      </c>
      <c r="O1492" t="s">
        <v>14</v>
      </c>
      <c r="P1492" s="4">
        <v>32.270000000000003</v>
      </c>
      <c r="Q1492" t="s">
        <v>74</v>
      </c>
      <c r="R1492" t="s">
        <v>76</v>
      </c>
      <c r="S1492" t="s">
        <v>77</v>
      </c>
      <c r="T1492" t="s">
        <v>78</v>
      </c>
      <c r="U1492" t="s">
        <v>79</v>
      </c>
      <c r="V1492" t="s">
        <v>80</v>
      </c>
      <c r="W1492" s="10" t="b">
        <v>0</v>
      </c>
      <c r="X1492" s="12">
        <v>43873.51011678241</v>
      </c>
    </row>
    <row r="1493" spans="1:24" x14ac:dyDescent="0.2">
      <c r="A1493">
        <v>11834</v>
      </c>
      <c r="B1493" s="2" t="s">
        <v>225</v>
      </c>
      <c r="C1493" s="2" t="s">
        <v>226</v>
      </c>
      <c r="D1493" s="2" t="s">
        <v>227</v>
      </c>
      <c r="E1493" t="s">
        <v>13</v>
      </c>
      <c r="F1493">
        <f>SUM(J1493* 1.03)</f>
        <v>1287.5618000000002</v>
      </c>
      <c r="G1493">
        <v>7</v>
      </c>
      <c r="H1493">
        <v>-5</v>
      </c>
      <c r="I1493" s="7">
        <v>178.58</v>
      </c>
      <c r="J1493" s="7">
        <f t="shared" si="27"/>
        <v>1250.0600000000002</v>
      </c>
      <c r="K1493" s="7">
        <f>SUM(G1493*1.15)</f>
        <v>8.0499999999999989</v>
      </c>
      <c r="L1493" s="11">
        <v>43554</v>
      </c>
      <c r="M1493" s="3">
        <v>43559</v>
      </c>
      <c r="N1493" s="3">
        <v>43575</v>
      </c>
      <c r="O1493" t="s">
        <v>6</v>
      </c>
      <c r="P1493" s="4">
        <v>37.97</v>
      </c>
      <c r="Q1493" t="s">
        <v>226</v>
      </c>
      <c r="R1493" t="s">
        <v>228</v>
      </c>
      <c r="S1493" t="s">
        <v>229</v>
      </c>
      <c r="T1493" t="s">
        <v>230</v>
      </c>
      <c r="U1493" t="s">
        <v>231</v>
      </c>
      <c r="V1493" t="s">
        <v>217</v>
      </c>
      <c r="W1493" s="10" t="b">
        <v>1</v>
      </c>
      <c r="X1493" s="12">
        <v>43905.177003703699</v>
      </c>
    </row>
    <row r="1494" spans="1:24" x14ac:dyDescent="0.2">
      <c r="A1494">
        <v>11835</v>
      </c>
      <c r="B1494" s="2" t="s">
        <v>153</v>
      </c>
      <c r="C1494" s="2" t="s">
        <v>154</v>
      </c>
      <c r="D1494" s="2" t="s">
        <v>155</v>
      </c>
      <c r="E1494" t="s">
        <v>36</v>
      </c>
      <c r="F1494">
        <f>SUM(J1494* 1.08)</f>
        <v>1166.8536000000001</v>
      </c>
      <c r="G1494">
        <v>6</v>
      </c>
      <c r="H1494">
        <v>-1</v>
      </c>
      <c r="I1494" s="7">
        <v>180.07</v>
      </c>
      <c r="J1494" s="7">
        <f t="shared" si="27"/>
        <v>1080.42</v>
      </c>
      <c r="K1494" s="7">
        <f>SUM(G1494*1.27)</f>
        <v>7.62</v>
      </c>
      <c r="L1494" s="11">
        <v>43555</v>
      </c>
      <c r="M1494" s="3">
        <v>43560</v>
      </c>
      <c r="N1494" s="3">
        <v>43576</v>
      </c>
      <c r="O1494" t="s">
        <v>14</v>
      </c>
      <c r="P1494" s="4">
        <v>208.5</v>
      </c>
      <c r="Q1494" t="s">
        <v>154</v>
      </c>
      <c r="R1494" t="s">
        <v>156</v>
      </c>
      <c r="S1494" t="s">
        <v>157</v>
      </c>
      <c r="U1494" t="s">
        <v>158</v>
      </c>
      <c r="V1494" t="s">
        <v>44</v>
      </c>
      <c r="W1494" s="10" t="b">
        <v>1</v>
      </c>
      <c r="X1494" s="12">
        <v>43895.510383333327</v>
      </c>
    </row>
    <row r="1495" spans="1:24" x14ac:dyDescent="0.2">
      <c r="A1495">
        <v>11836</v>
      </c>
      <c r="B1495" s="2" t="s">
        <v>319</v>
      </c>
      <c r="C1495" s="2" t="s">
        <v>320</v>
      </c>
      <c r="D1495" s="2" t="s">
        <v>321</v>
      </c>
      <c r="E1495" t="s">
        <v>37</v>
      </c>
      <c r="F1495">
        <f>SUM(J1495* 1.08)</f>
        <v>1276.9811999999999</v>
      </c>
      <c r="G1495">
        <v>11</v>
      </c>
      <c r="H1495">
        <v>-39</v>
      </c>
      <c r="I1495" s="7">
        <v>107.49</v>
      </c>
      <c r="J1495" s="7">
        <f t="shared" si="27"/>
        <v>1182.3899999999999</v>
      </c>
      <c r="K1495" s="7">
        <f>SUM(G1495*1.15)</f>
        <v>12.649999999999999</v>
      </c>
      <c r="L1495" s="11">
        <v>43555</v>
      </c>
      <c r="M1495" s="3">
        <v>43560</v>
      </c>
      <c r="N1495" s="3">
        <v>43576</v>
      </c>
      <c r="O1495" t="s">
        <v>12</v>
      </c>
      <c r="P1495" s="4">
        <v>32.82</v>
      </c>
      <c r="Q1495" t="s">
        <v>320</v>
      </c>
      <c r="R1495" t="s">
        <v>322</v>
      </c>
      <c r="S1495" t="s">
        <v>323</v>
      </c>
      <c r="U1495" t="s">
        <v>324</v>
      </c>
      <c r="V1495" t="s">
        <v>325</v>
      </c>
      <c r="W1495" s="10" t="b">
        <v>1</v>
      </c>
      <c r="X1495" s="12">
        <v>43922.844289120374</v>
      </c>
    </row>
    <row r="1496" spans="1:24" x14ac:dyDescent="0.2">
      <c r="A1496">
        <v>11837</v>
      </c>
      <c r="B1496" s="2" t="s">
        <v>135</v>
      </c>
      <c r="C1496" s="2" t="s">
        <v>136</v>
      </c>
      <c r="D1496" s="2" t="s">
        <v>137</v>
      </c>
      <c r="E1496" t="s">
        <v>36</v>
      </c>
      <c r="F1496">
        <f>SUM(J1496* 1.05)</f>
        <v>1342.0365000000002</v>
      </c>
      <c r="G1496">
        <v>7</v>
      </c>
      <c r="H1496">
        <v>-7</v>
      </c>
      <c r="I1496" s="7">
        <v>182.59</v>
      </c>
      <c r="J1496" s="7">
        <f t="shared" si="27"/>
        <v>1278.1300000000001</v>
      </c>
      <c r="K1496" s="7">
        <f>SUM(G1496*1.15)</f>
        <v>8.0499999999999989</v>
      </c>
      <c r="L1496" s="11">
        <v>43555</v>
      </c>
      <c r="M1496" s="3">
        <v>43560</v>
      </c>
      <c r="N1496" s="3">
        <v>43576</v>
      </c>
      <c r="O1496" t="s">
        <v>12</v>
      </c>
      <c r="P1496" s="4">
        <v>353.07</v>
      </c>
      <c r="Q1496" t="s">
        <v>136</v>
      </c>
      <c r="R1496" t="s">
        <v>138</v>
      </c>
      <c r="S1496" t="s">
        <v>139</v>
      </c>
      <c r="U1496" t="s">
        <v>140</v>
      </c>
      <c r="V1496" t="s">
        <v>141</v>
      </c>
      <c r="W1496" s="10" t="b">
        <v>1</v>
      </c>
      <c r="X1496" s="12">
        <v>43909.843647222224</v>
      </c>
    </row>
    <row r="1497" spans="1:24" x14ac:dyDescent="0.2">
      <c r="A1497">
        <v>11838</v>
      </c>
      <c r="B1497" s="2" t="s">
        <v>153</v>
      </c>
      <c r="C1497" s="2" t="s">
        <v>154</v>
      </c>
      <c r="D1497" s="2" t="s">
        <v>155</v>
      </c>
      <c r="E1497" t="s">
        <v>11</v>
      </c>
      <c r="F1497">
        <f>SUM(J1497* 1.08)</f>
        <v>139.70880000000002</v>
      </c>
      <c r="G1497">
        <v>8</v>
      </c>
      <c r="H1497">
        <v>-1</v>
      </c>
      <c r="I1497" s="7">
        <v>16.170000000000002</v>
      </c>
      <c r="J1497" s="7">
        <f t="shared" si="27"/>
        <v>129.36000000000001</v>
      </c>
      <c r="K1497" s="7">
        <f>SUM(G1497*1.27)</f>
        <v>10.16</v>
      </c>
      <c r="L1497" s="11">
        <v>43556</v>
      </c>
      <c r="M1497" s="3">
        <v>43561</v>
      </c>
      <c r="N1497" s="3">
        <v>43577</v>
      </c>
      <c r="O1497" t="s">
        <v>6</v>
      </c>
      <c r="P1497" s="4">
        <v>1.26</v>
      </c>
      <c r="Q1497" t="s">
        <v>154</v>
      </c>
      <c r="R1497" t="s">
        <v>156</v>
      </c>
      <c r="S1497" t="s">
        <v>157</v>
      </c>
      <c r="U1497" t="s">
        <v>158</v>
      </c>
      <c r="V1497" t="s">
        <v>44</v>
      </c>
      <c r="W1497" s="10" t="b">
        <v>0</v>
      </c>
      <c r="X1497" s="12">
        <v>43888.178062268511</v>
      </c>
    </row>
    <row r="1498" spans="1:24" x14ac:dyDescent="0.2">
      <c r="A1498">
        <v>11839</v>
      </c>
      <c r="B1498" s="2" t="s">
        <v>218</v>
      </c>
      <c r="C1498" s="2" t="s">
        <v>219</v>
      </c>
      <c r="D1498" s="2" t="s">
        <v>220</v>
      </c>
      <c r="E1498" t="s">
        <v>13</v>
      </c>
      <c r="F1498">
        <f>SUM(J1498* 0.85)</f>
        <v>494.49599999999998</v>
      </c>
      <c r="G1498">
        <v>12</v>
      </c>
      <c r="H1498">
        <v>-22</v>
      </c>
      <c r="I1498" s="7">
        <v>48.48</v>
      </c>
      <c r="J1498" s="7">
        <f t="shared" si="27"/>
        <v>581.76</v>
      </c>
      <c r="K1498" s="7">
        <f>SUM(G1498*1.15)</f>
        <v>13.799999999999999</v>
      </c>
      <c r="L1498" s="11">
        <v>43556</v>
      </c>
      <c r="M1498" s="3">
        <v>43561</v>
      </c>
      <c r="N1498" s="3">
        <v>43577</v>
      </c>
      <c r="O1498" t="s">
        <v>12</v>
      </c>
      <c r="P1498" s="4">
        <v>193.37</v>
      </c>
      <c r="Q1498" t="s">
        <v>219</v>
      </c>
      <c r="R1498" t="s">
        <v>221</v>
      </c>
      <c r="S1498" t="s">
        <v>222</v>
      </c>
      <c r="T1498" t="s">
        <v>223</v>
      </c>
      <c r="U1498" t="s">
        <v>224</v>
      </c>
      <c r="V1498" t="s">
        <v>113</v>
      </c>
      <c r="W1498" s="10" t="b">
        <v>1</v>
      </c>
      <c r="X1498" s="12">
        <v>44016.511152546293</v>
      </c>
    </row>
    <row r="1499" spans="1:24" x14ac:dyDescent="0.2">
      <c r="A1499">
        <v>11840</v>
      </c>
      <c r="B1499" s="2" t="s">
        <v>73</v>
      </c>
      <c r="C1499" s="2" t="s">
        <v>74</v>
      </c>
      <c r="D1499" s="2" t="s">
        <v>75</v>
      </c>
      <c r="E1499" t="s">
        <v>45</v>
      </c>
      <c r="F1499">
        <f>SUM(J1499* 1.08)</f>
        <v>914.58719999999994</v>
      </c>
      <c r="G1499">
        <v>12</v>
      </c>
      <c r="H1499">
        <v>4</v>
      </c>
      <c r="I1499" s="7">
        <v>70.569999999999993</v>
      </c>
      <c r="J1499" s="7">
        <f t="shared" si="27"/>
        <v>846.83999999999992</v>
      </c>
      <c r="K1499" s="7">
        <f>SUM(G1499*0.54)</f>
        <v>6.48</v>
      </c>
      <c r="L1499" s="11">
        <v>43556</v>
      </c>
      <c r="M1499" s="3">
        <v>43561</v>
      </c>
      <c r="N1499" s="3">
        <v>43577</v>
      </c>
      <c r="O1499" t="s">
        <v>6</v>
      </c>
      <c r="P1499" s="4">
        <v>14.01</v>
      </c>
      <c r="Q1499" t="s">
        <v>74</v>
      </c>
      <c r="R1499" t="s">
        <v>76</v>
      </c>
      <c r="S1499" t="s">
        <v>77</v>
      </c>
      <c r="T1499" t="s">
        <v>78</v>
      </c>
      <c r="U1499" t="s">
        <v>79</v>
      </c>
      <c r="V1499" t="s">
        <v>80</v>
      </c>
      <c r="W1499" s="10" t="b">
        <v>0</v>
      </c>
      <c r="X1499" s="12">
        <v>43873.51011678241</v>
      </c>
    </row>
    <row r="1500" spans="1:24" x14ac:dyDescent="0.2">
      <c r="A1500">
        <v>11841</v>
      </c>
      <c r="B1500" s="2" t="s">
        <v>430</v>
      </c>
      <c r="C1500" s="2" t="s">
        <v>431</v>
      </c>
      <c r="D1500" s="2" t="s">
        <v>432</v>
      </c>
      <c r="E1500" t="s">
        <v>45</v>
      </c>
      <c r="F1500">
        <f>SUM(J1500* 1.05)</f>
        <v>1087.4325000000001</v>
      </c>
      <c r="G1500">
        <v>11</v>
      </c>
      <c r="H1500">
        <v>5</v>
      </c>
      <c r="I1500" s="7">
        <v>94.15</v>
      </c>
      <c r="J1500" s="7">
        <f t="shared" si="27"/>
        <v>1035.6500000000001</v>
      </c>
      <c r="K1500" s="7">
        <f>SUM(G1500*0.54)</f>
        <v>5.94</v>
      </c>
      <c r="L1500" s="11">
        <v>43556</v>
      </c>
      <c r="M1500" s="3">
        <v>43561</v>
      </c>
      <c r="N1500" s="3">
        <v>43577</v>
      </c>
      <c r="O1500" t="s">
        <v>12</v>
      </c>
      <c r="P1500" s="4">
        <v>657.54</v>
      </c>
      <c r="Q1500" t="s">
        <v>431</v>
      </c>
      <c r="R1500" t="s">
        <v>433</v>
      </c>
      <c r="S1500" t="s">
        <v>434</v>
      </c>
      <c r="T1500" t="s">
        <v>435</v>
      </c>
      <c r="U1500" t="s">
        <v>436</v>
      </c>
      <c r="V1500" t="s">
        <v>209</v>
      </c>
      <c r="W1500" s="10" t="b">
        <v>1</v>
      </c>
      <c r="X1500" s="12">
        <v>43875.176345254629</v>
      </c>
    </row>
    <row r="1501" spans="1:24" x14ac:dyDescent="0.2">
      <c r="A1501">
        <v>11842</v>
      </c>
      <c r="B1501" s="2" t="s">
        <v>430</v>
      </c>
      <c r="C1501" s="2" t="s">
        <v>431</v>
      </c>
      <c r="D1501" s="2" t="s">
        <v>432</v>
      </c>
      <c r="E1501" t="s">
        <v>13</v>
      </c>
      <c r="F1501">
        <f>SUM(J1501* 1.05)</f>
        <v>1468.152</v>
      </c>
      <c r="G1501">
        <v>12</v>
      </c>
      <c r="H1501">
        <v>5</v>
      </c>
      <c r="I1501" s="7">
        <v>116.52</v>
      </c>
      <c r="J1501" s="7">
        <f t="shared" si="27"/>
        <v>1398.24</v>
      </c>
      <c r="K1501" s="7">
        <f>SUM(G1501*0.54)</f>
        <v>6.48</v>
      </c>
      <c r="L1501" s="11">
        <v>43559</v>
      </c>
      <c r="M1501" s="3">
        <v>43564</v>
      </c>
      <c r="N1501" s="3">
        <v>43580</v>
      </c>
      <c r="O1501" t="s">
        <v>14</v>
      </c>
      <c r="P1501" s="4">
        <v>211.22</v>
      </c>
      <c r="Q1501" t="s">
        <v>431</v>
      </c>
      <c r="R1501" t="s">
        <v>433</v>
      </c>
      <c r="S1501" t="s">
        <v>434</v>
      </c>
      <c r="T1501" t="s">
        <v>435</v>
      </c>
      <c r="U1501" t="s">
        <v>436</v>
      </c>
      <c r="V1501" t="s">
        <v>209</v>
      </c>
      <c r="W1501" s="10" t="b">
        <v>1</v>
      </c>
      <c r="X1501" s="12">
        <v>43873.51012835648</v>
      </c>
    </row>
    <row r="1502" spans="1:24" x14ac:dyDescent="0.2">
      <c r="A1502">
        <v>11843</v>
      </c>
      <c r="B1502" s="2" t="s">
        <v>237</v>
      </c>
      <c r="C1502" s="2" t="s">
        <v>238</v>
      </c>
      <c r="D1502" s="2" t="s">
        <v>239</v>
      </c>
      <c r="E1502" t="s">
        <v>45</v>
      </c>
      <c r="F1502">
        <f>SUM(J1502* 1.08)</f>
        <v>1069.8155999999999</v>
      </c>
      <c r="G1502">
        <v>7</v>
      </c>
      <c r="H1502">
        <v>2</v>
      </c>
      <c r="I1502" s="7">
        <v>141.51</v>
      </c>
      <c r="J1502" s="7">
        <f t="shared" si="27"/>
        <v>990.56999999999994</v>
      </c>
      <c r="K1502" s="7">
        <f>SUM(G1502*1.27)</f>
        <v>8.89</v>
      </c>
      <c r="L1502" s="11">
        <v>43559</v>
      </c>
      <c r="M1502" s="3">
        <v>43564</v>
      </c>
      <c r="N1502" s="3">
        <v>43580</v>
      </c>
      <c r="O1502" t="s">
        <v>6</v>
      </c>
      <c r="P1502" s="4">
        <v>91.51</v>
      </c>
      <c r="Q1502" t="s">
        <v>238</v>
      </c>
      <c r="R1502" t="s">
        <v>240</v>
      </c>
      <c r="S1502" t="s">
        <v>241</v>
      </c>
      <c r="T1502" t="s">
        <v>242</v>
      </c>
      <c r="V1502" t="s">
        <v>243</v>
      </c>
      <c r="W1502" s="10" t="b">
        <v>1</v>
      </c>
      <c r="X1502" s="12">
        <v>43864.510651620367</v>
      </c>
    </row>
    <row r="1503" spans="1:24" x14ac:dyDescent="0.2">
      <c r="A1503">
        <v>11844</v>
      </c>
      <c r="B1503" s="2" t="s">
        <v>342</v>
      </c>
      <c r="C1503" s="2" t="s">
        <v>343</v>
      </c>
      <c r="D1503" s="2" t="s">
        <v>344</v>
      </c>
      <c r="E1503" t="s">
        <v>36</v>
      </c>
      <c r="F1503">
        <f>SUM(J1503* 0.85)</f>
        <v>537.64199999999994</v>
      </c>
      <c r="G1503">
        <v>7</v>
      </c>
      <c r="H1503">
        <v>36</v>
      </c>
      <c r="I1503" s="7">
        <v>90.36</v>
      </c>
      <c r="J1503" s="7">
        <f t="shared" si="27"/>
        <v>632.52</v>
      </c>
      <c r="K1503" s="7">
        <f>SUM(G1503*1.429)</f>
        <v>10.003</v>
      </c>
      <c r="L1503" s="11">
        <v>43559</v>
      </c>
      <c r="M1503" s="3">
        <v>43564</v>
      </c>
      <c r="N1503" s="3">
        <v>43580</v>
      </c>
      <c r="O1503" t="s">
        <v>12</v>
      </c>
      <c r="P1503" s="4">
        <v>217.86</v>
      </c>
      <c r="Q1503" t="s">
        <v>343</v>
      </c>
      <c r="R1503" t="s">
        <v>567</v>
      </c>
      <c r="S1503" t="s">
        <v>91</v>
      </c>
      <c r="U1503" t="s">
        <v>92</v>
      </c>
      <c r="V1503" t="s">
        <v>93</v>
      </c>
      <c r="W1503" s="10" t="b">
        <v>1</v>
      </c>
      <c r="X1503" s="12">
        <v>43865.511542824075</v>
      </c>
    </row>
    <row r="1504" spans="1:24" x14ac:dyDescent="0.2">
      <c r="A1504">
        <v>11845</v>
      </c>
      <c r="B1504" s="2" t="s">
        <v>130</v>
      </c>
      <c r="C1504" s="2" t="s">
        <v>131</v>
      </c>
      <c r="D1504" s="2" t="s">
        <v>132</v>
      </c>
      <c r="E1504" t="s">
        <v>36</v>
      </c>
      <c r="F1504">
        <f>SUM(J1504* 1.03)</f>
        <v>814.09139999999991</v>
      </c>
      <c r="G1504">
        <v>6</v>
      </c>
      <c r="H1504">
        <v>2</v>
      </c>
      <c r="I1504" s="7">
        <v>131.72999999999999</v>
      </c>
      <c r="J1504" s="7">
        <f t="shared" si="27"/>
        <v>790.37999999999988</v>
      </c>
      <c r="K1504" s="7">
        <f>SUM(G1504*1.27)</f>
        <v>7.62</v>
      </c>
      <c r="L1504" s="11">
        <v>43560</v>
      </c>
      <c r="M1504" s="3">
        <v>43565</v>
      </c>
      <c r="N1504" s="3">
        <v>43581</v>
      </c>
      <c r="O1504" t="s">
        <v>6</v>
      </c>
      <c r="P1504" s="4">
        <v>185.48</v>
      </c>
      <c r="Q1504" t="s">
        <v>131</v>
      </c>
      <c r="R1504" t="s">
        <v>133</v>
      </c>
      <c r="S1504" t="s">
        <v>85</v>
      </c>
      <c r="U1504" t="s">
        <v>134</v>
      </c>
      <c r="V1504" t="s">
        <v>35</v>
      </c>
      <c r="W1504" s="10" t="b">
        <v>1</v>
      </c>
      <c r="X1504" s="12">
        <v>43889.51041805555</v>
      </c>
    </row>
    <row r="1505" spans="1:24" x14ac:dyDescent="0.2">
      <c r="A1505">
        <v>11846</v>
      </c>
      <c r="B1505" s="2" t="s">
        <v>394</v>
      </c>
      <c r="C1505" s="2" t="s">
        <v>395</v>
      </c>
      <c r="D1505" s="2" t="s">
        <v>396</v>
      </c>
      <c r="E1505" t="s">
        <v>15</v>
      </c>
      <c r="F1505">
        <f>SUM(J1505* 1.05)</f>
        <v>1303.365</v>
      </c>
      <c r="G1505">
        <v>10</v>
      </c>
      <c r="H1505">
        <v>2</v>
      </c>
      <c r="I1505" s="7">
        <v>124.13</v>
      </c>
      <c r="J1505" s="7">
        <f t="shared" si="27"/>
        <v>1241.3</v>
      </c>
      <c r="K1505" s="7">
        <f>SUM(G1505*1.27)</f>
        <v>12.7</v>
      </c>
      <c r="L1505" s="11">
        <v>43560</v>
      </c>
      <c r="M1505" s="3">
        <v>43565</v>
      </c>
      <c r="N1505" s="3">
        <v>43581</v>
      </c>
      <c r="O1505" t="s">
        <v>12</v>
      </c>
      <c r="P1505" s="4">
        <v>61.14</v>
      </c>
      <c r="Q1505" t="s">
        <v>395</v>
      </c>
      <c r="R1505" t="s">
        <v>397</v>
      </c>
      <c r="S1505" t="s">
        <v>398</v>
      </c>
      <c r="T1505" t="s">
        <v>399</v>
      </c>
      <c r="U1505" t="s">
        <v>400</v>
      </c>
      <c r="V1505" t="s">
        <v>209</v>
      </c>
      <c r="W1505" s="10" t="b">
        <v>1</v>
      </c>
      <c r="X1505" s="12">
        <v>43925.511799768516</v>
      </c>
    </row>
    <row r="1506" spans="1:24" x14ac:dyDescent="0.2">
      <c r="A1506">
        <v>11847</v>
      </c>
      <c r="B1506" s="2" t="s">
        <v>374</v>
      </c>
      <c r="C1506" s="2" t="s">
        <v>375</v>
      </c>
      <c r="D1506" s="2" t="s">
        <v>376</v>
      </c>
      <c r="E1506" t="s">
        <v>45</v>
      </c>
      <c r="F1506">
        <f>SUM(J1506* 1.25)</f>
        <v>817.69999999999993</v>
      </c>
      <c r="G1506">
        <v>13</v>
      </c>
      <c r="H1506">
        <v>-7</v>
      </c>
      <c r="I1506" s="7">
        <v>50.32</v>
      </c>
      <c r="J1506" s="7">
        <f t="shared" ref="J1506:J1569" si="28">SUM(G1506*I1506)</f>
        <v>654.16</v>
      </c>
      <c r="K1506" s="7">
        <f>SUM(G1506*1.15)</f>
        <v>14.95</v>
      </c>
      <c r="L1506" s="11">
        <v>43560</v>
      </c>
      <c r="M1506" s="3">
        <v>43565</v>
      </c>
      <c r="N1506" s="3">
        <v>43581</v>
      </c>
      <c r="O1506" t="s">
        <v>6</v>
      </c>
      <c r="P1506" s="4">
        <v>34.76</v>
      </c>
      <c r="Q1506" t="s">
        <v>375</v>
      </c>
      <c r="R1506" t="s">
        <v>377</v>
      </c>
      <c r="S1506" t="s">
        <v>222</v>
      </c>
      <c r="T1506" t="s">
        <v>223</v>
      </c>
      <c r="U1506" t="s">
        <v>378</v>
      </c>
      <c r="V1506" t="s">
        <v>113</v>
      </c>
      <c r="W1506" s="10" t="b">
        <v>1</v>
      </c>
      <c r="X1506" s="12">
        <v>43866.845537731489</v>
      </c>
    </row>
    <row r="1507" spans="1:24" x14ac:dyDescent="0.2">
      <c r="A1507">
        <v>11848</v>
      </c>
      <c r="B1507" s="2" t="s">
        <v>135</v>
      </c>
      <c r="C1507" s="2" t="s">
        <v>136</v>
      </c>
      <c r="D1507" s="2" t="s">
        <v>137</v>
      </c>
      <c r="E1507" t="s">
        <v>45</v>
      </c>
      <c r="F1507">
        <f>SUM(J1507* 1.05)</f>
        <v>295.93199999999996</v>
      </c>
      <c r="G1507">
        <v>8</v>
      </c>
      <c r="H1507">
        <v>9</v>
      </c>
      <c r="I1507" s="7">
        <v>35.229999999999997</v>
      </c>
      <c r="J1507" s="7">
        <f t="shared" si="28"/>
        <v>281.83999999999997</v>
      </c>
      <c r="K1507" s="7">
        <f>SUM(G1507*1.429)</f>
        <v>11.432</v>
      </c>
      <c r="L1507" s="11">
        <v>43561</v>
      </c>
      <c r="M1507" s="3">
        <v>43566</v>
      </c>
      <c r="N1507" s="3">
        <v>43582</v>
      </c>
      <c r="O1507" t="s">
        <v>14</v>
      </c>
      <c r="P1507" s="4">
        <v>117.61</v>
      </c>
      <c r="Q1507" t="s">
        <v>136</v>
      </c>
      <c r="R1507" t="s">
        <v>138</v>
      </c>
      <c r="S1507" t="s">
        <v>139</v>
      </c>
      <c r="U1507" t="s">
        <v>140</v>
      </c>
      <c r="V1507" t="s">
        <v>141</v>
      </c>
      <c r="W1507" s="10" t="b">
        <v>1</v>
      </c>
      <c r="X1507" s="12">
        <v>43813.511511342593</v>
      </c>
    </row>
    <row r="1508" spans="1:24" x14ac:dyDescent="0.2">
      <c r="A1508">
        <v>11849</v>
      </c>
      <c r="B1508" s="2" t="s">
        <v>384</v>
      </c>
      <c r="C1508" s="2" t="s">
        <v>385</v>
      </c>
      <c r="D1508" s="2" t="s">
        <v>386</v>
      </c>
      <c r="E1508" t="s">
        <v>13</v>
      </c>
      <c r="F1508">
        <f>SUM(J1508* 1.25)</f>
        <v>453.97500000000002</v>
      </c>
      <c r="G1508">
        <v>6</v>
      </c>
      <c r="H1508">
        <v>-7</v>
      </c>
      <c r="I1508" s="7">
        <v>60.53</v>
      </c>
      <c r="J1508" s="7">
        <f t="shared" si="28"/>
        <v>363.18</v>
      </c>
      <c r="K1508" s="7">
        <f>SUM(G1508*1.15)</f>
        <v>6.8999999999999995</v>
      </c>
      <c r="L1508" s="11">
        <v>43561</v>
      </c>
      <c r="M1508" s="3">
        <v>43566</v>
      </c>
      <c r="N1508" s="3">
        <v>43582</v>
      </c>
      <c r="O1508" t="s">
        <v>6</v>
      </c>
      <c r="P1508" s="4">
        <v>38.51</v>
      </c>
      <c r="Q1508" t="s">
        <v>385</v>
      </c>
      <c r="R1508" t="s">
        <v>387</v>
      </c>
      <c r="S1508" t="s">
        <v>388</v>
      </c>
      <c r="U1508" t="s">
        <v>389</v>
      </c>
      <c r="V1508" t="s">
        <v>10</v>
      </c>
      <c r="W1508" s="10" t="b">
        <v>1</v>
      </c>
      <c r="X1508" s="12">
        <v>43931.509989467595</v>
      </c>
    </row>
    <row r="1509" spans="1:24" ht="17" x14ac:dyDescent="0.2">
      <c r="A1509">
        <v>11850</v>
      </c>
      <c r="B1509" s="2" t="s">
        <v>468</v>
      </c>
      <c r="C1509" s="2" t="s">
        <v>469</v>
      </c>
      <c r="D1509" s="2" t="s">
        <v>470</v>
      </c>
      <c r="E1509" t="s">
        <v>13</v>
      </c>
      <c r="F1509">
        <f>SUM(J1509* 1.05)</f>
        <v>443.18400000000003</v>
      </c>
      <c r="G1509">
        <v>8</v>
      </c>
      <c r="H1509">
        <v>0</v>
      </c>
      <c r="I1509" s="7">
        <v>52.76</v>
      </c>
      <c r="J1509" s="7">
        <f t="shared" si="28"/>
        <v>422.08</v>
      </c>
      <c r="K1509" s="7">
        <f>SUM(G1509*1.27)</f>
        <v>10.16</v>
      </c>
      <c r="L1509" s="11">
        <v>43561</v>
      </c>
      <c r="M1509" s="3">
        <v>43566</v>
      </c>
      <c r="N1509" s="3">
        <v>43582</v>
      </c>
      <c r="O1509" t="s">
        <v>14</v>
      </c>
      <c r="P1509" s="4">
        <v>4.2699999999999996</v>
      </c>
      <c r="Q1509" t="s">
        <v>469</v>
      </c>
      <c r="R1509" s="5" t="s">
        <v>565</v>
      </c>
      <c r="S1509" t="s">
        <v>311</v>
      </c>
      <c r="T1509" t="s">
        <v>207</v>
      </c>
      <c r="U1509" t="s">
        <v>471</v>
      </c>
      <c r="V1509" t="s">
        <v>209</v>
      </c>
      <c r="W1509" s="10" t="b">
        <v>0</v>
      </c>
      <c r="X1509" s="12">
        <v>43769.844740509259</v>
      </c>
    </row>
    <row r="1510" spans="1:24" x14ac:dyDescent="0.2">
      <c r="A1510">
        <v>11851</v>
      </c>
      <c r="B1510" s="2" t="s">
        <v>153</v>
      </c>
      <c r="C1510" s="2" t="s">
        <v>154</v>
      </c>
      <c r="D1510" s="2" t="s">
        <v>155</v>
      </c>
      <c r="E1510" t="s">
        <v>19</v>
      </c>
      <c r="F1510">
        <f>SUM(J1510* 1.03)</f>
        <v>67.423800000000014</v>
      </c>
      <c r="G1510">
        <v>6</v>
      </c>
      <c r="H1510">
        <v>-1</v>
      </c>
      <c r="I1510" s="7">
        <v>10.91</v>
      </c>
      <c r="J1510" s="7">
        <f t="shared" si="28"/>
        <v>65.460000000000008</v>
      </c>
      <c r="K1510" s="7">
        <f>SUM(G1510*1.27)</f>
        <v>7.62</v>
      </c>
      <c r="L1510" s="11">
        <v>43561</v>
      </c>
      <c r="M1510" s="3">
        <v>43566</v>
      </c>
      <c r="N1510" s="3">
        <v>43582</v>
      </c>
      <c r="O1510" t="s">
        <v>14</v>
      </c>
      <c r="P1510" s="4">
        <v>8.81</v>
      </c>
      <c r="Q1510" t="s">
        <v>154</v>
      </c>
      <c r="R1510" t="s">
        <v>156</v>
      </c>
      <c r="S1510" t="s">
        <v>157</v>
      </c>
      <c r="U1510" t="s">
        <v>158</v>
      </c>
      <c r="V1510" t="s">
        <v>44</v>
      </c>
      <c r="W1510" s="10" t="b">
        <v>0</v>
      </c>
      <c r="X1510" s="12">
        <v>43894.510383333327</v>
      </c>
    </row>
    <row r="1511" spans="1:24" x14ac:dyDescent="0.2">
      <c r="A1511">
        <v>11852</v>
      </c>
      <c r="B1511" s="2" t="s">
        <v>500</v>
      </c>
      <c r="C1511" s="2" t="s">
        <v>501</v>
      </c>
      <c r="D1511" s="2" t="s">
        <v>502</v>
      </c>
      <c r="E1511" t="s">
        <v>45</v>
      </c>
      <c r="F1511">
        <f>SUM(J1511* 1.05)</f>
        <v>1286.9640000000002</v>
      </c>
      <c r="G1511">
        <v>8</v>
      </c>
      <c r="H1511">
        <v>9</v>
      </c>
      <c r="I1511" s="7">
        <v>153.21</v>
      </c>
      <c r="J1511" s="7">
        <f t="shared" si="28"/>
        <v>1225.68</v>
      </c>
      <c r="K1511" s="7">
        <f>SUM(G1511*1.429)</f>
        <v>11.432</v>
      </c>
      <c r="L1511" s="11">
        <v>43562</v>
      </c>
      <c r="M1511" s="3">
        <v>43567</v>
      </c>
      <c r="N1511" s="3">
        <v>43583</v>
      </c>
      <c r="O1511" t="s">
        <v>14</v>
      </c>
      <c r="P1511" s="4">
        <v>65.53</v>
      </c>
      <c r="Q1511" t="s">
        <v>501</v>
      </c>
      <c r="R1511" t="s">
        <v>503</v>
      </c>
      <c r="S1511" t="s">
        <v>504</v>
      </c>
      <c r="U1511" t="s">
        <v>505</v>
      </c>
      <c r="V1511" t="s">
        <v>448</v>
      </c>
      <c r="W1511" s="10" t="b">
        <v>1</v>
      </c>
      <c r="X1511" s="12">
        <v>43905.511511342593</v>
      </c>
    </row>
    <row r="1512" spans="1:24" x14ac:dyDescent="0.2">
      <c r="A1512">
        <v>11853</v>
      </c>
      <c r="B1512" s="2" t="s">
        <v>358</v>
      </c>
      <c r="C1512" s="2" t="s">
        <v>359</v>
      </c>
      <c r="D1512" s="2" t="s">
        <v>360</v>
      </c>
      <c r="E1512" t="s">
        <v>13</v>
      </c>
      <c r="F1512">
        <f>SUM(J1512* 1.03)</f>
        <v>1525.2240000000002</v>
      </c>
      <c r="G1512">
        <v>10</v>
      </c>
      <c r="H1512">
        <v>-5</v>
      </c>
      <c r="I1512" s="7">
        <v>148.08000000000001</v>
      </c>
      <c r="J1512" s="7">
        <f t="shared" si="28"/>
        <v>1480.8000000000002</v>
      </c>
      <c r="K1512" s="7">
        <f>SUM(G1512*1.15)</f>
        <v>11.5</v>
      </c>
      <c r="L1512" s="11">
        <v>43562</v>
      </c>
      <c r="M1512" s="3">
        <v>43567</v>
      </c>
      <c r="N1512" s="3">
        <v>43583</v>
      </c>
      <c r="O1512" t="s">
        <v>14</v>
      </c>
      <c r="P1512" s="4">
        <v>46</v>
      </c>
      <c r="Q1512" t="s">
        <v>359</v>
      </c>
      <c r="R1512" t="s">
        <v>361</v>
      </c>
      <c r="S1512" t="s">
        <v>21</v>
      </c>
      <c r="U1512" t="s">
        <v>362</v>
      </c>
      <c r="V1512" t="s">
        <v>23</v>
      </c>
      <c r="W1512" s="10" t="b">
        <v>1</v>
      </c>
      <c r="X1512" s="12">
        <v>43915.84468263889</v>
      </c>
    </row>
    <row r="1513" spans="1:24" x14ac:dyDescent="0.2">
      <c r="A1513">
        <v>11854</v>
      </c>
      <c r="B1513" s="2" t="s">
        <v>384</v>
      </c>
      <c r="C1513" s="2" t="s">
        <v>385</v>
      </c>
      <c r="D1513" s="2" t="s">
        <v>386</v>
      </c>
      <c r="E1513" t="s">
        <v>11</v>
      </c>
      <c r="F1513">
        <f>SUM(J1513* 1.03)</f>
        <v>992.60069999999996</v>
      </c>
      <c r="G1513">
        <v>13</v>
      </c>
      <c r="H1513">
        <v>-21</v>
      </c>
      <c r="I1513" s="7">
        <v>74.13</v>
      </c>
      <c r="J1513" s="7">
        <f t="shared" si="28"/>
        <v>963.68999999999994</v>
      </c>
      <c r="K1513" s="7">
        <f>SUM(G1513*1.15)</f>
        <v>14.95</v>
      </c>
      <c r="L1513" s="11">
        <v>43562</v>
      </c>
      <c r="M1513" s="3">
        <v>43567</v>
      </c>
      <c r="N1513" s="3">
        <v>43583</v>
      </c>
      <c r="O1513" t="s">
        <v>12</v>
      </c>
      <c r="P1513" s="4">
        <v>1.1200000000000001</v>
      </c>
      <c r="Q1513" t="s">
        <v>385</v>
      </c>
      <c r="R1513" t="s">
        <v>387</v>
      </c>
      <c r="S1513" t="s">
        <v>388</v>
      </c>
      <c r="U1513" t="s">
        <v>389</v>
      </c>
      <c r="V1513" t="s">
        <v>10</v>
      </c>
      <c r="W1513" s="10" t="b">
        <v>0</v>
      </c>
      <c r="X1513" s="12">
        <v>43871.512042361115</v>
      </c>
    </row>
    <row r="1514" spans="1:24" x14ac:dyDescent="0.2">
      <c r="A1514">
        <v>11855</v>
      </c>
      <c r="B1514" s="2" t="s">
        <v>293</v>
      </c>
      <c r="C1514" s="2" t="s">
        <v>294</v>
      </c>
      <c r="D1514" s="2" t="s">
        <v>295</v>
      </c>
      <c r="E1514" t="s">
        <v>36</v>
      </c>
      <c r="F1514">
        <f>SUM(J1514* 0.85)</f>
        <v>594.70249999999999</v>
      </c>
      <c r="G1514">
        <v>7</v>
      </c>
      <c r="H1514">
        <v>12</v>
      </c>
      <c r="I1514" s="7">
        <v>99.95</v>
      </c>
      <c r="J1514" s="7">
        <f t="shared" si="28"/>
        <v>699.65</v>
      </c>
      <c r="K1514" s="7">
        <f>SUM(G1514*1.429)</f>
        <v>10.003</v>
      </c>
      <c r="L1514" s="11">
        <v>43563</v>
      </c>
      <c r="M1514" s="3">
        <v>43568</v>
      </c>
      <c r="N1514" s="3">
        <v>43584</v>
      </c>
      <c r="O1514" t="s">
        <v>12</v>
      </c>
      <c r="P1514" s="4">
        <v>73.91</v>
      </c>
      <c r="Q1514" t="s">
        <v>294</v>
      </c>
      <c r="R1514" t="s">
        <v>296</v>
      </c>
      <c r="S1514" t="s">
        <v>297</v>
      </c>
      <c r="T1514" t="s">
        <v>298</v>
      </c>
      <c r="U1514" t="s">
        <v>299</v>
      </c>
      <c r="V1514" t="s">
        <v>217</v>
      </c>
      <c r="W1514" s="10" t="b">
        <v>1</v>
      </c>
      <c r="X1514" s="12">
        <v>43880.844598379634</v>
      </c>
    </row>
    <row r="1515" spans="1:24" x14ac:dyDescent="0.2">
      <c r="A1515">
        <v>11856</v>
      </c>
      <c r="B1515" s="2" t="s">
        <v>549</v>
      </c>
      <c r="C1515" s="2" t="s">
        <v>550</v>
      </c>
      <c r="D1515" s="2" t="s">
        <v>551</v>
      </c>
      <c r="E1515" t="s">
        <v>36</v>
      </c>
      <c r="F1515">
        <f>SUM(J1515* 1.25)</f>
        <v>295.65000000000003</v>
      </c>
      <c r="G1515">
        <v>9</v>
      </c>
      <c r="H1515">
        <v>23</v>
      </c>
      <c r="I1515" s="7">
        <v>26.28</v>
      </c>
      <c r="J1515" s="7">
        <f t="shared" si="28"/>
        <v>236.52</v>
      </c>
      <c r="K1515" s="7">
        <f>SUM(G1515*1.429)</f>
        <v>12.861000000000001</v>
      </c>
      <c r="L1515" s="11">
        <v>43563</v>
      </c>
      <c r="M1515" s="3">
        <v>43568</v>
      </c>
      <c r="N1515" s="3">
        <v>43584</v>
      </c>
      <c r="O1515" t="s">
        <v>12</v>
      </c>
      <c r="P1515" s="4">
        <v>20.309999999999999</v>
      </c>
      <c r="Q1515" t="s">
        <v>552</v>
      </c>
      <c r="R1515" t="s">
        <v>553</v>
      </c>
      <c r="S1515" t="s">
        <v>554</v>
      </c>
      <c r="U1515" t="s">
        <v>555</v>
      </c>
      <c r="V1515" t="s">
        <v>556</v>
      </c>
      <c r="W1515" s="10" t="b">
        <v>0</v>
      </c>
      <c r="X1515" s="12">
        <v>43904.51204282407</v>
      </c>
    </row>
    <row r="1516" spans="1:24" x14ac:dyDescent="0.2">
      <c r="A1516">
        <v>11857</v>
      </c>
      <c r="B1516" s="2" t="s">
        <v>356</v>
      </c>
      <c r="C1516" s="2" t="s">
        <v>348</v>
      </c>
      <c r="D1516" s="2" t="s">
        <v>357</v>
      </c>
      <c r="E1516" t="s">
        <v>5</v>
      </c>
      <c r="F1516">
        <f>SUM(J1516* 1.45)</f>
        <v>45.936</v>
      </c>
      <c r="G1516">
        <v>8</v>
      </c>
      <c r="H1516">
        <v>30</v>
      </c>
      <c r="I1516" s="7">
        <v>3.96</v>
      </c>
      <c r="J1516" s="7">
        <f t="shared" si="28"/>
        <v>31.68</v>
      </c>
      <c r="K1516" s="7">
        <f>SUM(G1516*1.429)</f>
        <v>11.432</v>
      </c>
      <c r="L1516" s="11">
        <v>43563</v>
      </c>
      <c r="M1516" s="3">
        <v>43568</v>
      </c>
      <c r="N1516" s="3">
        <v>43584</v>
      </c>
      <c r="O1516" t="s">
        <v>12</v>
      </c>
      <c r="P1516" s="4">
        <v>96.35</v>
      </c>
      <c r="Q1516" t="s">
        <v>348</v>
      </c>
      <c r="R1516" t="s">
        <v>349</v>
      </c>
      <c r="S1516" t="s">
        <v>350</v>
      </c>
      <c r="U1516" t="s">
        <v>351</v>
      </c>
      <c r="V1516" t="s">
        <v>10</v>
      </c>
      <c r="W1516" s="10" t="b">
        <v>1</v>
      </c>
      <c r="X1516" s="12">
        <v>43890.511754398147</v>
      </c>
    </row>
    <row r="1517" spans="1:24" x14ac:dyDescent="0.2">
      <c r="A1517">
        <v>11858</v>
      </c>
      <c r="B1517" s="2" t="s">
        <v>394</v>
      </c>
      <c r="C1517" s="2" t="s">
        <v>395</v>
      </c>
      <c r="D1517" s="2" t="s">
        <v>396</v>
      </c>
      <c r="E1517" t="s">
        <v>45</v>
      </c>
      <c r="F1517">
        <f>SUM(J1517* 1.05)</f>
        <v>96.012</v>
      </c>
      <c r="G1517">
        <v>8</v>
      </c>
      <c r="H1517">
        <v>3</v>
      </c>
      <c r="I1517" s="7">
        <v>11.43</v>
      </c>
      <c r="J1517" s="7">
        <f t="shared" si="28"/>
        <v>91.44</v>
      </c>
      <c r="K1517" s="7">
        <f>SUM(G1517*0.54)</f>
        <v>4.32</v>
      </c>
      <c r="L1517" s="11">
        <v>43566</v>
      </c>
      <c r="M1517" s="3">
        <v>43571</v>
      </c>
      <c r="N1517" s="3">
        <v>43587</v>
      </c>
      <c r="O1517" t="s">
        <v>14</v>
      </c>
      <c r="P1517" s="4">
        <v>55.12</v>
      </c>
      <c r="Q1517" t="s">
        <v>395</v>
      </c>
      <c r="R1517" t="s">
        <v>397</v>
      </c>
      <c r="S1517" t="s">
        <v>398</v>
      </c>
      <c r="T1517" t="s">
        <v>399</v>
      </c>
      <c r="U1517" t="s">
        <v>400</v>
      </c>
      <c r="V1517" t="s">
        <v>209</v>
      </c>
      <c r="W1517" s="10" t="b">
        <v>1</v>
      </c>
      <c r="X1517" s="12">
        <v>43879.175474768519</v>
      </c>
    </row>
    <row r="1518" spans="1:24" x14ac:dyDescent="0.2">
      <c r="A1518">
        <v>11859</v>
      </c>
      <c r="B1518" s="2" t="s">
        <v>153</v>
      </c>
      <c r="C1518" s="2" t="s">
        <v>154</v>
      </c>
      <c r="D1518" s="2" t="s">
        <v>155</v>
      </c>
      <c r="E1518" t="s">
        <v>45</v>
      </c>
      <c r="F1518">
        <f>SUM(J1518* 1.03)</f>
        <v>240.35050000000001</v>
      </c>
      <c r="G1518">
        <v>13</v>
      </c>
      <c r="H1518">
        <v>-1</v>
      </c>
      <c r="I1518" s="7">
        <v>17.95</v>
      </c>
      <c r="J1518" s="7">
        <f t="shared" si="28"/>
        <v>233.35</v>
      </c>
      <c r="K1518" s="7">
        <f>SUM(G1518*1.27)</f>
        <v>16.510000000000002</v>
      </c>
      <c r="L1518" s="11">
        <v>43566</v>
      </c>
      <c r="M1518" s="3">
        <v>43571</v>
      </c>
      <c r="N1518" s="3">
        <v>43587</v>
      </c>
      <c r="O1518" t="s">
        <v>12</v>
      </c>
      <c r="P1518" s="4">
        <v>197.3</v>
      </c>
      <c r="Q1518" t="s">
        <v>154</v>
      </c>
      <c r="R1518" t="s">
        <v>156</v>
      </c>
      <c r="S1518" t="s">
        <v>157</v>
      </c>
      <c r="U1518" t="s">
        <v>158</v>
      </c>
      <c r="V1518" t="s">
        <v>44</v>
      </c>
      <c r="W1518" s="10" t="b">
        <v>1</v>
      </c>
      <c r="X1518" s="12">
        <v>43893.512484027771</v>
      </c>
    </row>
    <row r="1519" spans="1:24" x14ac:dyDescent="0.2">
      <c r="A1519">
        <v>11860</v>
      </c>
      <c r="B1519" s="2" t="s">
        <v>430</v>
      </c>
      <c r="C1519" s="2" t="s">
        <v>431</v>
      </c>
      <c r="D1519" s="2" t="s">
        <v>432</v>
      </c>
      <c r="E1519" t="s">
        <v>11</v>
      </c>
      <c r="F1519">
        <f>SUM(J1519* 1.05)</f>
        <v>473.44500000000005</v>
      </c>
      <c r="G1519">
        <v>5</v>
      </c>
      <c r="H1519">
        <v>5</v>
      </c>
      <c r="I1519" s="7">
        <v>90.18</v>
      </c>
      <c r="J1519" s="7">
        <f t="shared" si="28"/>
        <v>450.90000000000003</v>
      </c>
      <c r="K1519" s="7">
        <f>SUM(G1519*0.54)</f>
        <v>2.7</v>
      </c>
      <c r="L1519" s="11">
        <v>43566</v>
      </c>
      <c r="M1519" s="3">
        <v>43571</v>
      </c>
      <c r="N1519" s="3">
        <v>43587</v>
      </c>
      <c r="O1519" t="s">
        <v>6</v>
      </c>
      <c r="P1519" s="4">
        <v>141.16</v>
      </c>
      <c r="Q1519" t="s">
        <v>431</v>
      </c>
      <c r="R1519" t="s">
        <v>433</v>
      </c>
      <c r="S1519" t="s">
        <v>434</v>
      </c>
      <c r="T1519" t="s">
        <v>435</v>
      </c>
      <c r="U1519" t="s">
        <v>436</v>
      </c>
      <c r="V1519" t="s">
        <v>209</v>
      </c>
      <c r="W1519" s="10" t="b">
        <v>1</v>
      </c>
      <c r="X1519" s="12">
        <v>43885.173711226846</v>
      </c>
    </row>
    <row r="1520" spans="1:24" x14ac:dyDescent="0.2">
      <c r="A1520">
        <v>11861</v>
      </c>
      <c r="B1520" s="2" t="s">
        <v>472</v>
      </c>
      <c r="C1520" s="2" t="s">
        <v>473</v>
      </c>
      <c r="D1520" s="2" t="s">
        <v>474</v>
      </c>
      <c r="E1520" t="s">
        <v>15</v>
      </c>
      <c r="F1520">
        <f>SUM(J1520* 1.03)</f>
        <v>1608.1184000000001</v>
      </c>
      <c r="G1520">
        <v>14</v>
      </c>
      <c r="H1520">
        <v>2</v>
      </c>
      <c r="I1520" s="7">
        <v>111.52</v>
      </c>
      <c r="J1520" s="7">
        <f t="shared" si="28"/>
        <v>1561.28</v>
      </c>
      <c r="K1520" s="7">
        <f>SUM(G1520*1.27)</f>
        <v>17.78</v>
      </c>
      <c r="L1520" s="11">
        <v>43566</v>
      </c>
      <c r="M1520" s="3">
        <v>43571</v>
      </c>
      <c r="N1520" s="3">
        <v>43587</v>
      </c>
      <c r="O1520" t="s">
        <v>14</v>
      </c>
      <c r="P1520" s="4">
        <v>14.91</v>
      </c>
      <c r="Q1520" t="s">
        <v>473</v>
      </c>
      <c r="R1520" t="s">
        <v>475</v>
      </c>
      <c r="S1520" t="s">
        <v>476</v>
      </c>
      <c r="T1520" t="s">
        <v>477</v>
      </c>
      <c r="U1520" t="s">
        <v>478</v>
      </c>
      <c r="V1520" t="s">
        <v>209</v>
      </c>
      <c r="W1520" s="10" t="b">
        <v>0</v>
      </c>
      <c r="X1520" s="12">
        <v>43805.846090046296</v>
      </c>
    </row>
    <row r="1521" spans="1:24" x14ac:dyDescent="0.2">
      <c r="A1521">
        <v>11862</v>
      </c>
      <c r="B1521" s="2" t="s">
        <v>319</v>
      </c>
      <c r="C1521" s="2" t="s">
        <v>320</v>
      </c>
      <c r="D1521" s="2" t="s">
        <v>321</v>
      </c>
      <c r="E1521" t="s">
        <v>15</v>
      </c>
      <c r="F1521">
        <f>SUM(J1521* 1.03)</f>
        <v>1434.0381</v>
      </c>
      <c r="G1521">
        <v>11</v>
      </c>
      <c r="H1521">
        <v>-38</v>
      </c>
      <c r="I1521" s="7">
        <v>126.57</v>
      </c>
      <c r="J1521" s="7">
        <f t="shared" si="28"/>
        <v>1392.27</v>
      </c>
      <c r="K1521" s="7">
        <f>SUM(G1521*1.15)</f>
        <v>12.649999999999999</v>
      </c>
      <c r="L1521" s="11">
        <v>43567</v>
      </c>
      <c r="M1521" s="3">
        <v>43572</v>
      </c>
      <c r="N1521" s="3">
        <v>43588</v>
      </c>
      <c r="O1521" t="s">
        <v>6</v>
      </c>
      <c r="P1521" s="4">
        <v>44.84</v>
      </c>
      <c r="Q1521" t="s">
        <v>320</v>
      </c>
      <c r="R1521" t="s">
        <v>322</v>
      </c>
      <c r="S1521" t="s">
        <v>323</v>
      </c>
      <c r="U1521" t="s">
        <v>324</v>
      </c>
      <c r="V1521" t="s">
        <v>325</v>
      </c>
      <c r="W1521" s="10" t="b">
        <v>1</v>
      </c>
      <c r="X1521" s="12">
        <v>43955.844300694444</v>
      </c>
    </row>
    <row r="1522" spans="1:24" x14ac:dyDescent="0.2">
      <c r="A1522">
        <v>11863</v>
      </c>
      <c r="B1522" s="2" t="s">
        <v>543</v>
      </c>
      <c r="C1522" s="2" t="s">
        <v>544</v>
      </c>
      <c r="D1522" s="2" t="s">
        <v>545</v>
      </c>
      <c r="E1522" t="s">
        <v>45</v>
      </c>
      <c r="F1522">
        <f>SUM(J1522* 0.875)</f>
        <v>1406.405</v>
      </c>
      <c r="G1522">
        <v>13</v>
      </c>
      <c r="H1522">
        <v>25</v>
      </c>
      <c r="I1522" s="7">
        <v>123.64</v>
      </c>
      <c r="J1522" s="7">
        <f t="shared" si="28"/>
        <v>1607.32</v>
      </c>
      <c r="K1522" s="7">
        <f>SUM(G1522*1.429)</f>
        <v>18.577000000000002</v>
      </c>
      <c r="L1522" s="11">
        <v>43567</v>
      </c>
      <c r="M1522" s="3">
        <v>43572</v>
      </c>
      <c r="N1522" s="3">
        <v>43588</v>
      </c>
      <c r="O1522" t="s">
        <v>6</v>
      </c>
      <c r="P1522" s="4">
        <v>0.75</v>
      </c>
      <c r="Q1522" t="s">
        <v>544</v>
      </c>
      <c r="R1522" t="s">
        <v>546</v>
      </c>
      <c r="S1522" t="s">
        <v>547</v>
      </c>
      <c r="U1522" t="s">
        <v>548</v>
      </c>
      <c r="V1522" t="s">
        <v>530</v>
      </c>
      <c r="W1522" s="10" t="b">
        <v>0</v>
      </c>
      <c r="X1522" s="12">
        <v>43902.847089236115</v>
      </c>
    </row>
    <row r="1523" spans="1:24" x14ac:dyDescent="0.2">
      <c r="A1523">
        <v>11864</v>
      </c>
      <c r="B1523" s="2" t="s">
        <v>202</v>
      </c>
      <c r="C1523" s="2" t="s">
        <v>203</v>
      </c>
      <c r="D1523" s="2" t="s">
        <v>204</v>
      </c>
      <c r="E1523" t="s">
        <v>15</v>
      </c>
      <c r="F1523">
        <f>SUM(J1523* 1.03)</f>
        <v>806.00590000000011</v>
      </c>
      <c r="G1523">
        <v>7</v>
      </c>
      <c r="H1523">
        <v>3</v>
      </c>
      <c r="I1523" s="7">
        <v>111.79</v>
      </c>
      <c r="J1523" s="7">
        <f t="shared" si="28"/>
        <v>782.53000000000009</v>
      </c>
      <c r="K1523" s="7">
        <f>SUM(G1523*0.54)</f>
        <v>3.7800000000000002</v>
      </c>
      <c r="L1523" s="11">
        <v>43567</v>
      </c>
      <c r="M1523" s="3">
        <v>43572</v>
      </c>
      <c r="N1523" s="3">
        <v>43588</v>
      </c>
      <c r="O1523" t="s">
        <v>12</v>
      </c>
      <c r="P1523" s="4">
        <v>25.19</v>
      </c>
      <c r="Q1523" t="s">
        <v>203</v>
      </c>
      <c r="R1523" t="s">
        <v>205</v>
      </c>
      <c r="S1523" t="s">
        <v>206</v>
      </c>
      <c r="T1523" t="s">
        <v>207</v>
      </c>
      <c r="U1523" t="s">
        <v>208</v>
      </c>
      <c r="V1523" t="s">
        <v>209</v>
      </c>
      <c r="W1523" s="10" t="b">
        <v>1</v>
      </c>
      <c r="X1523" s="12">
        <v>43885.550127314818</v>
      </c>
    </row>
    <row r="1524" spans="1:24" x14ac:dyDescent="0.2">
      <c r="A1524">
        <v>11865</v>
      </c>
      <c r="B1524" s="2" t="s">
        <v>369</v>
      </c>
      <c r="C1524" s="2" t="s">
        <v>370</v>
      </c>
      <c r="D1524" s="2" t="s">
        <v>371</v>
      </c>
      <c r="E1524" t="s">
        <v>36</v>
      </c>
      <c r="F1524">
        <f>SUM(J1524* 0.85)</f>
        <v>142.34100000000001</v>
      </c>
      <c r="G1524">
        <v>6</v>
      </c>
      <c r="H1524">
        <v>-15</v>
      </c>
      <c r="I1524" s="7">
        <v>27.91</v>
      </c>
      <c r="J1524" s="7">
        <f t="shared" si="28"/>
        <v>167.46</v>
      </c>
      <c r="K1524" s="7">
        <f>SUM(G1524*1.15)</f>
        <v>6.8999999999999995</v>
      </c>
      <c r="L1524" s="11">
        <v>43568</v>
      </c>
      <c r="M1524" s="3">
        <v>43573</v>
      </c>
      <c r="N1524" s="3">
        <v>43589</v>
      </c>
      <c r="O1524" t="s">
        <v>12</v>
      </c>
      <c r="P1524" s="4">
        <v>202.24</v>
      </c>
      <c r="Q1524" t="s">
        <v>370</v>
      </c>
      <c r="R1524" t="s">
        <v>372</v>
      </c>
      <c r="S1524" t="s">
        <v>180</v>
      </c>
      <c r="U1524" t="s">
        <v>373</v>
      </c>
      <c r="V1524" t="s">
        <v>182</v>
      </c>
      <c r="W1524" s="10" t="b">
        <v>1</v>
      </c>
      <c r="X1524" s="12">
        <v>43901.509896875003</v>
      </c>
    </row>
    <row r="1525" spans="1:24" x14ac:dyDescent="0.2">
      <c r="A1525">
        <v>11866</v>
      </c>
      <c r="B1525" s="2" t="s">
        <v>190</v>
      </c>
      <c r="C1525" s="2" t="s">
        <v>191</v>
      </c>
      <c r="D1525" s="2" t="s">
        <v>192</v>
      </c>
      <c r="E1525" t="s">
        <v>45</v>
      </c>
      <c r="F1525">
        <f>SUM(J1525* 0.95)</f>
        <v>1264.5450000000001</v>
      </c>
      <c r="G1525">
        <v>10</v>
      </c>
      <c r="H1525">
        <v>-4</v>
      </c>
      <c r="I1525" s="7">
        <v>133.11000000000001</v>
      </c>
      <c r="J1525" s="7">
        <f t="shared" si="28"/>
        <v>1331.1000000000001</v>
      </c>
      <c r="K1525" s="7">
        <f>SUM(G1525*1.15)</f>
        <v>11.5</v>
      </c>
      <c r="L1525" s="11">
        <v>43568</v>
      </c>
      <c r="M1525" s="3">
        <v>43573</v>
      </c>
      <c r="N1525" s="3">
        <v>43589</v>
      </c>
      <c r="O1525" t="s">
        <v>6</v>
      </c>
      <c r="P1525" s="4">
        <v>59.11</v>
      </c>
      <c r="Q1525" t="s">
        <v>191</v>
      </c>
      <c r="R1525" t="s">
        <v>193</v>
      </c>
      <c r="S1525" t="s">
        <v>194</v>
      </c>
      <c r="U1525" t="s">
        <v>195</v>
      </c>
      <c r="V1525" t="s">
        <v>66</v>
      </c>
      <c r="W1525" s="10" t="b">
        <v>1</v>
      </c>
      <c r="X1525" s="12">
        <v>43940.178027546295</v>
      </c>
    </row>
    <row r="1526" spans="1:24" x14ac:dyDescent="0.2">
      <c r="A1526">
        <v>11867</v>
      </c>
      <c r="B1526" s="2" t="s">
        <v>401</v>
      </c>
      <c r="C1526" s="2" t="s">
        <v>402</v>
      </c>
      <c r="D1526" s="2" t="s">
        <v>403</v>
      </c>
      <c r="E1526" t="s">
        <v>45</v>
      </c>
      <c r="F1526">
        <f>SUM(J1526* 0.95)</f>
        <v>677.76800000000003</v>
      </c>
      <c r="G1526">
        <v>7</v>
      </c>
      <c r="H1526">
        <v>-10</v>
      </c>
      <c r="I1526" s="7">
        <v>101.92</v>
      </c>
      <c r="J1526" s="7">
        <f t="shared" si="28"/>
        <v>713.44</v>
      </c>
      <c r="K1526" s="7">
        <f>SUM(G1526*1.15)</f>
        <v>8.0499999999999989</v>
      </c>
      <c r="L1526" s="11">
        <v>43569</v>
      </c>
      <c r="M1526" s="3">
        <v>43574</v>
      </c>
      <c r="N1526" s="3">
        <v>43590</v>
      </c>
      <c r="O1526" t="s">
        <v>12</v>
      </c>
      <c r="P1526" s="4">
        <v>28.71</v>
      </c>
      <c r="Q1526" t="s">
        <v>402</v>
      </c>
      <c r="R1526" t="s">
        <v>404</v>
      </c>
      <c r="S1526" t="s">
        <v>405</v>
      </c>
      <c r="U1526" t="s">
        <v>406</v>
      </c>
      <c r="V1526" t="s">
        <v>175</v>
      </c>
      <c r="W1526" s="10" t="b">
        <v>0</v>
      </c>
      <c r="X1526" s="12">
        <v>43915.843612500001</v>
      </c>
    </row>
    <row r="1527" spans="1:24" x14ac:dyDescent="0.2">
      <c r="A1527">
        <v>11868</v>
      </c>
      <c r="B1527" s="2" t="s">
        <v>2</v>
      </c>
      <c r="C1527" s="2" t="s">
        <v>3</v>
      </c>
      <c r="D1527" s="2" t="s">
        <v>4</v>
      </c>
      <c r="E1527" t="s">
        <v>15</v>
      </c>
      <c r="F1527">
        <f>SUM(J1527* 0.85)</f>
        <v>131.78399999999999</v>
      </c>
      <c r="G1527">
        <v>12</v>
      </c>
      <c r="H1527">
        <v>16</v>
      </c>
      <c r="I1527" s="7">
        <v>12.92</v>
      </c>
      <c r="J1527" s="7">
        <f t="shared" si="28"/>
        <v>155.04</v>
      </c>
      <c r="K1527" s="7">
        <f>SUM(G1527*1.429)</f>
        <v>17.148</v>
      </c>
      <c r="L1527" s="11">
        <v>43569</v>
      </c>
      <c r="M1527" s="3">
        <v>43574</v>
      </c>
      <c r="N1527" s="3">
        <v>43590</v>
      </c>
      <c r="O1527" t="s">
        <v>6</v>
      </c>
      <c r="P1527" s="4">
        <v>1.21</v>
      </c>
      <c r="Q1527" t="s">
        <v>3</v>
      </c>
      <c r="R1527" t="s">
        <v>7</v>
      </c>
      <c r="S1527" t="s">
        <v>8</v>
      </c>
      <c r="U1527" t="s">
        <v>9</v>
      </c>
      <c r="V1527" t="s">
        <v>10</v>
      </c>
      <c r="W1527" s="10" t="b">
        <v>0</v>
      </c>
      <c r="X1527" s="12">
        <v>43867.512680787033</v>
      </c>
    </row>
    <row r="1528" spans="1:24" x14ac:dyDescent="0.2">
      <c r="A1528">
        <v>11869</v>
      </c>
      <c r="B1528" s="2" t="s">
        <v>159</v>
      </c>
      <c r="C1528" s="2" t="s">
        <v>160</v>
      </c>
      <c r="D1528" s="2" t="s">
        <v>161</v>
      </c>
      <c r="E1528" t="s">
        <v>13</v>
      </c>
      <c r="F1528">
        <f>SUM(J1528* 1.05)</f>
        <v>662.86500000000012</v>
      </c>
      <c r="G1528">
        <v>5</v>
      </c>
      <c r="H1528">
        <v>-4</v>
      </c>
      <c r="I1528" s="7">
        <v>126.26</v>
      </c>
      <c r="J1528" s="7">
        <f t="shared" si="28"/>
        <v>631.30000000000007</v>
      </c>
      <c r="K1528" s="7">
        <f>SUM(G1528*1.15)</f>
        <v>5.75</v>
      </c>
      <c r="L1528" s="11">
        <v>43569</v>
      </c>
      <c r="M1528" s="3">
        <v>43574</v>
      </c>
      <c r="N1528" s="3">
        <v>43590</v>
      </c>
      <c r="O1528" t="s">
        <v>14</v>
      </c>
      <c r="P1528" s="4">
        <v>242.95</v>
      </c>
      <c r="Q1528" t="s">
        <v>160</v>
      </c>
      <c r="R1528" t="s">
        <v>162</v>
      </c>
      <c r="S1528" t="s">
        <v>163</v>
      </c>
      <c r="U1528" t="s">
        <v>164</v>
      </c>
      <c r="V1528" t="s">
        <v>10</v>
      </c>
      <c r="W1528" s="10" t="b">
        <v>1</v>
      </c>
      <c r="X1528" s="12">
        <v>43922.509574421303</v>
      </c>
    </row>
    <row r="1529" spans="1:24" x14ac:dyDescent="0.2">
      <c r="A1529">
        <v>11870</v>
      </c>
      <c r="B1529" s="2" t="s">
        <v>418</v>
      </c>
      <c r="C1529" s="2" t="s">
        <v>419</v>
      </c>
      <c r="D1529" s="2" t="s">
        <v>420</v>
      </c>
      <c r="E1529" t="s">
        <v>45</v>
      </c>
      <c r="F1529">
        <f>SUM(J1529* 0.95)</f>
        <v>2365.8894999999998</v>
      </c>
      <c r="G1529">
        <v>13</v>
      </c>
      <c r="H1529">
        <v>-7</v>
      </c>
      <c r="I1529" s="7">
        <v>191.57</v>
      </c>
      <c r="J1529" s="7">
        <f t="shared" si="28"/>
        <v>2490.41</v>
      </c>
      <c r="K1529" s="7">
        <f>SUM(G1529*1.15)</f>
        <v>14.95</v>
      </c>
      <c r="L1529" s="11">
        <v>43569</v>
      </c>
      <c r="M1529" s="3">
        <v>43574</v>
      </c>
      <c r="N1529" s="3">
        <v>43590</v>
      </c>
      <c r="O1529" t="s">
        <v>6</v>
      </c>
      <c r="P1529" s="4">
        <v>32.99</v>
      </c>
      <c r="Q1529" t="s">
        <v>419</v>
      </c>
      <c r="R1529" t="s">
        <v>421</v>
      </c>
      <c r="S1529" t="s">
        <v>64</v>
      </c>
      <c r="U1529" t="s">
        <v>422</v>
      </c>
      <c r="V1529" t="s">
        <v>66</v>
      </c>
      <c r="W1529" s="10" t="b">
        <v>1</v>
      </c>
      <c r="X1529" s="12">
        <v>43919.512204398154</v>
      </c>
    </row>
    <row r="1530" spans="1:24" x14ac:dyDescent="0.2">
      <c r="A1530">
        <v>11871</v>
      </c>
      <c r="B1530" s="2" t="s">
        <v>300</v>
      </c>
      <c r="C1530" s="2" t="s">
        <v>301</v>
      </c>
      <c r="D1530" s="2" t="s">
        <v>302</v>
      </c>
      <c r="E1530" t="s">
        <v>45</v>
      </c>
      <c r="F1530">
        <f>SUM(J1530* 1.03)</f>
        <v>707.02289999999994</v>
      </c>
      <c r="G1530">
        <v>9</v>
      </c>
      <c r="H1530">
        <v>-3</v>
      </c>
      <c r="I1530" s="7">
        <v>76.27</v>
      </c>
      <c r="J1530" s="7">
        <f t="shared" si="28"/>
        <v>686.43</v>
      </c>
      <c r="K1530" s="7">
        <f>SUM(G1530*1.27)</f>
        <v>11.43</v>
      </c>
      <c r="L1530" s="11">
        <v>43570</v>
      </c>
      <c r="M1530" s="3">
        <v>43575</v>
      </c>
      <c r="N1530" s="3">
        <v>43591</v>
      </c>
      <c r="O1530" t="s">
        <v>14</v>
      </c>
      <c r="P1530" s="4">
        <v>23.6</v>
      </c>
      <c r="Q1530" t="s">
        <v>301</v>
      </c>
      <c r="R1530" t="s">
        <v>303</v>
      </c>
      <c r="S1530" t="s">
        <v>304</v>
      </c>
      <c r="T1530" t="s">
        <v>305</v>
      </c>
      <c r="U1530" t="s">
        <v>306</v>
      </c>
      <c r="V1530" t="s">
        <v>217</v>
      </c>
      <c r="W1530" s="10" t="b">
        <v>0</v>
      </c>
      <c r="X1530" s="12">
        <v>43901.5113724537</v>
      </c>
    </row>
    <row r="1531" spans="1:24" x14ac:dyDescent="0.2">
      <c r="A1531">
        <v>11872</v>
      </c>
      <c r="B1531" s="2" t="s">
        <v>428</v>
      </c>
      <c r="C1531" s="2" t="s">
        <v>423</v>
      </c>
      <c r="D1531" s="2" t="s">
        <v>429</v>
      </c>
      <c r="E1531" t="s">
        <v>45</v>
      </c>
      <c r="F1531">
        <f>SUM(J1531* 0.85)</f>
        <v>757.77499999999998</v>
      </c>
      <c r="G1531">
        <v>10</v>
      </c>
      <c r="H1531">
        <v>-7</v>
      </c>
      <c r="I1531" s="7">
        <v>89.15</v>
      </c>
      <c r="J1531" s="7">
        <f t="shared" si="28"/>
        <v>891.5</v>
      </c>
      <c r="K1531" s="7">
        <f>SUM(G1531*1.15)</f>
        <v>11.5</v>
      </c>
      <c r="L1531" s="11">
        <v>43570</v>
      </c>
      <c r="M1531" s="3">
        <v>43575</v>
      </c>
      <c r="N1531" s="3">
        <v>43591</v>
      </c>
      <c r="O1531" t="s">
        <v>12</v>
      </c>
      <c r="P1531" s="4">
        <v>4.62</v>
      </c>
      <c r="Q1531" t="s">
        <v>423</v>
      </c>
      <c r="R1531" t="s">
        <v>424</v>
      </c>
      <c r="S1531" t="s">
        <v>425</v>
      </c>
      <c r="U1531" t="s">
        <v>426</v>
      </c>
      <c r="V1531" t="s">
        <v>427</v>
      </c>
      <c r="W1531" s="10" t="b">
        <v>0</v>
      </c>
      <c r="X1531" s="12">
        <v>43860.511326157408</v>
      </c>
    </row>
    <row r="1532" spans="1:24" x14ac:dyDescent="0.2">
      <c r="A1532">
        <v>11873</v>
      </c>
      <c r="B1532" s="2" t="s">
        <v>29</v>
      </c>
      <c r="C1532" s="2" t="s">
        <v>30</v>
      </c>
      <c r="D1532" s="2" t="s">
        <v>31</v>
      </c>
      <c r="E1532" t="s">
        <v>37</v>
      </c>
      <c r="F1532">
        <f>SUM(J1532* 1.03)</f>
        <v>335.84180000000003</v>
      </c>
      <c r="G1532">
        <v>7</v>
      </c>
      <c r="H1532">
        <v>-4</v>
      </c>
      <c r="I1532" s="7">
        <v>46.58</v>
      </c>
      <c r="J1532" s="7">
        <f t="shared" si="28"/>
        <v>326.06</v>
      </c>
      <c r="K1532" s="7">
        <f>SUM(G1532*1.15)</f>
        <v>8.0499999999999989</v>
      </c>
      <c r="L1532" s="11">
        <v>43570</v>
      </c>
      <c r="M1532" s="3">
        <v>43575</v>
      </c>
      <c r="N1532" s="3">
        <v>43591</v>
      </c>
      <c r="O1532" t="s">
        <v>12</v>
      </c>
      <c r="P1532" s="4">
        <v>33.799999999999997</v>
      </c>
      <c r="Q1532" t="s">
        <v>30</v>
      </c>
      <c r="R1532" t="s">
        <v>557</v>
      </c>
      <c r="S1532" t="s">
        <v>32</v>
      </c>
      <c r="T1532" t="s">
        <v>33</v>
      </c>
      <c r="U1532" t="s">
        <v>34</v>
      </c>
      <c r="V1532" t="s">
        <v>35</v>
      </c>
      <c r="W1532" s="10" t="b">
        <v>1</v>
      </c>
      <c r="X1532" s="12">
        <v>43902.843681944447</v>
      </c>
    </row>
    <row r="1533" spans="1:24" x14ac:dyDescent="0.2">
      <c r="A1533">
        <v>11874</v>
      </c>
      <c r="B1533" s="2" t="s">
        <v>135</v>
      </c>
      <c r="C1533" s="2" t="s">
        <v>136</v>
      </c>
      <c r="D1533" s="2" t="s">
        <v>137</v>
      </c>
      <c r="E1533" t="s">
        <v>37</v>
      </c>
      <c r="F1533">
        <f>SUM(J1533* 1.05)</f>
        <v>1545.9675</v>
      </c>
      <c r="G1533">
        <v>11</v>
      </c>
      <c r="H1533">
        <v>-8</v>
      </c>
      <c r="I1533" s="7">
        <v>133.85</v>
      </c>
      <c r="J1533" s="7">
        <f t="shared" si="28"/>
        <v>1472.35</v>
      </c>
      <c r="K1533" s="7">
        <f>SUM(G1533*1.15)</f>
        <v>12.649999999999999</v>
      </c>
      <c r="L1533" s="11">
        <v>43573</v>
      </c>
      <c r="M1533" s="3">
        <v>43578</v>
      </c>
      <c r="N1533" s="3">
        <v>43594</v>
      </c>
      <c r="O1533" t="s">
        <v>12</v>
      </c>
      <c r="P1533" s="4">
        <v>754.26</v>
      </c>
      <c r="Q1533" t="s">
        <v>136</v>
      </c>
      <c r="R1533" t="s">
        <v>138</v>
      </c>
      <c r="S1533" t="s">
        <v>139</v>
      </c>
      <c r="U1533" t="s">
        <v>140</v>
      </c>
      <c r="V1533" t="s">
        <v>141</v>
      </c>
      <c r="W1533" s="10" t="b">
        <v>1</v>
      </c>
      <c r="X1533" s="12">
        <v>44007.177981249995</v>
      </c>
    </row>
    <row r="1534" spans="1:24" x14ac:dyDescent="0.2">
      <c r="A1534">
        <v>11875</v>
      </c>
      <c r="B1534" s="2" t="s">
        <v>307</v>
      </c>
      <c r="C1534" s="2" t="s">
        <v>308</v>
      </c>
      <c r="D1534" s="2" t="s">
        <v>309</v>
      </c>
      <c r="E1534" t="s">
        <v>11</v>
      </c>
      <c r="F1534">
        <f>SUM(J1534* 1.05)</f>
        <v>1471.3544999999999</v>
      </c>
      <c r="G1534">
        <v>11</v>
      </c>
      <c r="H1534">
        <v>1</v>
      </c>
      <c r="I1534" s="7">
        <v>127.39</v>
      </c>
      <c r="J1534" s="7">
        <f t="shared" si="28"/>
        <v>1401.29</v>
      </c>
      <c r="K1534" s="7">
        <f>SUM(G1534*1.27)</f>
        <v>13.97</v>
      </c>
      <c r="L1534" s="11">
        <v>43573</v>
      </c>
      <c r="M1534" s="3">
        <v>43578</v>
      </c>
      <c r="N1534" s="3">
        <v>43594</v>
      </c>
      <c r="O1534" t="s">
        <v>12</v>
      </c>
      <c r="P1534" s="4">
        <v>11.65</v>
      </c>
      <c r="Q1534" t="s">
        <v>308</v>
      </c>
      <c r="R1534" t="s">
        <v>310</v>
      </c>
      <c r="S1534" t="s">
        <v>311</v>
      </c>
      <c r="T1534" t="s">
        <v>207</v>
      </c>
      <c r="U1534" t="s">
        <v>312</v>
      </c>
      <c r="V1534" t="s">
        <v>209</v>
      </c>
      <c r="W1534" s="10" t="b">
        <v>0</v>
      </c>
      <c r="X1534" s="12">
        <v>43900.845392361116</v>
      </c>
    </row>
    <row r="1535" spans="1:24" x14ac:dyDescent="0.2">
      <c r="A1535">
        <v>11876</v>
      </c>
      <c r="B1535" s="2" t="s">
        <v>356</v>
      </c>
      <c r="C1535" s="2" t="s">
        <v>348</v>
      </c>
      <c r="D1535" s="2" t="s">
        <v>357</v>
      </c>
      <c r="E1535" t="s">
        <v>45</v>
      </c>
      <c r="F1535">
        <f>SUM(J1535* 1.03)</f>
        <v>1168.3496000000002</v>
      </c>
      <c r="G1535">
        <v>11</v>
      </c>
      <c r="H1535">
        <v>28</v>
      </c>
      <c r="I1535" s="7">
        <v>103.12</v>
      </c>
      <c r="J1535" s="7">
        <f t="shared" si="28"/>
        <v>1134.3200000000002</v>
      </c>
      <c r="K1535" s="7">
        <f>SUM(G1535*1.429)</f>
        <v>15.719000000000001</v>
      </c>
      <c r="L1535" s="11">
        <v>43574</v>
      </c>
      <c r="M1535" s="3">
        <v>43579</v>
      </c>
      <c r="N1535" s="3">
        <v>43595</v>
      </c>
      <c r="O1535" t="s">
        <v>12</v>
      </c>
      <c r="P1535" s="4">
        <v>43.3</v>
      </c>
      <c r="Q1535" t="s">
        <v>348</v>
      </c>
      <c r="R1535" t="s">
        <v>349</v>
      </c>
      <c r="S1535" t="s">
        <v>350</v>
      </c>
      <c r="U1535" t="s">
        <v>351</v>
      </c>
      <c r="V1535" t="s">
        <v>10</v>
      </c>
      <c r="W1535" s="10" t="b">
        <v>1</v>
      </c>
      <c r="X1535" s="12">
        <v>43884.846153009261</v>
      </c>
    </row>
    <row r="1536" spans="1:24" x14ac:dyDescent="0.2">
      <c r="A1536">
        <v>11877</v>
      </c>
      <c r="B1536" s="2" t="s">
        <v>384</v>
      </c>
      <c r="C1536" s="2" t="s">
        <v>385</v>
      </c>
      <c r="D1536" s="2" t="s">
        <v>386</v>
      </c>
      <c r="E1536" t="s">
        <v>15</v>
      </c>
      <c r="F1536">
        <f>SUM(J1536* 1.25)</f>
        <v>687.03750000000002</v>
      </c>
      <c r="G1536">
        <v>9</v>
      </c>
      <c r="H1536">
        <v>-15</v>
      </c>
      <c r="I1536" s="7">
        <v>61.07</v>
      </c>
      <c r="J1536" s="7">
        <f t="shared" si="28"/>
        <v>549.63</v>
      </c>
      <c r="K1536" s="7">
        <f>SUM(G1536*1.15)</f>
        <v>10.35</v>
      </c>
      <c r="L1536" s="11">
        <v>43574</v>
      </c>
      <c r="M1536" s="3">
        <v>43579</v>
      </c>
      <c r="N1536" s="3">
        <v>43595</v>
      </c>
      <c r="O1536" t="s">
        <v>6</v>
      </c>
      <c r="P1536" s="4">
        <v>297.18</v>
      </c>
      <c r="Q1536" t="s">
        <v>385</v>
      </c>
      <c r="R1536" t="s">
        <v>387</v>
      </c>
      <c r="S1536" t="s">
        <v>388</v>
      </c>
      <c r="U1536" t="s">
        <v>389</v>
      </c>
      <c r="V1536" t="s">
        <v>10</v>
      </c>
      <c r="W1536" s="10" t="b">
        <v>1</v>
      </c>
      <c r="X1536" s="12">
        <v>43908.511233564815</v>
      </c>
    </row>
    <row r="1537" spans="1:24" x14ac:dyDescent="0.2">
      <c r="A1537">
        <v>11878</v>
      </c>
      <c r="B1537" s="2" t="s">
        <v>81</v>
      </c>
      <c r="C1537" s="2" t="s">
        <v>82</v>
      </c>
      <c r="D1537" s="2" t="s">
        <v>83</v>
      </c>
      <c r="E1537" t="s">
        <v>13</v>
      </c>
      <c r="F1537">
        <f>SUM(J1537* 1.03)</f>
        <v>1502.4713000000002</v>
      </c>
      <c r="G1537">
        <v>11</v>
      </c>
      <c r="H1537">
        <v>-17</v>
      </c>
      <c r="I1537" s="7">
        <v>132.61000000000001</v>
      </c>
      <c r="J1537" s="7">
        <f t="shared" si="28"/>
        <v>1458.71</v>
      </c>
      <c r="K1537" s="7">
        <f>SUM(G1537*1.15)</f>
        <v>12.649999999999999</v>
      </c>
      <c r="L1537" s="11">
        <v>43574</v>
      </c>
      <c r="M1537" s="3">
        <v>43579</v>
      </c>
      <c r="N1537" s="3">
        <v>43595</v>
      </c>
      <c r="O1537" t="s">
        <v>12</v>
      </c>
      <c r="P1537" s="4">
        <v>123.83</v>
      </c>
      <c r="Q1537" t="s">
        <v>82</v>
      </c>
      <c r="R1537" t="s">
        <v>84</v>
      </c>
      <c r="S1537" t="s">
        <v>85</v>
      </c>
      <c r="U1537" t="s">
        <v>86</v>
      </c>
      <c r="V1537" t="s">
        <v>35</v>
      </c>
      <c r="W1537" s="10" t="b">
        <v>1</v>
      </c>
      <c r="X1537" s="12">
        <v>43952.177877083326</v>
      </c>
    </row>
    <row r="1538" spans="1:24" x14ac:dyDescent="0.2">
      <c r="A1538">
        <v>11879</v>
      </c>
      <c r="B1538" s="2" t="s">
        <v>130</v>
      </c>
      <c r="C1538" s="2" t="s">
        <v>131</v>
      </c>
      <c r="D1538" s="2" t="s">
        <v>132</v>
      </c>
      <c r="E1538" t="s">
        <v>11</v>
      </c>
      <c r="F1538">
        <f>SUM(J1538* 1.03)</f>
        <v>856.13600000000008</v>
      </c>
      <c r="G1538">
        <v>8</v>
      </c>
      <c r="H1538">
        <v>2</v>
      </c>
      <c r="I1538" s="7">
        <v>103.9</v>
      </c>
      <c r="J1538" s="7">
        <f t="shared" si="28"/>
        <v>831.2</v>
      </c>
      <c r="K1538" s="7">
        <f>SUM(G1538*1.27)</f>
        <v>10.16</v>
      </c>
      <c r="L1538" s="11">
        <v>43575</v>
      </c>
      <c r="M1538" s="3">
        <v>43580</v>
      </c>
      <c r="N1538" s="3">
        <v>43596</v>
      </c>
      <c r="O1538" t="s">
        <v>6</v>
      </c>
      <c r="P1538" s="4">
        <v>74.36</v>
      </c>
      <c r="Q1538" t="s">
        <v>131</v>
      </c>
      <c r="R1538" t="s">
        <v>133</v>
      </c>
      <c r="S1538" t="s">
        <v>85</v>
      </c>
      <c r="U1538" t="s">
        <v>134</v>
      </c>
      <c r="V1538" t="s">
        <v>35</v>
      </c>
      <c r="W1538" s="10" t="b">
        <v>1</v>
      </c>
      <c r="X1538" s="12">
        <v>43866.844763657406</v>
      </c>
    </row>
    <row r="1539" spans="1:24" x14ac:dyDescent="0.2">
      <c r="A1539">
        <v>11880</v>
      </c>
      <c r="B1539" s="2" t="s">
        <v>524</v>
      </c>
      <c r="C1539" s="2" t="s">
        <v>525</v>
      </c>
      <c r="D1539" s="2" t="s">
        <v>526</v>
      </c>
      <c r="E1539" t="s">
        <v>5</v>
      </c>
      <c r="F1539">
        <f>SUM(J1539* 1.05)</f>
        <v>991.11599999999999</v>
      </c>
      <c r="G1539">
        <v>9</v>
      </c>
      <c r="H1539">
        <v>44</v>
      </c>
      <c r="I1539" s="7">
        <v>104.88</v>
      </c>
      <c r="J1539" s="7">
        <f t="shared" si="28"/>
        <v>943.92</v>
      </c>
      <c r="K1539" s="7">
        <f>SUM(G1539*1.429)</f>
        <v>12.861000000000001</v>
      </c>
      <c r="L1539" s="11">
        <v>43575</v>
      </c>
      <c r="M1539" s="3">
        <v>43580</v>
      </c>
      <c r="N1539" s="3">
        <v>43596</v>
      </c>
      <c r="O1539" t="s">
        <v>14</v>
      </c>
      <c r="P1539" s="4">
        <v>29.17</v>
      </c>
      <c r="Q1539" t="s">
        <v>525</v>
      </c>
      <c r="R1539" t="s">
        <v>527</v>
      </c>
      <c r="S1539" t="s">
        <v>528</v>
      </c>
      <c r="U1539" t="s">
        <v>529</v>
      </c>
      <c r="V1539" t="s">
        <v>530</v>
      </c>
      <c r="W1539" s="10" t="b">
        <v>0</v>
      </c>
      <c r="X1539" s="12">
        <v>43904.512285879631</v>
      </c>
    </row>
    <row r="1540" spans="1:24" x14ac:dyDescent="0.2">
      <c r="A1540">
        <v>11881</v>
      </c>
      <c r="B1540" s="2" t="s">
        <v>169</v>
      </c>
      <c r="C1540" s="2" t="s">
        <v>170</v>
      </c>
      <c r="D1540" s="2" t="s">
        <v>171</v>
      </c>
      <c r="E1540" t="s">
        <v>11</v>
      </c>
      <c r="F1540">
        <f>SUM(J1540* 0.95)</f>
        <v>1576.8004999999998</v>
      </c>
      <c r="G1540">
        <v>11</v>
      </c>
      <c r="H1540">
        <v>-31</v>
      </c>
      <c r="I1540" s="7">
        <v>150.88999999999999</v>
      </c>
      <c r="J1540" s="7">
        <f t="shared" si="28"/>
        <v>1659.79</v>
      </c>
      <c r="K1540" s="7">
        <f>SUM(G1540*1.15)</f>
        <v>12.649999999999999</v>
      </c>
      <c r="L1540" s="11">
        <v>43575</v>
      </c>
      <c r="M1540" s="3">
        <v>43580</v>
      </c>
      <c r="N1540" s="3">
        <v>43596</v>
      </c>
      <c r="O1540" t="s">
        <v>6</v>
      </c>
      <c r="P1540" s="4">
        <v>47.09</v>
      </c>
      <c r="Q1540" t="s">
        <v>170</v>
      </c>
      <c r="R1540" t="s">
        <v>172</v>
      </c>
      <c r="S1540" t="s">
        <v>173</v>
      </c>
      <c r="U1540" t="s">
        <v>174</v>
      </c>
      <c r="V1540" t="s">
        <v>175</v>
      </c>
      <c r="W1540" s="10" t="b">
        <v>1</v>
      </c>
      <c r="X1540" s="12">
        <v>43875.15827546292</v>
      </c>
    </row>
    <row r="1541" spans="1:24" x14ac:dyDescent="0.2">
      <c r="A1541">
        <v>11882</v>
      </c>
      <c r="B1541" s="2" t="s">
        <v>73</v>
      </c>
      <c r="C1541" s="2" t="s">
        <v>74</v>
      </c>
      <c r="D1541" s="2" t="s">
        <v>75</v>
      </c>
      <c r="E1541" t="s">
        <v>13</v>
      </c>
      <c r="F1541">
        <f>SUM(J1541* 1.03)</f>
        <v>447.74099999999999</v>
      </c>
      <c r="G1541">
        <v>9</v>
      </c>
      <c r="H1541">
        <v>4</v>
      </c>
      <c r="I1541" s="7">
        <v>48.3</v>
      </c>
      <c r="J1541" s="7">
        <f t="shared" si="28"/>
        <v>434.7</v>
      </c>
      <c r="K1541" s="7">
        <f>SUM(G1541*0.54)</f>
        <v>4.8600000000000003</v>
      </c>
      <c r="L1541" s="11">
        <v>43576</v>
      </c>
      <c r="M1541" s="3">
        <v>43581</v>
      </c>
      <c r="N1541" s="3">
        <v>43597</v>
      </c>
      <c r="O1541" t="s">
        <v>6</v>
      </c>
      <c r="P1541" s="4">
        <v>52.52</v>
      </c>
      <c r="Q1541" t="s">
        <v>74</v>
      </c>
      <c r="R1541" t="s">
        <v>76</v>
      </c>
      <c r="S1541" t="s">
        <v>77</v>
      </c>
      <c r="T1541" t="s">
        <v>78</v>
      </c>
      <c r="U1541" t="s">
        <v>79</v>
      </c>
      <c r="V1541" t="s">
        <v>80</v>
      </c>
      <c r="W1541" s="10" t="b">
        <v>1</v>
      </c>
      <c r="X1541" s="12">
        <v>43885.509304398154</v>
      </c>
    </row>
    <row r="1542" spans="1:24" x14ac:dyDescent="0.2">
      <c r="A1542">
        <v>11883</v>
      </c>
      <c r="B1542" s="2" t="s">
        <v>250</v>
      </c>
      <c r="C1542" s="2" t="s">
        <v>251</v>
      </c>
      <c r="D1542" s="2" t="s">
        <v>252</v>
      </c>
      <c r="E1542" t="s">
        <v>45</v>
      </c>
      <c r="F1542">
        <f>SUM(J1542* 0.85)</f>
        <v>719.94150000000002</v>
      </c>
      <c r="G1542">
        <v>9</v>
      </c>
      <c r="H1542">
        <v>41</v>
      </c>
      <c r="I1542" s="7">
        <v>94.11</v>
      </c>
      <c r="J1542" s="7">
        <f t="shared" si="28"/>
        <v>846.99</v>
      </c>
      <c r="K1542" s="7">
        <f>SUM(G1542*1.429)</f>
        <v>12.861000000000001</v>
      </c>
      <c r="L1542" s="11">
        <v>43576</v>
      </c>
      <c r="M1542" s="3">
        <v>43581</v>
      </c>
      <c r="N1542" s="3">
        <v>43597</v>
      </c>
      <c r="O1542" t="s">
        <v>6</v>
      </c>
      <c r="P1542" s="4">
        <v>29.59</v>
      </c>
      <c r="Q1542" t="s">
        <v>251</v>
      </c>
      <c r="R1542" t="s">
        <v>253</v>
      </c>
      <c r="S1542" t="s">
        <v>254</v>
      </c>
      <c r="U1542" t="s">
        <v>255</v>
      </c>
      <c r="V1542" t="s">
        <v>10</v>
      </c>
      <c r="W1542" s="10" t="b">
        <v>0</v>
      </c>
      <c r="X1542" s="12">
        <v>43885.178917824072</v>
      </c>
    </row>
    <row r="1543" spans="1:24" x14ac:dyDescent="0.2">
      <c r="A1543">
        <v>11884</v>
      </c>
      <c r="B1543" s="2" t="s">
        <v>99</v>
      </c>
      <c r="C1543" s="2" t="s">
        <v>100</v>
      </c>
      <c r="D1543" s="2" t="s">
        <v>101</v>
      </c>
      <c r="E1543" t="s">
        <v>11</v>
      </c>
      <c r="F1543">
        <f>SUM(J1543* 0.95)</f>
        <v>1636.1279999999997</v>
      </c>
      <c r="G1543">
        <v>13</v>
      </c>
      <c r="H1543">
        <v>-17</v>
      </c>
      <c r="I1543" s="7">
        <v>132.47999999999999</v>
      </c>
      <c r="J1543" s="7">
        <f t="shared" si="28"/>
        <v>1722.2399999999998</v>
      </c>
      <c r="K1543" s="7">
        <f>SUM(G1543*1.15)</f>
        <v>14.95</v>
      </c>
      <c r="L1543" s="11">
        <v>43576</v>
      </c>
      <c r="M1543" s="3">
        <v>43581</v>
      </c>
      <c r="N1543" s="3">
        <v>43597</v>
      </c>
      <c r="O1543" t="s">
        <v>6</v>
      </c>
      <c r="P1543" s="4">
        <v>47.84</v>
      </c>
      <c r="Q1543" t="s">
        <v>100</v>
      </c>
      <c r="R1543" t="s">
        <v>102</v>
      </c>
      <c r="S1543" t="s">
        <v>103</v>
      </c>
      <c r="U1543" t="s">
        <v>104</v>
      </c>
      <c r="V1543" t="s">
        <v>105</v>
      </c>
      <c r="W1543" s="10" t="b">
        <v>1</v>
      </c>
      <c r="X1543" s="12">
        <v>43949.845421990743</v>
      </c>
    </row>
    <row r="1544" spans="1:24" x14ac:dyDescent="0.2">
      <c r="A1544">
        <v>11885</v>
      </c>
      <c r="B1544" s="2" t="s">
        <v>430</v>
      </c>
      <c r="C1544" s="2" t="s">
        <v>431</v>
      </c>
      <c r="D1544" s="2" t="s">
        <v>432</v>
      </c>
      <c r="E1544" t="s">
        <v>19</v>
      </c>
      <c r="F1544">
        <f>SUM(J1544* 1.05)</f>
        <v>1849.029</v>
      </c>
      <c r="G1544">
        <v>13</v>
      </c>
      <c r="H1544">
        <v>5</v>
      </c>
      <c r="I1544" s="7">
        <v>135.46</v>
      </c>
      <c r="J1544" s="7">
        <f t="shared" si="28"/>
        <v>1760.98</v>
      </c>
      <c r="K1544" s="7">
        <f>SUM(G1544*0.54)</f>
        <v>7.0200000000000005</v>
      </c>
      <c r="L1544" s="11">
        <v>43577</v>
      </c>
      <c r="M1544" s="3">
        <v>43582</v>
      </c>
      <c r="N1544" s="3">
        <v>43598</v>
      </c>
      <c r="O1544" t="s">
        <v>12</v>
      </c>
      <c r="P1544" s="4">
        <v>830.75</v>
      </c>
      <c r="Q1544" t="s">
        <v>431</v>
      </c>
      <c r="R1544" t="s">
        <v>433</v>
      </c>
      <c r="S1544" t="s">
        <v>434</v>
      </c>
      <c r="T1544" t="s">
        <v>435</v>
      </c>
      <c r="U1544" t="s">
        <v>436</v>
      </c>
      <c r="V1544" t="s">
        <v>209</v>
      </c>
      <c r="W1544" s="10" t="b">
        <v>1</v>
      </c>
      <c r="X1544" s="12">
        <v>43871.843461689816</v>
      </c>
    </row>
    <row r="1545" spans="1:24" x14ac:dyDescent="0.2">
      <c r="A1545">
        <v>11886</v>
      </c>
      <c r="B1545" s="2" t="s">
        <v>430</v>
      </c>
      <c r="C1545" s="2" t="s">
        <v>431</v>
      </c>
      <c r="D1545" s="2" t="s">
        <v>432</v>
      </c>
      <c r="E1545" t="s">
        <v>5</v>
      </c>
      <c r="F1545">
        <f>SUM(J1545* 1.05)</f>
        <v>398.58</v>
      </c>
      <c r="G1545">
        <v>13</v>
      </c>
      <c r="H1545">
        <v>5</v>
      </c>
      <c r="I1545" s="7">
        <v>29.2</v>
      </c>
      <c r="J1545" s="7">
        <f t="shared" si="28"/>
        <v>379.59999999999997</v>
      </c>
      <c r="K1545" s="7">
        <f>SUM(G1545*0.54)</f>
        <v>7.0200000000000005</v>
      </c>
      <c r="L1545" s="11">
        <v>43577</v>
      </c>
      <c r="M1545" s="3">
        <v>43582</v>
      </c>
      <c r="N1545" s="3">
        <v>43598</v>
      </c>
      <c r="O1545" t="s">
        <v>12</v>
      </c>
      <c r="P1545" s="4">
        <v>227.22</v>
      </c>
      <c r="Q1545" t="s">
        <v>431</v>
      </c>
      <c r="R1545" t="s">
        <v>433</v>
      </c>
      <c r="S1545" t="s">
        <v>434</v>
      </c>
      <c r="T1545" t="s">
        <v>435</v>
      </c>
      <c r="U1545" t="s">
        <v>436</v>
      </c>
      <c r="V1545" t="s">
        <v>209</v>
      </c>
      <c r="W1545" s="10" t="b">
        <v>1</v>
      </c>
      <c r="X1545" s="12">
        <v>43870.843461689816</v>
      </c>
    </row>
    <row r="1546" spans="1:24" x14ac:dyDescent="0.2">
      <c r="A1546">
        <v>11887</v>
      </c>
      <c r="B1546" s="2" t="s">
        <v>537</v>
      </c>
      <c r="C1546" s="2" t="s">
        <v>538</v>
      </c>
      <c r="D1546" s="2" t="s">
        <v>539</v>
      </c>
      <c r="E1546" t="s">
        <v>45</v>
      </c>
      <c r="F1546">
        <f>SUM(J1546* 1.03)</f>
        <v>1382.6617000000001</v>
      </c>
      <c r="G1546">
        <v>7</v>
      </c>
      <c r="H1546">
        <v>6</v>
      </c>
      <c r="I1546" s="7">
        <v>191.77</v>
      </c>
      <c r="J1546" s="7">
        <f t="shared" si="28"/>
        <v>1342.39</v>
      </c>
      <c r="K1546" s="7">
        <f>SUM(G1546*1.381)</f>
        <v>9.6669999999999998</v>
      </c>
      <c r="L1546" s="11">
        <v>43577</v>
      </c>
      <c r="M1546" s="3">
        <v>43582</v>
      </c>
      <c r="N1546" s="3">
        <v>43598</v>
      </c>
      <c r="O1546" t="s">
        <v>14</v>
      </c>
      <c r="P1546" s="4">
        <v>606.19000000000005</v>
      </c>
      <c r="Q1546" t="s">
        <v>538</v>
      </c>
      <c r="R1546" t="s">
        <v>540</v>
      </c>
      <c r="S1546" t="s">
        <v>541</v>
      </c>
      <c r="T1546" t="s">
        <v>279</v>
      </c>
      <c r="U1546" t="s">
        <v>542</v>
      </c>
      <c r="V1546" t="s">
        <v>209</v>
      </c>
      <c r="W1546" s="10" t="b">
        <v>1</v>
      </c>
      <c r="X1546" s="12">
        <v>43938.844528935188</v>
      </c>
    </row>
    <row r="1547" spans="1:24" x14ac:dyDescent="0.2">
      <c r="A1547">
        <v>11888</v>
      </c>
      <c r="B1547" s="2" t="s">
        <v>412</v>
      </c>
      <c r="C1547" s="2" t="s">
        <v>413</v>
      </c>
      <c r="D1547" s="2" t="s">
        <v>414</v>
      </c>
      <c r="E1547" t="s">
        <v>19</v>
      </c>
      <c r="F1547">
        <f>SUM(J1547* 0.85)</f>
        <v>41.395000000000003</v>
      </c>
      <c r="G1547">
        <v>10</v>
      </c>
      <c r="H1547">
        <v>-3</v>
      </c>
      <c r="I1547" s="7">
        <v>4.87</v>
      </c>
      <c r="J1547" s="7">
        <f t="shared" si="28"/>
        <v>48.7</v>
      </c>
      <c r="K1547" s="7">
        <f>SUM(G1547*1.27)</f>
        <v>12.7</v>
      </c>
      <c r="L1547" s="11">
        <v>43577</v>
      </c>
      <c r="M1547" s="3">
        <v>43582</v>
      </c>
      <c r="N1547" s="3">
        <v>43598</v>
      </c>
      <c r="O1547" t="s">
        <v>14</v>
      </c>
      <c r="P1547" s="4">
        <v>84.74</v>
      </c>
      <c r="Q1547" t="s">
        <v>413</v>
      </c>
      <c r="R1547" t="s">
        <v>415</v>
      </c>
      <c r="S1547" t="s">
        <v>416</v>
      </c>
      <c r="U1547" t="s">
        <v>417</v>
      </c>
      <c r="V1547" t="s">
        <v>105</v>
      </c>
      <c r="W1547" s="10" t="b">
        <v>1</v>
      </c>
      <c r="X1547" s="12">
        <v>43913.511741898146</v>
      </c>
    </row>
    <row r="1548" spans="1:24" x14ac:dyDescent="0.2">
      <c r="A1548">
        <v>11889</v>
      </c>
      <c r="B1548" s="2" t="s">
        <v>345</v>
      </c>
      <c r="C1548" s="2" t="s">
        <v>346</v>
      </c>
      <c r="D1548" s="2" t="s">
        <v>347</v>
      </c>
      <c r="E1548" t="s">
        <v>36</v>
      </c>
      <c r="F1548">
        <f>SUM(J1548* 1.03)</f>
        <v>117.9556</v>
      </c>
      <c r="G1548">
        <v>7</v>
      </c>
      <c r="H1548">
        <v>3</v>
      </c>
      <c r="I1548" s="7">
        <v>16.36</v>
      </c>
      <c r="J1548" s="7">
        <f t="shared" si="28"/>
        <v>114.52</v>
      </c>
      <c r="K1548" s="7">
        <f>SUM(G1548*0.54)</f>
        <v>3.7800000000000002</v>
      </c>
      <c r="L1548" s="11">
        <v>43580</v>
      </c>
      <c r="M1548" s="3">
        <v>43585</v>
      </c>
      <c r="N1548" s="3">
        <v>43601</v>
      </c>
      <c r="O1548" t="s">
        <v>6</v>
      </c>
      <c r="P1548" s="4">
        <v>40.32</v>
      </c>
      <c r="Q1548" t="s">
        <v>346</v>
      </c>
      <c r="R1548" t="s">
        <v>352</v>
      </c>
      <c r="S1548" t="s">
        <v>353</v>
      </c>
      <c r="T1548" t="s">
        <v>354</v>
      </c>
      <c r="U1548" t="s">
        <v>355</v>
      </c>
      <c r="V1548" t="s">
        <v>209</v>
      </c>
      <c r="W1548" s="10" t="b">
        <v>1</v>
      </c>
      <c r="X1548" s="12">
        <v>43886.550127314818</v>
      </c>
    </row>
    <row r="1549" spans="1:24" x14ac:dyDescent="0.2">
      <c r="A1549">
        <v>11890</v>
      </c>
      <c r="B1549" s="2" t="s">
        <v>462</v>
      </c>
      <c r="C1549" s="2" t="s">
        <v>463</v>
      </c>
      <c r="D1549" s="2" t="s">
        <v>464</v>
      </c>
      <c r="E1549" t="s">
        <v>45</v>
      </c>
      <c r="F1549">
        <f>SUM(J1549* 1.03)</f>
        <v>137.77279999999999</v>
      </c>
      <c r="G1549">
        <v>8</v>
      </c>
      <c r="H1549">
        <v>-4</v>
      </c>
      <c r="I1549" s="7">
        <v>16.72</v>
      </c>
      <c r="J1549" s="7">
        <f t="shared" si="28"/>
        <v>133.76</v>
      </c>
      <c r="K1549" s="7">
        <f>SUM(G1549*1.15)</f>
        <v>9.1999999999999993</v>
      </c>
      <c r="L1549" s="11">
        <v>43580</v>
      </c>
      <c r="M1549" s="3">
        <v>43585</v>
      </c>
      <c r="N1549" s="3">
        <v>43601</v>
      </c>
      <c r="O1549" t="s">
        <v>12</v>
      </c>
      <c r="P1549" s="4">
        <v>0.17</v>
      </c>
      <c r="Q1549" t="s">
        <v>463</v>
      </c>
      <c r="R1549" t="s">
        <v>465</v>
      </c>
      <c r="S1549" t="s">
        <v>466</v>
      </c>
      <c r="U1549" t="s">
        <v>467</v>
      </c>
      <c r="V1549" t="s">
        <v>325</v>
      </c>
      <c r="W1549" s="10" t="b">
        <v>0</v>
      </c>
      <c r="X1549" s="12">
        <v>43903.321493055562</v>
      </c>
    </row>
    <row r="1550" spans="1:24" x14ac:dyDescent="0.2">
      <c r="A1550">
        <v>11891</v>
      </c>
      <c r="B1550" s="2" t="s">
        <v>118</v>
      </c>
      <c r="C1550" s="2" t="s">
        <v>119</v>
      </c>
      <c r="D1550" s="2" t="s">
        <v>120</v>
      </c>
      <c r="E1550" t="s">
        <v>36</v>
      </c>
      <c r="F1550">
        <f>SUM(J1550* 1.15)</f>
        <v>1215.1590000000001</v>
      </c>
      <c r="G1550">
        <v>6</v>
      </c>
      <c r="H1550">
        <v>-2</v>
      </c>
      <c r="I1550" s="7">
        <v>176.11</v>
      </c>
      <c r="J1550" s="7">
        <f t="shared" si="28"/>
        <v>1056.6600000000001</v>
      </c>
      <c r="K1550" s="7">
        <f>SUM(G1550*1.27)</f>
        <v>7.62</v>
      </c>
      <c r="L1550" s="11">
        <v>43580</v>
      </c>
      <c r="M1550" s="3">
        <v>43585</v>
      </c>
      <c r="N1550" s="3">
        <v>43601</v>
      </c>
      <c r="O1550" t="s">
        <v>14</v>
      </c>
      <c r="P1550" s="4">
        <v>149.47</v>
      </c>
      <c r="Q1550" t="s">
        <v>119</v>
      </c>
      <c r="R1550" t="s">
        <v>121</v>
      </c>
      <c r="S1550" t="s">
        <v>122</v>
      </c>
      <c r="U1550" t="s">
        <v>123</v>
      </c>
      <c r="V1550" t="s">
        <v>10</v>
      </c>
      <c r="W1550" s="10" t="b">
        <v>1</v>
      </c>
      <c r="X1550" s="12">
        <v>43897.510371759257</v>
      </c>
    </row>
    <row r="1551" spans="1:24" x14ac:dyDescent="0.2">
      <c r="A1551">
        <v>11892</v>
      </c>
      <c r="B1551" s="2" t="s">
        <v>190</v>
      </c>
      <c r="C1551" s="2" t="s">
        <v>191</v>
      </c>
      <c r="D1551" s="2" t="s">
        <v>192</v>
      </c>
      <c r="E1551" t="s">
        <v>19</v>
      </c>
      <c r="F1551">
        <f>SUM(J1551* 0.95)</f>
        <v>836.96899999999994</v>
      </c>
      <c r="G1551">
        <v>7</v>
      </c>
      <c r="H1551">
        <v>-5</v>
      </c>
      <c r="I1551" s="7">
        <v>125.86</v>
      </c>
      <c r="J1551" s="7">
        <f t="shared" si="28"/>
        <v>881.02</v>
      </c>
      <c r="K1551" s="7">
        <f>SUM(G1551*1.15)</f>
        <v>8.0499999999999989</v>
      </c>
      <c r="L1551" s="11">
        <v>43581</v>
      </c>
      <c r="M1551" s="3">
        <v>43586</v>
      </c>
      <c r="N1551" s="3">
        <v>43602</v>
      </c>
      <c r="O1551" t="s">
        <v>6</v>
      </c>
      <c r="P1551" s="4">
        <v>3.2</v>
      </c>
      <c r="Q1551" t="s">
        <v>191</v>
      </c>
      <c r="R1551" t="s">
        <v>193</v>
      </c>
      <c r="S1551" t="s">
        <v>194</v>
      </c>
      <c r="U1551" t="s">
        <v>195</v>
      </c>
      <c r="V1551" t="s">
        <v>66</v>
      </c>
      <c r="W1551" s="10" t="b">
        <v>0</v>
      </c>
      <c r="X1551" s="12">
        <v>43904.177003703699</v>
      </c>
    </row>
    <row r="1552" spans="1:24" x14ac:dyDescent="0.2">
      <c r="A1552">
        <v>11893</v>
      </c>
      <c r="B1552" s="2" t="s">
        <v>462</v>
      </c>
      <c r="C1552" s="2" t="s">
        <v>463</v>
      </c>
      <c r="D1552" s="2" t="s">
        <v>464</v>
      </c>
      <c r="E1552" t="s">
        <v>13</v>
      </c>
      <c r="F1552">
        <f>SUM(J1552* 1.03)</f>
        <v>461.76960000000003</v>
      </c>
      <c r="G1552">
        <v>8</v>
      </c>
      <c r="H1552">
        <v>-4</v>
      </c>
      <c r="I1552" s="7">
        <v>56.04</v>
      </c>
      <c r="J1552" s="7">
        <f t="shared" si="28"/>
        <v>448.32</v>
      </c>
      <c r="K1552" s="7">
        <f>SUM(G1552*1.15)</f>
        <v>9.1999999999999993</v>
      </c>
      <c r="L1552" s="11">
        <v>43581</v>
      </c>
      <c r="M1552" s="3">
        <v>43586</v>
      </c>
      <c r="N1552" s="3">
        <v>43602</v>
      </c>
      <c r="O1552" t="s">
        <v>12</v>
      </c>
      <c r="P1552" s="4">
        <v>29.59</v>
      </c>
      <c r="Q1552" t="s">
        <v>463</v>
      </c>
      <c r="R1552" t="s">
        <v>465</v>
      </c>
      <c r="S1552" t="s">
        <v>466</v>
      </c>
      <c r="U1552" t="s">
        <v>467</v>
      </c>
      <c r="V1552" t="s">
        <v>325</v>
      </c>
      <c r="W1552" s="10" t="b">
        <v>0</v>
      </c>
      <c r="X1552" s="12">
        <v>43925.511079861113</v>
      </c>
    </row>
    <row r="1553" spans="1:24" x14ac:dyDescent="0.2">
      <c r="A1553">
        <v>11894</v>
      </c>
      <c r="B1553" s="2" t="s">
        <v>99</v>
      </c>
      <c r="C1553" s="2" t="s">
        <v>100</v>
      </c>
      <c r="D1553" s="2" t="s">
        <v>101</v>
      </c>
      <c r="E1553" t="s">
        <v>15</v>
      </c>
      <c r="F1553">
        <f>SUM(J1553* 0.875)</f>
        <v>1288.7</v>
      </c>
      <c r="G1553">
        <v>8</v>
      </c>
      <c r="H1553">
        <v>-12</v>
      </c>
      <c r="I1553" s="7">
        <v>184.1</v>
      </c>
      <c r="J1553" s="7">
        <f t="shared" si="28"/>
        <v>1472.8</v>
      </c>
      <c r="K1553" s="7">
        <f>SUM(G1553*1.15)</f>
        <v>9.1999999999999993</v>
      </c>
      <c r="L1553" s="11">
        <v>43582</v>
      </c>
      <c r="M1553" s="3">
        <v>43587</v>
      </c>
      <c r="N1553" s="3">
        <v>43603</v>
      </c>
      <c r="O1553" t="s">
        <v>12</v>
      </c>
      <c r="P1553" s="4">
        <v>48.22</v>
      </c>
      <c r="Q1553" t="s">
        <v>100</v>
      </c>
      <c r="R1553" t="s">
        <v>102</v>
      </c>
      <c r="S1553" t="s">
        <v>103</v>
      </c>
      <c r="U1553" t="s">
        <v>104</v>
      </c>
      <c r="V1553" t="s">
        <v>105</v>
      </c>
      <c r="W1553" s="10" t="b">
        <v>1</v>
      </c>
      <c r="X1553" s="12">
        <v>43930.844320601849</v>
      </c>
    </row>
    <row r="1554" spans="1:24" x14ac:dyDescent="0.2">
      <c r="A1554">
        <v>11895</v>
      </c>
      <c r="B1554" s="2" t="s">
        <v>106</v>
      </c>
      <c r="C1554" s="2" t="s">
        <v>107</v>
      </c>
      <c r="D1554" s="2" t="s">
        <v>108</v>
      </c>
      <c r="E1554" t="s">
        <v>36</v>
      </c>
      <c r="F1554">
        <f>SUM(J1554* 1.15)</f>
        <v>1173.9314999999999</v>
      </c>
      <c r="G1554">
        <v>7</v>
      </c>
      <c r="H1554">
        <v>-3</v>
      </c>
      <c r="I1554" s="7">
        <v>145.83000000000001</v>
      </c>
      <c r="J1554" s="7">
        <f t="shared" si="28"/>
        <v>1020.8100000000001</v>
      </c>
      <c r="K1554" s="7">
        <f>SUM(G1554*1.27)</f>
        <v>8.89</v>
      </c>
      <c r="L1554" s="11">
        <v>43582</v>
      </c>
      <c r="M1554" s="3">
        <v>43587</v>
      </c>
      <c r="N1554" s="3">
        <v>43603</v>
      </c>
      <c r="O1554" t="s">
        <v>6</v>
      </c>
      <c r="P1554" s="4">
        <v>29.99</v>
      </c>
      <c r="Q1554" t="s">
        <v>107</v>
      </c>
      <c r="R1554" t="s">
        <v>109</v>
      </c>
      <c r="S1554" t="s">
        <v>110</v>
      </c>
      <c r="T1554" t="s">
        <v>111</v>
      </c>
      <c r="U1554" t="s">
        <v>112</v>
      </c>
      <c r="V1554" t="s">
        <v>113</v>
      </c>
      <c r="W1554" s="10" t="b">
        <v>0</v>
      </c>
      <c r="X1554" s="12">
        <v>43862.510593749997</v>
      </c>
    </row>
    <row r="1555" spans="1:24" x14ac:dyDescent="0.2">
      <c r="A1555">
        <v>11896</v>
      </c>
      <c r="B1555" s="2" t="s">
        <v>449</v>
      </c>
      <c r="C1555" s="2" t="s">
        <v>450</v>
      </c>
      <c r="D1555" s="2" t="s">
        <v>451</v>
      </c>
      <c r="E1555" t="s">
        <v>46</v>
      </c>
      <c r="F1555">
        <f>SUM(J1555* 1.05)</f>
        <v>274.84800000000001</v>
      </c>
      <c r="G1555">
        <v>8</v>
      </c>
      <c r="H1555">
        <v>4</v>
      </c>
      <c r="I1555" s="7">
        <v>32.72</v>
      </c>
      <c r="J1555" s="7">
        <f t="shared" si="28"/>
        <v>261.76</v>
      </c>
      <c r="K1555" s="7">
        <f>SUM(G1555*0.54)</f>
        <v>4.32</v>
      </c>
      <c r="L1555" s="11">
        <v>43582</v>
      </c>
      <c r="M1555" s="3">
        <v>43587</v>
      </c>
      <c r="N1555" s="3">
        <v>43603</v>
      </c>
      <c r="O1555" t="s">
        <v>12</v>
      </c>
      <c r="P1555" s="4">
        <v>8.8000000000000007</v>
      </c>
      <c r="Q1555" t="s">
        <v>450</v>
      </c>
      <c r="R1555" t="s">
        <v>452</v>
      </c>
      <c r="S1555" t="s">
        <v>453</v>
      </c>
      <c r="U1555" t="s">
        <v>454</v>
      </c>
      <c r="V1555" t="s">
        <v>59</v>
      </c>
      <c r="W1555" s="10" t="b">
        <v>1</v>
      </c>
      <c r="X1555" s="12">
        <v>43887.842153009267</v>
      </c>
    </row>
    <row r="1556" spans="1:24" x14ac:dyDescent="0.2">
      <c r="A1556">
        <v>11897</v>
      </c>
      <c r="B1556" s="2" t="s">
        <v>549</v>
      </c>
      <c r="C1556" s="2" t="s">
        <v>550</v>
      </c>
      <c r="D1556" s="2" t="s">
        <v>551</v>
      </c>
      <c r="E1556" t="s">
        <v>11</v>
      </c>
      <c r="F1556">
        <f>SUM(J1556* 1.03)</f>
        <v>1151.5812000000001</v>
      </c>
      <c r="G1556">
        <v>12</v>
      </c>
      <c r="H1556">
        <v>29</v>
      </c>
      <c r="I1556" s="7">
        <v>93.17</v>
      </c>
      <c r="J1556" s="7">
        <f t="shared" si="28"/>
        <v>1118.04</v>
      </c>
      <c r="K1556" s="7">
        <f>SUM(G1556*1.429)</f>
        <v>17.148</v>
      </c>
      <c r="L1556" s="11">
        <v>43583</v>
      </c>
      <c r="M1556" s="3">
        <v>43588</v>
      </c>
      <c r="N1556" s="3">
        <v>43604</v>
      </c>
      <c r="O1556" t="s">
        <v>6</v>
      </c>
      <c r="P1556" s="4">
        <v>8.7200000000000006</v>
      </c>
      <c r="Q1556" t="s">
        <v>552</v>
      </c>
      <c r="R1556" t="s">
        <v>553</v>
      </c>
      <c r="S1556" t="s">
        <v>554</v>
      </c>
      <c r="U1556" t="s">
        <v>555</v>
      </c>
      <c r="V1556" t="s">
        <v>556</v>
      </c>
      <c r="W1556" s="10" t="b">
        <v>0</v>
      </c>
      <c r="X1556" s="12">
        <v>43902.84616458333</v>
      </c>
    </row>
    <row r="1557" spans="1:24" x14ac:dyDescent="0.2">
      <c r="A1557">
        <v>11898</v>
      </c>
      <c r="B1557" s="2" t="s">
        <v>518</v>
      </c>
      <c r="C1557" s="2" t="s">
        <v>519</v>
      </c>
      <c r="D1557" s="2" t="s">
        <v>520</v>
      </c>
      <c r="E1557" t="s">
        <v>36</v>
      </c>
      <c r="F1557">
        <f>SUM(J1557* 1.05)</f>
        <v>227.4195</v>
      </c>
      <c r="G1557">
        <v>11</v>
      </c>
      <c r="H1557">
        <v>0</v>
      </c>
      <c r="I1557" s="7">
        <v>19.690000000000001</v>
      </c>
      <c r="J1557" s="7">
        <f t="shared" si="28"/>
        <v>216.59</v>
      </c>
      <c r="K1557" s="7">
        <f>SUM(G1557*1.27)</f>
        <v>13.97</v>
      </c>
      <c r="L1557" s="11">
        <v>43583</v>
      </c>
      <c r="M1557" s="3">
        <v>43588</v>
      </c>
      <c r="N1557" s="3">
        <v>43604</v>
      </c>
      <c r="O1557" t="s">
        <v>12</v>
      </c>
      <c r="P1557" s="4">
        <v>71.64</v>
      </c>
      <c r="Q1557" t="s">
        <v>519</v>
      </c>
      <c r="R1557" t="s">
        <v>521</v>
      </c>
      <c r="S1557" t="s">
        <v>522</v>
      </c>
      <c r="U1557" t="s">
        <v>523</v>
      </c>
      <c r="V1557" t="s">
        <v>10</v>
      </c>
      <c r="W1557" s="10" t="b">
        <v>1</v>
      </c>
      <c r="X1557" s="12">
        <v>43896.178714120368</v>
      </c>
    </row>
    <row r="1558" spans="1:24" x14ac:dyDescent="0.2">
      <c r="A1558">
        <v>11899</v>
      </c>
      <c r="B1558" s="2" t="s">
        <v>130</v>
      </c>
      <c r="C1558" s="2" t="s">
        <v>131</v>
      </c>
      <c r="D1558" s="2" t="s">
        <v>132</v>
      </c>
      <c r="E1558" t="s">
        <v>19</v>
      </c>
      <c r="F1558">
        <f>SUM(J1558* 1.03)</f>
        <v>1959.3072000000002</v>
      </c>
      <c r="G1558">
        <v>12</v>
      </c>
      <c r="H1558">
        <v>2</v>
      </c>
      <c r="I1558" s="7">
        <v>158.52000000000001</v>
      </c>
      <c r="J1558" s="7">
        <f t="shared" si="28"/>
        <v>1902.2400000000002</v>
      </c>
      <c r="K1558" s="7">
        <f>SUM(G1558*1.27)</f>
        <v>15.24</v>
      </c>
      <c r="L1558" s="11">
        <v>43584</v>
      </c>
      <c r="M1558" s="3">
        <v>43589</v>
      </c>
      <c r="N1558" s="3">
        <v>43605</v>
      </c>
      <c r="O1558" t="s">
        <v>14</v>
      </c>
      <c r="P1558" s="4">
        <v>46.62</v>
      </c>
      <c r="Q1558" t="s">
        <v>131</v>
      </c>
      <c r="R1558" t="s">
        <v>133</v>
      </c>
      <c r="S1558" t="s">
        <v>85</v>
      </c>
      <c r="U1558" t="s">
        <v>134</v>
      </c>
      <c r="V1558" t="s">
        <v>35</v>
      </c>
      <c r="W1558" s="10" t="b">
        <v>1</v>
      </c>
      <c r="X1558" s="12">
        <v>43904.512518749994</v>
      </c>
    </row>
    <row r="1559" spans="1:24" x14ac:dyDescent="0.2">
      <c r="A1559">
        <v>11900</v>
      </c>
      <c r="B1559" s="2" t="s">
        <v>73</v>
      </c>
      <c r="C1559" s="2" t="s">
        <v>74</v>
      </c>
      <c r="D1559" s="2" t="s">
        <v>75</v>
      </c>
      <c r="E1559" t="s">
        <v>19</v>
      </c>
      <c r="F1559">
        <f>SUM(J1559* 1.03)</f>
        <v>2099.9537</v>
      </c>
      <c r="G1559">
        <v>13</v>
      </c>
      <c r="H1559">
        <v>4</v>
      </c>
      <c r="I1559" s="7">
        <v>156.83000000000001</v>
      </c>
      <c r="J1559" s="7">
        <f t="shared" si="28"/>
        <v>2038.7900000000002</v>
      </c>
      <c r="K1559" s="7">
        <f>SUM(G1559*0.54)</f>
        <v>7.0200000000000005</v>
      </c>
      <c r="L1559" s="11">
        <v>43584</v>
      </c>
      <c r="M1559" s="3">
        <v>43589</v>
      </c>
      <c r="N1559" s="3">
        <v>43605</v>
      </c>
      <c r="O1559" t="s">
        <v>14</v>
      </c>
      <c r="P1559" s="4">
        <v>24.12</v>
      </c>
      <c r="Q1559" t="s">
        <v>74</v>
      </c>
      <c r="R1559" t="s">
        <v>76</v>
      </c>
      <c r="S1559" t="s">
        <v>77</v>
      </c>
      <c r="T1559" t="s">
        <v>78</v>
      </c>
      <c r="U1559" t="s">
        <v>79</v>
      </c>
      <c r="V1559" t="s">
        <v>80</v>
      </c>
      <c r="W1559" s="10" t="b">
        <v>0</v>
      </c>
      <c r="X1559" s="12">
        <v>43876.176783449075</v>
      </c>
    </row>
    <row r="1560" spans="1:24" x14ac:dyDescent="0.2">
      <c r="A1560">
        <v>11901</v>
      </c>
      <c r="B1560" s="2" t="s">
        <v>218</v>
      </c>
      <c r="C1560" s="2" t="s">
        <v>219</v>
      </c>
      <c r="D1560" s="2" t="s">
        <v>220</v>
      </c>
      <c r="E1560" t="s">
        <v>15</v>
      </c>
      <c r="F1560">
        <f>SUM(J1560* 0.85)</f>
        <v>785.9525000000001</v>
      </c>
      <c r="G1560">
        <v>5</v>
      </c>
      <c r="H1560">
        <v>-20</v>
      </c>
      <c r="I1560" s="7">
        <v>184.93</v>
      </c>
      <c r="J1560" s="7">
        <f t="shared" si="28"/>
        <v>924.65000000000009</v>
      </c>
      <c r="K1560" s="7">
        <f>SUM(G1560*1.15)</f>
        <v>5.75</v>
      </c>
      <c r="L1560" s="11">
        <v>43587</v>
      </c>
      <c r="M1560" s="3">
        <v>43592</v>
      </c>
      <c r="N1560" s="3">
        <v>43608</v>
      </c>
      <c r="O1560" t="s">
        <v>6</v>
      </c>
      <c r="P1560" s="4">
        <v>67.260000000000005</v>
      </c>
      <c r="Q1560" t="s">
        <v>219</v>
      </c>
      <c r="R1560" t="s">
        <v>221</v>
      </c>
      <c r="S1560" t="s">
        <v>222</v>
      </c>
      <c r="T1560" t="s">
        <v>223</v>
      </c>
      <c r="U1560" t="s">
        <v>224</v>
      </c>
      <c r="V1560" t="s">
        <v>113</v>
      </c>
      <c r="W1560" s="10" t="b">
        <v>1</v>
      </c>
      <c r="X1560" s="12">
        <v>43948.509389236111</v>
      </c>
    </row>
    <row r="1561" spans="1:24" x14ac:dyDescent="0.2">
      <c r="A1561">
        <v>11902</v>
      </c>
      <c r="B1561" s="2" t="s">
        <v>363</v>
      </c>
      <c r="C1561" s="2" t="s">
        <v>364</v>
      </c>
      <c r="D1561" s="2" t="s">
        <v>365</v>
      </c>
      <c r="E1561" t="s">
        <v>45</v>
      </c>
      <c r="F1561">
        <f>SUM(J1561* 1.03)</f>
        <v>1402.1802</v>
      </c>
      <c r="G1561">
        <v>9</v>
      </c>
      <c r="H1561">
        <v>-2</v>
      </c>
      <c r="I1561" s="7">
        <v>151.26</v>
      </c>
      <c r="J1561" s="7">
        <f t="shared" si="28"/>
        <v>1361.34</v>
      </c>
      <c r="K1561" s="7">
        <f>SUM(G1561*1.27)</f>
        <v>11.43</v>
      </c>
      <c r="L1561" s="11">
        <v>43587</v>
      </c>
      <c r="M1561" s="3">
        <v>43592</v>
      </c>
      <c r="N1561" s="3">
        <v>43608</v>
      </c>
      <c r="O1561" t="s">
        <v>12</v>
      </c>
      <c r="P1561" s="4">
        <v>53.05</v>
      </c>
      <c r="Q1561" t="s">
        <v>364</v>
      </c>
      <c r="R1561" t="s">
        <v>366</v>
      </c>
      <c r="S1561" t="s">
        <v>367</v>
      </c>
      <c r="U1561" t="s">
        <v>368</v>
      </c>
      <c r="V1561" t="s">
        <v>141</v>
      </c>
      <c r="W1561" s="10" t="b">
        <v>1</v>
      </c>
      <c r="X1561" s="12">
        <v>43895.511384027777</v>
      </c>
    </row>
    <row r="1562" spans="1:24" x14ac:dyDescent="0.2">
      <c r="A1562">
        <v>11903</v>
      </c>
      <c r="B1562" s="2" t="s">
        <v>130</v>
      </c>
      <c r="C1562" s="2" t="s">
        <v>131</v>
      </c>
      <c r="D1562" s="2" t="s">
        <v>132</v>
      </c>
      <c r="E1562" t="s">
        <v>36</v>
      </c>
      <c r="F1562">
        <f>SUM(J1562* 1.03)</f>
        <v>0.93730000000000013</v>
      </c>
      <c r="G1562">
        <v>13</v>
      </c>
      <c r="H1562">
        <v>2</v>
      </c>
      <c r="I1562" s="7">
        <v>7.0000000000000007E-2</v>
      </c>
      <c r="J1562" s="7">
        <f t="shared" si="28"/>
        <v>0.91000000000000014</v>
      </c>
      <c r="K1562" s="7">
        <f>SUM(G1562*1.27)</f>
        <v>16.510000000000002</v>
      </c>
      <c r="L1562" s="11">
        <v>43588</v>
      </c>
      <c r="M1562" s="3">
        <v>43593</v>
      </c>
      <c r="N1562" s="3">
        <v>43609</v>
      </c>
      <c r="O1562" t="s">
        <v>12</v>
      </c>
      <c r="P1562" s="4">
        <v>278.95999999999998</v>
      </c>
      <c r="Q1562" t="s">
        <v>131</v>
      </c>
      <c r="R1562" t="s">
        <v>133</v>
      </c>
      <c r="S1562" t="s">
        <v>85</v>
      </c>
      <c r="U1562" t="s">
        <v>134</v>
      </c>
      <c r="V1562" t="s">
        <v>35</v>
      </c>
      <c r="W1562" s="10" t="b">
        <v>1</v>
      </c>
      <c r="X1562" s="12">
        <v>43897.84585208333</v>
      </c>
    </row>
    <row r="1563" spans="1:24" x14ac:dyDescent="0.2">
      <c r="A1563">
        <v>11904</v>
      </c>
      <c r="B1563" s="2" t="s">
        <v>338</v>
      </c>
      <c r="C1563" s="2" t="s">
        <v>339</v>
      </c>
      <c r="D1563" s="2" t="s">
        <v>340</v>
      </c>
      <c r="E1563" t="s">
        <v>15</v>
      </c>
      <c r="F1563">
        <f>SUM(J1563* 0.75)</f>
        <v>438.97499999999997</v>
      </c>
      <c r="G1563">
        <v>6</v>
      </c>
      <c r="H1563">
        <v>8</v>
      </c>
      <c r="I1563" s="7">
        <v>97.55</v>
      </c>
      <c r="J1563" s="7">
        <f t="shared" si="28"/>
        <v>585.29999999999995</v>
      </c>
      <c r="K1563" s="7">
        <f>SUM(G1563*1.381)</f>
        <v>8.2859999999999996</v>
      </c>
      <c r="L1563" s="11">
        <v>43589</v>
      </c>
      <c r="M1563" s="3">
        <v>43594</v>
      </c>
      <c r="N1563" s="3">
        <v>43610</v>
      </c>
      <c r="O1563" t="s">
        <v>14</v>
      </c>
      <c r="P1563" s="4">
        <v>4.13</v>
      </c>
      <c r="Q1563" t="s">
        <v>339</v>
      </c>
      <c r="R1563" t="s">
        <v>568</v>
      </c>
      <c r="S1563" t="s">
        <v>85</v>
      </c>
      <c r="U1563" t="s">
        <v>341</v>
      </c>
      <c r="V1563" t="s">
        <v>35</v>
      </c>
      <c r="W1563" s="10" t="b">
        <v>0</v>
      </c>
      <c r="X1563" s="12">
        <v>43902.943356481483</v>
      </c>
    </row>
    <row r="1564" spans="1:24" x14ac:dyDescent="0.2">
      <c r="A1564">
        <v>11905</v>
      </c>
      <c r="B1564" s="2" t="s">
        <v>169</v>
      </c>
      <c r="C1564" s="2" t="s">
        <v>170</v>
      </c>
      <c r="D1564" s="2" t="s">
        <v>171</v>
      </c>
      <c r="E1564" t="s">
        <v>45</v>
      </c>
      <c r="F1564">
        <f>SUM(J1564* 0.85)</f>
        <v>831.19799999999987</v>
      </c>
      <c r="G1564">
        <v>12</v>
      </c>
      <c r="H1564">
        <v>-22</v>
      </c>
      <c r="I1564" s="7">
        <v>81.489999999999995</v>
      </c>
      <c r="J1564" s="7">
        <f t="shared" si="28"/>
        <v>977.87999999999988</v>
      </c>
      <c r="K1564" s="7">
        <f>SUM(G1564*1.15)</f>
        <v>13.799999999999999</v>
      </c>
      <c r="L1564" s="11">
        <v>43590</v>
      </c>
      <c r="M1564" s="3">
        <v>43595</v>
      </c>
      <c r="N1564" s="3">
        <v>43611</v>
      </c>
      <c r="O1564" t="s">
        <v>12</v>
      </c>
      <c r="P1564" s="4">
        <v>10.98</v>
      </c>
      <c r="Q1564" t="s">
        <v>170</v>
      </c>
      <c r="R1564" t="s">
        <v>172</v>
      </c>
      <c r="S1564" t="s">
        <v>173</v>
      </c>
      <c r="U1564" t="s">
        <v>174</v>
      </c>
      <c r="V1564" t="s">
        <v>175</v>
      </c>
      <c r="W1564" s="10" t="b">
        <v>0</v>
      </c>
      <c r="X1564" s="12">
        <v>44028.511152546293</v>
      </c>
    </row>
    <row r="1565" spans="1:24" x14ac:dyDescent="0.2">
      <c r="A1565">
        <v>11906</v>
      </c>
      <c r="B1565" s="2" t="s">
        <v>135</v>
      </c>
      <c r="C1565" s="2" t="s">
        <v>136</v>
      </c>
      <c r="D1565" s="2" t="s">
        <v>137</v>
      </c>
      <c r="E1565" t="s">
        <v>11</v>
      </c>
      <c r="F1565">
        <f>SUM(J1565* 1.05)</f>
        <v>573.61500000000012</v>
      </c>
      <c r="G1565">
        <v>10</v>
      </c>
      <c r="H1565">
        <v>3</v>
      </c>
      <c r="I1565" s="7">
        <v>54.63</v>
      </c>
      <c r="J1565" s="7">
        <f t="shared" si="28"/>
        <v>546.30000000000007</v>
      </c>
      <c r="K1565" s="7">
        <f>SUM(G1565*0.54)</f>
        <v>5.4</v>
      </c>
      <c r="L1565" s="11">
        <v>43838</v>
      </c>
      <c r="M1565" s="3">
        <v>43843</v>
      </c>
      <c r="N1565" s="3">
        <v>43859</v>
      </c>
      <c r="O1565" t="s">
        <v>14</v>
      </c>
      <c r="P1565" s="4">
        <v>73.790000000000006</v>
      </c>
      <c r="Q1565" t="s">
        <v>136</v>
      </c>
      <c r="R1565" t="s">
        <v>138</v>
      </c>
      <c r="S1565" t="s">
        <v>139</v>
      </c>
      <c r="U1565" t="s">
        <v>140</v>
      </c>
      <c r="V1565" t="s">
        <v>141</v>
      </c>
      <c r="W1565" s="10" t="b">
        <v>1</v>
      </c>
      <c r="X1565" s="12">
        <v>43884.513689583335</v>
      </c>
    </row>
    <row r="1566" spans="1:24" x14ac:dyDescent="0.2">
      <c r="A1566">
        <v>11907</v>
      </c>
      <c r="B1566" s="2" t="s">
        <v>313</v>
      </c>
      <c r="C1566" s="2" t="s">
        <v>314</v>
      </c>
      <c r="D1566" s="2" t="s">
        <v>315</v>
      </c>
      <c r="E1566" t="s">
        <v>45</v>
      </c>
      <c r="F1566">
        <f>SUM(J1566* 0.85)</f>
        <v>32.2575</v>
      </c>
      <c r="G1566">
        <v>11</v>
      </c>
      <c r="H1566">
        <v>-16</v>
      </c>
      <c r="I1566" s="7">
        <v>3.45</v>
      </c>
      <c r="J1566" s="7">
        <f t="shared" si="28"/>
        <v>37.950000000000003</v>
      </c>
      <c r="K1566" s="7">
        <f>SUM(G1566*1.15)</f>
        <v>12.649999999999999</v>
      </c>
      <c r="L1566" s="11">
        <v>43838</v>
      </c>
      <c r="M1566" s="3">
        <v>43843</v>
      </c>
      <c r="N1566" s="3">
        <v>43859</v>
      </c>
      <c r="O1566" t="s">
        <v>6</v>
      </c>
      <c r="P1566" s="4">
        <v>155.97</v>
      </c>
      <c r="Q1566" t="s">
        <v>314</v>
      </c>
      <c r="R1566" t="s">
        <v>316</v>
      </c>
      <c r="S1566" t="s">
        <v>317</v>
      </c>
      <c r="U1566" t="s">
        <v>318</v>
      </c>
      <c r="V1566" t="s">
        <v>175</v>
      </c>
      <c r="W1566" s="10" t="b">
        <v>1</v>
      </c>
      <c r="X1566" s="12">
        <v>43875.116782407429</v>
      </c>
    </row>
    <row r="1567" spans="1:24" x14ac:dyDescent="0.2">
      <c r="A1567">
        <v>11908</v>
      </c>
      <c r="B1567" s="2" t="s">
        <v>300</v>
      </c>
      <c r="C1567" s="2" t="s">
        <v>301</v>
      </c>
      <c r="D1567" s="2" t="s">
        <v>302</v>
      </c>
      <c r="E1567" t="s">
        <v>13</v>
      </c>
      <c r="F1567">
        <f>SUM(J1567* 1.45)</f>
        <v>538.53</v>
      </c>
      <c r="G1567">
        <v>12</v>
      </c>
      <c r="H1567">
        <v>-3</v>
      </c>
      <c r="I1567" s="7">
        <v>30.95</v>
      </c>
      <c r="J1567" s="7">
        <f t="shared" si="28"/>
        <v>371.4</v>
      </c>
      <c r="K1567" s="7">
        <f>SUM(G1567*1.27)</f>
        <v>15.24</v>
      </c>
      <c r="L1567" s="11">
        <v>43841</v>
      </c>
      <c r="M1567" s="3">
        <v>43846</v>
      </c>
      <c r="N1567" s="3">
        <v>43862</v>
      </c>
      <c r="O1567" t="s">
        <v>6</v>
      </c>
      <c r="P1567" s="4">
        <v>34.82</v>
      </c>
      <c r="Q1567" t="s">
        <v>301</v>
      </c>
      <c r="R1567" t="s">
        <v>303</v>
      </c>
      <c r="S1567" t="s">
        <v>304</v>
      </c>
      <c r="T1567" t="s">
        <v>305</v>
      </c>
      <c r="U1567" t="s">
        <v>306</v>
      </c>
      <c r="V1567" t="s">
        <v>217</v>
      </c>
      <c r="W1567" s="10" t="b">
        <v>1</v>
      </c>
      <c r="X1567" s="12">
        <v>43888.512250694446</v>
      </c>
    </row>
    <row r="1568" spans="1:24" x14ac:dyDescent="0.2">
      <c r="A1568">
        <v>11909</v>
      </c>
      <c r="B1568" s="2" t="s">
        <v>379</v>
      </c>
      <c r="C1568" s="2" t="s">
        <v>380</v>
      </c>
      <c r="D1568" s="2" t="s">
        <v>381</v>
      </c>
      <c r="E1568" t="s">
        <v>19</v>
      </c>
      <c r="F1568">
        <f>SUM(J1568* 0.85)</f>
        <v>55.233000000000004</v>
      </c>
      <c r="G1568">
        <v>6</v>
      </c>
      <c r="H1568">
        <v>-2</v>
      </c>
      <c r="I1568" s="7">
        <v>10.83</v>
      </c>
      <c r="J1568" s="7">
        <f t="shared" si="28"/>
        <v>64.98</v>
      </c>
      <c r="K1568" s="7">
        <f>SUM(G1568*1.27)</f>
        <v>7.62</v>
      </c>
      <c r="L1568" s="11">
        <v>43842</v>
      </c>
      <c r="M1568" s="3">
        <v>43847</v>
      </c>
      <c r="N1568" s="3">
        <v>43863</v>
      </c>
      <c r="O1568" t="s">
        <v>6</v>
      </c>
      <c r="P1568" s="4">
        <v>108.04</v>
      </c>
      <c r="Q1568" t="s">
        <v>380</v>
      </c>
      <c r="R1568" t="s">
        <v>382</v>
      </c>
      <c r="S1568" t="s">
        <v>110</v>
      </c>
      <c r="T1568" t="s">
        <v>111</v>
      </c>
      <c r="U1568" t="s">
        <v>383</v>
      </c>
      <c r="V1568" t="s">
        <v>113</v>
      </c>
      <c r="W1568" s="10" t="b">
        <v>1</v>
      </c>
      <c r="X1568" s="12">
        <v>43897.510371759257</v>
      </c>
    </row>
    <row r="1569" spans="1:24" x14ac:dyDescent="0.2">
      <c r="A1569">
        <v>11910</v>
      </c>
      <c r="B1569" s="2" t="s">
        <v>356</v>
      </c>
      <c r="C1569" s="2" t="s">
        <v>348</v>
      </c>
      <c r="D1569" s="2" t="s">
        <v>357</v>
      </c>
      <c r="E1569" t="s">
        <v>45</v>
      </c>
      <c r="F1569">
        <f>SUM(J1569* 1.15)</f>
        <v>1007.7449999999999</v>
      </c>
      <c r="G1569">
        <v>10</v>
      </c>
      <c r="H1569">
        <v>22</v>
      </c>
      <c r="I1569" s="7">
        <v>87.63</v>
      </c>
      <c r="J1569" s="7">
        <f t="shared" si="28"/>
        <v>876.3</v>
      </c>
      <c r="K1569" s="7">
        <f>SUM(G1569*1.429)</f>
        <v>14.290000000000001</v>
      </c>
      <c r="L1569" s="11">
        <v>43842</v>
      </c>
      <c r="M1569" s="3">
        <v>43847</v>
      </c>
      <c r="N1569" s="3">
        <v>43863</v>
      </c>
      <c r="O1569" t="s">
        <v>12</v>
      </c>
      <c r="P1569" s="4">
        <v>91.48</v>
      </c>
      <c r="Q1569" t="s">
        <v>348</v>
      </c>
      <c r="R1569" t="s">
        <v>349</v>
      </c>
      <c r="S1569" t="s">
        <v>350</v>
      </c>
      <c r="U1569" t="s">
        <v>351</v>
      </c>
      <c r="V1569" t="s">
        <v>10</v>
      </c>
      <c r="W1569" s="10" t="b">
        <v>1</v>
      </c>
      <c r="X1569" s="12">
        <v>44000.845873379636</v>
      </c>
    </row>
    <row r="1570" spans="1:24" x14ac:dyDescent="0.2">
      <c r="A1570">
        <v>11911</v>
      </c>
      <c r="B1570" s="2" t="s">
        <v>147</v>
      </c>
      <c r="C1570" s="2" t="s">
        <v>148</v>
      </c>
      <c r="D1570" s="2" t="s">
        <v>149</v>
      </c>
      <c r="E1570" t="s">
        <v>36</v>
      </c>
      <c r="F1570">
        <f>SUM(J1570* 1.15)</f>
        <v>260.54399999999998</v>
      </c>
      <c r="G1570">
        <v>8</v>
      </c>
      <c r="H1570">
        <v>5</v>
      </c>
      <c r="I1570" s="7">
        <v>28.32</v>
      </c>
      <c r="J1570" s="7">
        <f t="shared" ref="J1570:J1633" si="29">SUM(G1570*I1570)</f>
        <v>226.56</v>
      </c>
      <c r="K1570" s="7">
        <f>SUM(G1570*0.54)</f>
        <v>4.32</v>
      </c>
      <c r="L1570" s="11">
        <v>43843</v>
      </c>
      <c r="M1570" s="3">
        <v>43848</v>
      </c>
      <c r="N1570" s="3">
        <v>43864</v>
      </c>
      <c r="O1570" t="s">
        <v>6</v>
      </c>
      <c r="P1570" s="4">
        <v>11.26</v>
      </c>
      <c r="Q1570" t="s">
        <v>148</v>
      </c>
      <c r="R1570" t="s">
        <v>150</v>
      </c>
      <c r="S1570" t="s">
        <v>151</v>
      </c>
      <c r="U1570" t="s">
        <v>152</v>
      </c>
      <c r="V1570" t="s">
        <v>59</v>
      </c>
      <c r="W1570" s="10" t="b">
        <v>1</v>
      </c>
      <c r="X1570" s="12">
        <v>43884.175497916665</v>
      </c>
    </row>
    <row r="1571" spans="1:24" x14ac:dyDescent="0.2">
      <c r="A1571">
        <v>11912</v>
      </c>
      <c r="B1571" s="2" t="s">
        <v>342</v>
      </c>
      <c r="C1571" s="2" t="s">
        <v>343</v>
      </c>
      <c r="D1571" s="2" t="s">
        <v>344</v>
      </c>
      <c r="E1571" t="s">
        <v>15</v>
      </c>
      <c r="F1571">
        <f>SUM(J1571* 0.85)</f>
        <v>255.935</v>
      </c>
      <c r="G1571">
        <v>10</v>
      </c>
      <c r="H1571">
        <v>35</v>
      </c>
      <c r="I1571" s="7">
        <v>30.11</v>
      </c>
      <c r="J1571" s="7">
        <f t="shared" si="29"/>
        <v>301.10000000000002</v>
      </c>
      <c r="K1571" s="7">
        <f>SUM(G1571*1.429)</f>
        <v>14.290000000000001</v>
      </c>
      <c r="L1571" s="11">
        <v>43844</v>
      </c>
      <c r="M1571" s="3">
        <v>43849</v>
      </c>
      <c r="N1571" s="3">
        <v>43865</v>
      </c>
      <c r="O1571" t="s">
        <v>6</v>
      </c>
      <c r="P1571" s="4">
        <v>29.83</v>
      </c>
      <c r="Q1571" t="s">
        <v>343</v>
      </c>
      <c r="R1571" t="s">
        <v>567</v>
      </c>
      <c r="S1571" t="s">
        <v>91</v>
      </c>
      <c r="U1571" t="s">
        <v>92</v>
      </c>
      <c r="V1571" t="s">
        <v>93</v>
      </c>
      <c r="W1571" s="10" t="b">
        <v>0</v>
      </c>
      <c r="X1571" s="12">
        <v>43923.846023842598</v>
      </c>
    </row>
    <row r="1572" spans="1:24" x14ac:dyDescent="0.2">
      <c r="A1572">
        <v>11913</v>
      </c>
      <c r="B1572" s="2" t="s">
        <v>73</v>
      </c>
      <c r="C1572" s="2" t="s">
        <v>74</v>
      </c>
      <c r="D1572" s="2" t="s">
        <v>75</v>
      </c>
      <c r="E1572" t="s">
        <v>15</v>
      </c>
      <c r="F1572">
        <f>SUM(J1572* 0.9)</f>
        <v>741.85199999999998</v>
      </c>
      <c r="G1572">
        <v>12</v>
      </c>
      <c r="H1572">
        <v>4</v>
      </c>
      <c r="I1572" s="7">
        <v>68.69</v>
      </c>
      <c r="J1572" s="7">
        <f t="shared" si="29"/>
        <v>824.28</v>
      </c>
      <c r="K1572" s="7">
        <f>SUM(G1572*0.54)</f>
        <v>6.48</v>
      </c>
      <c r="L1572" s="11">
        <v>43845</v>
      </c>
      <c r="M1572" s="3">
        <v>43850</v>
      </c>
      <c r="N1572" s="3">
        <v>43866</v>
      </c>
      <c r="O1572" t="s">
        <v>14</v>
      </c>
      <c r="P1572" s="4">
        <v>2.4</v>
      </c>
      <c r="Q1572" t="s">
        <v>74</v>
      </c>
      <c r="R1572" t="s">
        <v>76</v>
      </c>
      <c r="S1572" t="s">
        <v>77</v>
      </c>
      <c r="T1572" t="s">
        <v>78</v>
      </c>
      <c r="U1572" t="s">
        <v>79</v>
      </c>
      <c r="V1572" t="s">
        <v>80</v>
      </c>
      <c r="W1572" s="10" t="b">
        <v>0</v>
      </c>
      <c r="X1572" s="12">
        <v>43880.51011678241</v>
      </c>
    </row>
    <row r="1573" spans="1:24" x14ac:dyDescent="0.2">
      <c r="A1573">
        <v>11914</v>
      </c>
      <c r="B1573" s="2" t="s">
        <v>73</v>
      </c>
      <c r="C1573" s="2" t="s">
        <v>74</v>
      </c>
      <c r="D1573" s="2" t="s">
        <v>75</v>
      </c>
      <c r="E1573" t="s">
        <v>37</v>
      </c>
      <c r="F1573">
        <f>SUM(J1573* 0.9)</f>
        <v>709.48800000000006</v>
      </c>
      <c r="G1573">
        <v>13</v>
      </c>
      <c r="H1573">
        <v>4</v>
      </c>
      <c r="I1573" s="7">
        <v>60.64</v>
      </c>
      <c r="J1573" s="7">
        <f t="shared" si="29"/>
        <v>788.32</v>
      </c>
      <c r="K1573" s="7">
        <f>SUM(G1573*0.54)</f>
        <v>7.0200000000000005</v>
      </c>
      <c r="L1573" s="11">
        <v>43845</v>
      </c>
      <c r="M1573" s="3">
        <v>43850</v>
      </c>
      <c r="N1573" s="3">
        <v>43866</v>
      </c>
      <c r="O1573" t="s">
        <v>14</v>
      </c>
      <c r="P1573" s="4">
        <v>23.65</v>
      </c>
      <c r="Q1573" t="s">
        <v>74</v>
      </c>
      <c r="R1573" t="s">
        <v>76</v>
      </c>
      <c r="S1573" t="s">
        <v>77</v>
      </c>
      <c r="T1573" t="s">
        <v>78</v>
      </c>
      <c r="U1573" t="s">
        <v>79</v>
      </c>
      <c r="V1573" t="s">
        <v>80</v>
      </c>
      <c r="W1573" s="10" t="b">
        <v>0</v>
      </c>
      <c r="X1573" s="12">
        <v>43880.51011678241</v>
      </c>
    </row>
    <row r="1574" spans="1:24" x14ac:dyDescent="0.2">
      <c r="A1574">
        <v>11915</v>
      </c>
      <c r="B1574" s="2" t="s">
        <v>524</v>
      </c>
      <c r="C1574" s="2" t="s">
        <v>525</v>
      </c>
      <c r="D1574" s="2" t="s">
        <v>526</v>
      </c>
      <c r="E1574" t="s">
        <v>36</v>
      </c>
      <c r="F1574">
        <f>SUM(J1574* 1.05)</f>
        <v>264.03300000000002</v>
      </c>
      <c r="G1574">
        <v>11</v>
      </c>
      <c r="H1574">
        <v>-27</v>
      </c>
      <c r="I1574" s="7">
        <v>22.86</v>
      </c>
      <c r="J1574" s="7">
        <f t="shared" si="29"/>
        <v>251.45999999999998</v>
      </c>
      <c r="K1574" s="7">
        <f>SUM(G1574*1.15)</f>
        <v>12.649999999999999</v>
      </c>
      <c r="L1574" s="11">
        <v>43848</v>
      </c>
      <c r="M1574" s="3">
        <v>43853</v>
      </c>
      <c r="N1574" s="3">
        <v>43869</v>
      </c>
      <c r="O1574" t="s">
        <v>12</v>
      </c>
      <c r="P1574" s="4">
        <v>3.77</v>
      </c>
      <c r="Q1574" t="s">
        <v>525</v>
      </c>
      <c r="R1574" t="s">
        <v>527</v>
      </c>
      <c r="S1574" t="s">
        <v>528</v>
      </c>
      <c r="U1574" t="s">
        <v>529</v>
      </c>
      <c r="V1574" t="s">
        <v>530</v>
      </c>
      <c r="W1574" s="10" t="b">
        <v>0</v>
      </c>
      <c r="X1574" s="12">
        <v>43875.074988425913</v>
      </c>
    </row>
    <row r="1575" spans="1:24" x14ac:dyDescent="0.2">
      <c r="A1575">
        <v>11916</v>
      </c>
      <c r="B1575" s="2" t="s">
        <v>262</v>
      </c>
      <c r="C1575" s="2" t="s">
        <v>263</v>
      </c>
      <c r="D1575" s="2" t="s">
        <v>264</v>
      </c>
      <c r="E1575" t="s">
        <v>15</v>
      </c>
      <c r="F1575">
        <f>SUM(J1575* 0.85)</f>
        <v>614.97500000000002</v>
      </c>
      <c r="G1575">
        <v>10</v>
      </c>
      <c r="H1575">
        <v>6</v>
      </c>
      <c r="I1575" s="7">
        <v>72.349999999999994</v>
      </c>
      <c r="J1575" s="7">
        <f t="shared" si="29"/>
        <v>723.5</v>
      </c>
      <c r="K1575" s="7">
        <f>SUM(G1575*1.381)</f>
        <v>13.81</v>
      </c>
      <c r="L1575" s="11">
        <v>43849</v>
      </c>
      <c r="M1575" s="3">
        <v>43854</v>
      </c>
      <c r="N1575" s="3">
        <v>43870</v>
      </c>
      <c r="O1575" t="s">
        <v>12</v>
      </c>
      <c r="P1575" s="4">
        <v>95.66</v>
      </c>
      <c r="Q1575" t="s">
        <v>263</v>
      </c>
      <c r="R1575" t="s">
        <v>265</v>
      </c>
      <c r="S1575" t="s">
        <v>266</v>
      </c>
      <c r="U1575" t="s">
        <v>267</v>
      </c>
      <c r="V1575" t="s">
        <v>59</v>
      </c>
      <c r="W1575" s="10" t="b">
        <v>1</v>
      </c>
      <c r="X1575" s="12">
        <v>43904.51211689815</v>
      </c>
    </row>
    <row r="1576" spans="1:24" x14ac:dyDescent="0.2">
      <c r="A1576">
        <v>11917</v>
      </c>
      <c r="B1576" s="2" t="s">
        <v>142</v>
      </c>
      <c r="C1576" s="2" t="s">
        <v>143</v>
      </c>
      <c r="D1576" s="2" t="s">
        <v>144</v>
      </c>
      <c r="E1576" t="s">
        <v>45</v>
      </c>
      <c r="F1576">
        <f>SUM(J1576* 0.85)</f>
        <v>189.39699999999999</v>
      </c>
      <c r="G1576">
        <v>13</v>
      </c>
      <c r="H1576">
        <v>-35</v>
      </c>
      <c r="I1576" s="7">
        <v>17.14</v>
      </c>
      <c r="J1576" s="7">
        <f t="shared" si="29"/>
        <v>222.82</v>
      </c>
      <c r="K1576" s="7">
        <f>SUM(G1576*1.15)</f>
        <v>14.95</v>
      </c>
      <c r="L1576" s="11">
        <v>43849</v>
      </c>
      <c r="M1576" s="3">
        <v>43854</v>
      </c>
      <c r="N1576" s="3">
        <v>43870</v>
      </c>
      <c r="O1576" t="s">
        <v>14</v>
      </c>
      <c r="P1576" s="4">
        <v>21.48</v>
      </c>
      <c r="Q1576" t="s">
        <v>143</v>
      </c>
      <c r="R1576" t="s">
        <v>145</v>
      </c>
      <c r="S1576" t="s">
        <v>110</v>
      </c>
      <c r="T1576" t="s">
        <v>111</v>
      </c>
      <c r="U1576" t="s">
        <v>146</v>
      </c>
      <c r="V1576" t="s">
        <v>113</v>
      </c>
      <c r="W1576" s="10" t="b">
        <v>0</v>
      </c>
      <c r="X1576" s="12">
        <v>43931.511880324077</v>
      </c>
    </row>
    <row r="1577" spans="1:24" x14ac:dyDescent="0.2">
      <c r="A1577">
        <v>11918</v>
      </c>
      <c r="B1577" s="2" t="s">
        <v>232</v>
      </c>
      <c r="C1577" s="2" t="s">
        <v>233</v>
      </c>
      <c r="D1577" s="2" t="s">
        <v>234</v>
      </c>
      <c r="E1577" t="s">
        <v>15</v>
      </c>
      <c r="F1577">
        <f>SUM(J1577* 0.9)</f>
        <v>474.60599999999994</v>
      </c>
      <c r="G1577">
        <v>11</v>
      </c>
      <c r="H1577">
        <v>-3</v>
      </c>
      <c r="I1577" s="7">
        <v>47.94</v>
      </c>
      <c r="J1577" s="7">
        <f t="shared" si="29"/>
        <v>527.33999999999992</v>
      </c>
      <c r="K1577" s="7">
        <f>SUM(G1577*1.27)</f>
        <v>13.97</v>
      </c>
      <c r="L1577" s="11">
        <v>43850</v>
      </c>
      <c r="M1577" s="3">
        <v>43855</v>
      </c>
      <c r="N1577" s="3">
        <v>43871</v>
      </c>
      <c r="O1577" t="s">
        <v>6</v>
      </c>
      <c r="P1577" s="4">
        <v>0.2</v>
      </c>
      <c r="Q1577" t="s">
        <v>233</v>
      </c>
      <c r="R1577" t="s">
        <v>570</v>
      </c>
      <c r="S1577" t="s">
        <v>235</v>
      </c>
      <c r="T1577" t="s">
        <v>207</v>
      </c>
      <c r="U1577" t="s">
        <v>236</v>
      </c>
      <c r="V1577" t="s">
        <v>209</v>
      </c>
      <c r="W1577" s="10" t="b">
        <v>0</v>
      </c>
      <c r="X1577" s="12">
        <v>43904.51201273148</v>
      </c>
    </row>
    <row r="1578" spans="1:24" x14ac:dyDescent="0.2">
      <c r="A1578">
        <v>11919</v>
      </c>
      <c r="B1578" s="2" t="s">
        <v>524</v>
      </c>
      <c r="C1578" s="2" t="s">
        <v>525</v>
      </c>
      <c r="D1578" s="2" t="s">
        <v>526</v>
      </c>
      <c r="E1578" t="s">
        <v>36</v>
      </c>
      <c r="F1578">
        <f>SUM(J1578* 1.05)</f>
        <v>409.24799999999999</v>
      </c>
      <c r="G1578">
        <v>12</v>
      </c>
      <c r="H1578">
        <v>-31</v>
      </c>
      <c r="I1578" s="7">
        <v>32.479999999999997</v>
      </c>
      <c r="J1578" s="7">
        <f t="shared" si="29"/>
        <v>389.76</v>
      </c>
      <c r="K1578" s="7">
        <f>SUM(G1578*1.15)</f>
        <v>13.799999999999999</v>
      </c>
      <c r="L1578" s="11">
        <v>43851</v>
      </c>
      <c r="M1578" s="3">
        <v>43856</v>
      </c>
      <c r="N1578" s="3">
        <v>43872</v>
      </c>
      <c r="O1578" t="s">
        <v>14</v>
      </c>
      <c r="P1578" s="4">
        <v>22.72</v>
      </c>
      <c r="Q1578" t="s">
        <v>525</v>
      </c>
      <c r="R1578" t="s">
        <v>527</v>
      </c>
      <c r="S1578" t="s">
        <v>528</v>
      </c>
      <c r="U1578" t="s">
        <v>529</v>
      </c>
      <c r="V1578" t="s">
        <v>530</v>
      </c>
      <c r="W1578" s="10" t="b">
        <v>0</v>
      </c>
      <c r="X1578" s="12">
        <v>43854.511048379631</v>
      </c>
    </row>
    <row r="1579" spans="1:24" x14ac:dyDescent="0.2">
      <c r="A1579">
        <v>11920</v>
      </c>
      <c r="B1579" s="2" t="s">
        <v>442</v>
      </c>
      <c r="C1579" s="2" t="s">
        <v>443</v>
      </c>
      <c r="D1579" s="2" t="s">
        <v>444</v>
      </c>
      <c r="E1579" t="s">
        <v>11</v>
      </c>
      <c r="F1579">
        <f>SUM(J1579* 0.85)</f>
        <v>56.473999999999997</v>
      </c>
      <c r="G1579">
        <v>11</v>
      </c>
      <c r="H1579">
        <v>4</v>
      </c>
      <c r="I1579" s="7">
        <v>6.04</v>
      </c>
      <c r="J1579" s="7">
        <f t="shared" si="29"/>
        <v>66.44</v>
      </c>
      <c r="K1579" s="7">
        <f>SUM(G1579*0.54)</f>
        <v>5.94</v>
      </c>
      <c r="L1579" s="11">
        <v>43851</v>
      </c>
      <c r="M1579" s="3">
        <v>43856</v>
      </c>
      <c r="N1579" s="3">
        <v>43872</v>
      </c>
      <c r="O1579" t="s">
        <v>14</v>
      </c>
      <c r="P1579" s="4">
        <v>70.290000000000006</v>
      </c>
      <c r="Q1579" t="s">
        <v>443</v>
      </c>
      <c r="R1579" t="s">
        <v>445</v>
      </c>
      <c r="S1579" t="s">
        <v>446</v>
      </c>
      <c r="U1579" t="s">
        <v>447</v>
      </c>
      <c r="V1579" t="s">
        <v>448</v>
      </c>
      <c r="W1579" s="10" t="b">
        <v>1</v>
      </c>
      <c r="X1579" s="12">
        <v>43877.843000347231</v>
      </c>
    </row>
    <row r="1580" spans="1:24" x14ac:dyDescent="0.2">
      <c r="A1580">
        <v>11921</v>
      </c>
      <c r="B1580" s="2" t="s">
        <v>384</v>
      </c>
      <c r="C1580" s="2" t="s">
        <v>385</v>
      </c>
      <c r="D1580" s="2" t="s">
        <v>386</v>
      </c>
      <c r="E1580" t="s">
        <v>11</v>
      </c>
      <c r="F1580">
        <f>SUM(J1580* 1.25)</f>
        <v>423.9</v>
      </c>
      <c r="G1580">
        <v>9</v>
      </c>
      <c r="H1580">
        <v>-5</v>
      </c>
      <c r="I1580" s="7">
        <v>37.68</v>
      </c>
      <c r="J1580" s="7">
        <f t="shared" si="29"/>
        <v>339.12</v>
      </c>
      <c r="K1580" s="7">
        <f>SUM(G1580*1.15)</f>
        <v>10.35</v>
      </c>
      <c r="L1580" s="11">
        <v>43852</v>
      </c>
      <c r="M1580" s="3">
        <v>43857</v>
      </c>
      <c r="N1580" s="3">
        <v>43873</v>
      </c>
      <c r="O1580" t="s">
        <v>6</v>
      </c>
      <c r="P1580" s="4">
        <v>17.55</v>
      </c>
      <c r="Q1580" t="s">
        <v>385</v>
      </c>
      <c r="R1580" t="s">
        <v>387</v>
      </c>
      <c r="S1580" t="s">
        <v>388</v>
      </c>
      <c r="U1580" t="s">
        <v>389</v>
      </c>
      <c r="V1580" t="s">
        <v>10</v>
      </c>
      <c r="W1580" s="10" t="b">
        <v>0</v>
      </c>
      <c r="X1580" s="12">
        <v>43895.178015972218</v>
      </c>
    </row>
    <row r="1581" spans="1:24" x14ac:dyDescent="0.2">
      <c r="A1581">
        <v>11922</v>
      </c>
      <c r="B1581" s="2" t="s">
        <v>412</v>
      </c>
      <c r="C1581" s="2" t="s">
        <v>413</v>
      </c>
      <c r="D1581" s="2" t="s">
        <v>414</v>
      </c>
      <c r="E1581" t="s">
        <v>11</v>
      </c>
      <c r="F1581">
        <f>SUM(J1581* 0.85)</f>
        <v>236.64</v>
      </c>
      <c r="G1581">
        <v>10</v>
      </c>
      <c r="H1581">
        <v>-1</v>
      </c>
      <c r="I1581" s="7">
        <v>27.84</v>
      </c>
      <c r="J1581" s="7">
        <f t="shared" si="29"/>
        <v>278.39999999999998</v>
      </c>
      <c r="K1581" s="7">
        <f>SUM(G1581*1.27)</f>
        <v>12.7</v>
      </c>
      <c r="L1581" s="11">
        <v>43855</v>
      </c>
      <c r="M1581" s="3">
        <v>43860</v>
      </c>
      <c r="N1581" s="3">
        <v>43876</v>
      </c>
      <c r="O1581" t="s">
        <v>12</v>
      </c>
      <c r="P1581" s="4">
        <v>137.35</v>
      </c>
      <c r="Q1581" t="s">
        <v>413</v>
      </c>
      <c r="R1581" t="s">
        <v>415</v>
      </c>
      <c r="S1581" t="s">
        <v>416</v>
      </c>
      <c r="U1581" t="s">
        <v>417</v>
      </c>
      <c r="V1581" t="s">
        <v>105</v>
      </c>
      <c r="W1581" s="10" t="b">
        <v>1</v>
      </c>
      <c r="X1581" s="12">
        <v>43885.844728935183</v>
      </c>
    </row>
    <row r="1582" spans="1:24" x14ac:dyDescent="0.2">
      <c r="A1582">
        <v>11923</v>
      </c>
      <c r="B1582" s="2" t="s">
        <v>531</v>
      </c>
      <c r="C1582" s="2" t="s">
        <v>532</v>
      </c>
      <c r="D1582" s="2" t="s">
        <v>533</v>
      </c>
      <c r="E1582" t="s">
        <v>15</v>
      </c>
      <c r="F1582">
        <f>SUM(J1582* 0.85)</f>
        <v>293.55599999999998</v>
      </c>
      <c r="G1582">
        <v>8</v>
      </c>
      <c r="H1582">
        <v>-14</v>
      </c>
      <c r="I1582" s="7">
        <v>43.17</v>
      </c>
      <c r="J1582" s="7">
        <f t="shared" si="29"/>
        <v>345.36</v>
      </c>
      <c r="K1582" s="7">
        <f>SUM(G1582*1.15)</f>
        <v>9.1999999999999993</v>
      </c>
      <c r="L1582" s="11">
        <v>43856</v>
      </c>
      <c r="M1582" s="3">
        <v>43861</v>
      </c>
      <c r="N1582" s="3">
        <v>43877</v>
      </c>
      <c r="O1582" t="s">
        <v>6</v>
      </c>
      <c r="P1582" s="4">
        <v>44.12</v>
      </c>
      <c r="Q1582" t="s">
        <v>532</v>
      </c>
      <c r="R1582" t="s">
        <v>534</v>
      </c>
      <c r="S1582" t="s">
        <v>535</v>
      </c>
      <c r="T1582" t="s">
        <v>111</v>
      </c>
      <c r="U1582" t="s">
        <v>536</v>
      </c>
      <c r="V1582" t="s">
        <v>113</v>
      </c>
      <c r="W1582" s="10" t="b">
        <v>1</v>
      </c>
      <c r="X1582" s="12">
        <v>43893.510964120367</v>
      </c>
    </row>
    <row r="1583" spans="1:24" x14ac:dyDescent="0.2">
      <c r="A1583">
        <v>11924</v>
      </c>
      <c r="B1583" s="2" t="s">
        <v>374</v>
      </c>
      <c r="C1583" s="2" t="s">
        <v>375</v>
      </c>
      <c r="D1583" s="2" t="s">
        <v>376</v>
      </c>
      <c r="E1583" t="s">
        <v>36</v>
      </c>
      <c r="F1583">
        <f>SUM(J1583* 1.15)</f>
        <v>976.41899999999998</v>
      </c>
      <c r="G1583">
        <v>9</v>
      </c>
      <c r="H1583">
        <v>-5</v>
      </c>
      <c r="I1583" s="7">
        <v>94.34</v>
      </c>
      <c r="J1583" s="7">
        <f t="shared" si="29"/>
        <v>849.06000000000006</v>
      </c>
      <c r="K1583" s="7">
        <f>SUM(G1583*1.15)</f>
        <v>10.35</v>
      </c>
      <c r="L1583" s="11">
        <v>43856</v>
      </c>
      <c r="M1583" s="3">
        <v>43861</v>
      </c>
      <c r="N1583" s="3">
        <v>43877</v>
      </c>
      <c r="O1583" t="s">
        <v>6</v>
      </c>
      <c r="P1583" s="4">
        <v>99.23</v>
      </c>
      <c r="Q1583" t="s">
        <v>375</v>
      </c>
      <c r="R1583" t="s">
        <v>377</v>
      </c>
      <c r="S1583" t="s">
        <v>222</v>
      </c>
      <c r="T1583" t="s">
        <v>223</v>
      </c>
      <c r="U1583" t="s">
        <v>378</v>
      </c>
      <c r="V1583" t="s">
        <v>113</v>
      </c>
      <c r="W1583" s="10" t="b">
        <v>1</v>
      </c>
      <c r="X1583" s="12">
        <v>43900.511349305554</v>
      </c>
    </row>
    <row r="1584" spans="1:24" x14ac:dyDescent="0.2">
      <c r="A1584">
        <v>11925</v>
      </c>
      <c r="B1584" s="2" t="s">
        <v>169</v>
      </c>
      <c r="C1584" s="2" t="s">
        <v>170</v>
      </c>
      <c r="D1584" s="2" t="s">
        <v>171</v>
      </c>
      <c r="E1584" t="s">
        <v>45</v>
      </c>
      <c r="F1584">
        <f>SUM(J1584* 0.85)</f>
        <v>415.34399999999999</v>
      </c>
      <c r="G1584">
        <v>12</v>
      </c>
      <c r="H1584">
        <v>-34</v>
      </c>
      <c r="I1584" s="7">
        <v>40.72</v>
      </c>
      <c r="J1584" s="7">
        <f t="shared" si="29"/>
        <v>488.64</v>
      </c>
      <c r="K1584" s="7">
        <f>SUM(G1584*1.15)</f>
        <v>13.799999999999999</v>
      </c>
      <c r="L1584" s="11">
        <v>43857</v>
      </c>
      <c r="M1584" s="3">
        <v>43862</v>
      </c>
      <c r="N1584" s="3">
        <v>43878</v>
      </c>
      <c r="O1584" t="s">
        <v>6</v>
      </c>
      <c r="P1584" s="4">
        <v>3.02</v>
      </c>
      <c r="Q1584" t="s">
        <v>170</v>
      </c>
      <c r="R1584" t="s">
        <v>172</v>
      </c>
      <c r="S1584" t="s">
        <v>173</v>
      </c>
      <c r="U1584" t="s">
        <v>174</v>
      </c>
      <c r="V1584" t="s">
        <v>175</v>
      </c>
      <c r="W1584" s="10" t="b">
        <v>0</v>
      </c>
      <c r="X1584" s="12">
        <v>43826.511013657408</v>
      </c>
    </row>
    <row r="1585" spans="1:24" x14ac:dyDescent="0.2">
      <c r="A1585">
        <v>11926</v>
      </c>
      <c r="B1585" s="2" t="s">
        <v>196</v>
      </c>
      <c r="C1585" s="2" t="s">
        <v>197</v>
      </c>
      <c r="D1585" s="2" t="s">
        <v>198</v>
      </c>
      <c r="E1585" t="s">
        <v>5</v>
      </c>
      <c r="F1585">
        <f>SUM(J1585* 1.15)</f>
        <v>271.65299999999996</v>
      </c>
      <c r="G1585">
        <v>6</v>
      </c>
      <c r="H1585">
        <v>-2</v>
      </c>
      <c r="I1585" s="7">
        <v>39.369999999999997</v>
      </c>
      <c r="J1585" s="7">
        <f t="shared" si="29"/>
        <v>236.21999999999997</v>
      </c>
      <c r="K1585" s="7">
        <f>SUM(G1585*1.27)</f>
        <v>7.62</v>
      </c>
      <c r="L1585" s="11">
        <v>43858</v>
      </c>
      <c r="M1585" s="3">
        <v>43863</v>
      </c>
      <c r="N1585" s="3">
        <v>43879</v>
      </c>
      <c r="O1585" t="s">
        <v>14</v>
      </c>
      <c r="P1585" s="4">
        <v>24.5</v>
      </c>
      <c r="Q1585" t="s">
        <v>197</v>
      </c>
      <c r="R1585" t="s">
        <v>199</v>
      </c>
      <c r="S1585" t="s">
        <v>200</v>
      </c>
      <c r="T1585" t="s">
        <v>111</v>
      </c>
      <c r="U1585" t="s">
        <v>201</v>
      </c>
      <c r="V1585" t="s">
        <v>113</v>
      </c>
      <c r="W1585" s="10" t="b">
        <v>0</v>
      </c>
      <c r="X1585" s="12">
        <v>43896.510371759257</v>
      </c>
    </row>
    <row r="1586" spans="1:24" x14ac:dyDescent="0.2">
      <c r="A1586">
        <v>11927</v>
      </c>
      <c r="B1586" s="2" t="s">
        <v>326</v>
      </c>
      <c r="C1586" s="2" t="s">
        <v>327</v>
      </c>
      <c r="D1586" s="2" t="s">
        <v>328</v>
      </c>
      <c r="E1586" t="s">
        <v>19</v>
      </c>
      <c r="F1586">
        <f>SUM(J1586* 0.9)</f>
        <v>140.31</v>
      </c>
      <c r="G1586">
        <v>5</v>
      </c>
      <c r="H1586">
        <v>2</v>
      </c>
      <c r="I1586" s="7">
        <v>31.18</v>
      </c>
      <c r="J1586" s="7">
        <f t="shared" si="29"/>
        <v>155.9</v>
      </c>
      <c r="K1586" s="7">
        <f>SUM(G1586*1.27)</f>
        <v>6.35</v>
      </c>
      <c r="L1586" s="11">
        <v>43858</v>
      </c>
      <c r="M1586" s="3">
        <v>43863</v>
      </c>
      <c r="N1586" s="3">
        <v>43879</v>
      </c>
      <c r="O1586" t="s">
        <v>12</v>
      </c>
      <c r="P1586" s="4">
        <v>370.61</v>
      </c>
      <c r="Q1586" t="s">
        <v>327</v>
      </c>
      <c r="R1586" t="s">
        <v>329</v>
      </c>
      <c r="S1586" t="s">
        <v>330</v>
      </c>
      <c r="T1586" t="s">
        <v>591</v>
      </c>
      <c r="U1586" t="s">
        <v>331</v>
      </c>
      <c r="V1586" t="s">
        <v>80</v>
      </c>
      <c r="W1586" s="10" t="b">
        <v>1</v>
      </c>
      <c r="X1586" s="12">
        <v>43898.510093634257</v>
      </c>
    </row>
    <row r="1587" spans="1:24" x14ac:dyDescent="0.2">
      <c r="A1587">
        <v>11928</v>
      </c>
      <c r="B1587" s="2" t="s">
        <v>262</v>
      </c>
      <c r="C1587" s="2" t="s">
        <v>263</v>
      </c>
      <c r="D1587" s="2" t="s">
        <v>264</v>
      </c>
      <c r="E1587" t="s">
        <v>5</v>
      </c>
      <c r="F1587">
        <f>SUM(J1587* 0.85)</f>
        <v>601.79999999999995</v>
      </c>
      <c r="G1587">
        <v>10</v>
      </c>
      <c r="H1587">
        <v>6</v>
      </c>
      <c r="I1587" s="7">
        <v>70.8</v>
      </c>
      <c r="J1587" s="7">
        <f t="shared" si="29"/>
        <v>708</v>
      </c>
      <c r="K1587" s="7">
        <f>SUM(G1587*1.381)</f>
        <v>13.81</v>
      </c>
      <c r="L1587" s="11">
        <v>43859</v>
      </c>
      <c r="M1587" s="3">
        <v>43864</v>
      </c>
      <c r="N1587" s="3">
        <v>43880</v>
      </c>
      <c r="O1587" t="s">
        <v>12</v>
      </c>
      <c r="P1587" s="4">
        <v>7.93</v>
      </c>
      <c r="Q1587" t="s">
        <v>263</v>
      </c>
      <c r="R1587" t="s">
        <v>265</v>
      </c>
      <c r="S1587" t="s">
        <v>266</v>
      </c>
      <c r="U1587" t="s">
        <v>267</v>
      </c>
      <c r="V1587" t="s">
        <v>59</v>
      </c>
      <c r="W1587" s="10" t="b">
        <v>0</v>
      </c>
      <c r="X1587" s="12">
        <v>43904.51211689815</v>
      </c>
    </row>
    <row r="1588" spans="1:24" x14ac:dyDescent="0.2">
      <c r="A1588">
        <v>11929</v>
      </c>
      <c r="B1588" s="2" t="s">
        <v>183</v>
      </c>
      <c r="C1588" s="2" t="s">
        <v>184</v>
      </c>
      <c r="D1588" s="2" t="s">
        <v>185</v>
      </c>
      <c r="E1588" t="s">
        <v>11</v>
      </c>
      <c r="F1588">
        <f>SUM(J1588* 1.05)</f>
        <v>223.14600000000002</v>
      </c>
      <c r="G1588">
        <v>12</v>
      </c>
      <c r="H1588">
        <v>5</v>
      </c>
      <c r="I1588" s="7">
        <v>17.71</v>
      </c>
      <c r="J1588" s="7">
        <f t="shared" si="29"/>
        <v>212.52</v>
      </c>
      <c r="K1588" s="7">
        <f>SUM(G1588*0.54)</f>
        <v>6.48</v>
      </c>
      <c r="L1588" s="11">
        <v>43862</v>
      </c>
      <c r="M1588" s="3">
        <v>43867</v>
      </c>
      <c r="N1588" s="3">
        <v>43883</v>
      </c>
      <c r="O1588" t="s">
        <v>6</v>
      </c>
      <c r="P1588" s="4">
        <v>18.690000000000001</v>
      </c>
      <c r="Q1588" t="s">
        <v>186</v>
      </c>
      <c r="R1588" t="s">
        <v>187</v>
      </c>
      <c r="S1588" t="s">
        <v>188</v>
      </c>
      <c r="U1588" t="s">
        <v>189</v>
      </c>
      <c r="V1588" t="s">
        <v>66</v>
      </c>
      <c r="W1588" s="10" t="b">
        <v>0</v>
      </c>
      <c r="X1588" s="12">
        <v>43876.51012835648</v>
      </c>
    </row>
    <row r="1589" spans="1:24" x14ac:dyDescent="0.2">
      <c r="A1589">
        <v>11930</v>
      </c>
      <c r="B1589" s="2" t="s">
        <v>363</v>
      </c>
      <c r="C1589" s="2" t="s">
        <v>364</v>
      </c>
      <c r="D1589" s="2" t="s">
        <v>365</v>
      </c>
      <c r="E1589" t="s">
        <v>11</v>
      </c>
      <c r="F1589">
        <f>SUM(J1589* 1.45)</f>
        <v>158.68799999999999</v>
      </c>
      <c r="G1589">
        <v>9</v>
      </c>
      <c r="H1589">
        <v>-3</v>
      </c>
      <c r="I1589" s="7">
        <v>12.16</v>
      </c>
      <c r="J1589" s="7">
        <f t="shared" si="29"/>
        <v>109.44</v>
      </c>
      <c r="K1589" s="7">
        <f>SUM(G1589*1.27)</f>
        <v>11.43</v>
      </c>
      <c r="L1589" s="11">
        <v>43862</v>
      </c>
      <c r="M1589" s="3">
        <v>43867</v>
      </c>
      <c r="N1589" s="3">
        <v>43883</v>
      </c>
      <c r="O1589" t="s">
        <v>12</v>
      </c>
      <c r="P1589" s="4">
        <v>31.29</v>
      </c>
      <c r="Q1589" t="s">
        <v>364</v>
      </c>
      <c r="R1589" t="s">
        <v>366</v>
      </c>
      <c r="S1589" t="s">
        <v>367</v>
      </c>
      <c r="U1589" t="s">
        <v>368</v>
      </c>
      <c r="V1589" t="s">
        <v>141</v>
      </c>
      <c r="W1589" s="10" t="b">
        <v>0</v>
      </c>
      <c r="X1589" s="12">
        <v>43865.5113724537</v>
      </c>
    </row>
    <row r="1590" spans="1:24" x14ac:dyDescent="0.2">
      <c r="A1590">
        <v>11931</v>
      </c>
      <c r="B1590" s="2" t="s">
        <v>401</v>
      </c>
      <c r="C1590" s="2" t="s">
        <v>402</v>
      </c>
      <c r="D1590" s="2" t="s">
        <v>403</v>
      </c>
      <c r="E1590" t="s">
        <v>19</v>
      </c>
      <c r="F1590">
        <f>SUM(J1590* 0.95)</f>
        <v>475.16149999999993</v>
      </c>
      <c r="G1590">
        <v>11</v>
      </c>
      <c r="H1590">
        <v>-14</v>
      </c>
      <c r="I1590" s="7">
        <v>45.47</v>
      </c>
      <c r="J1590" s="7">
        <f t="shared" si="29"/>
        <v>500.16999999999996</v>
      </c>
      <c r="K1590" s="7">
        <f>SUM(G1590*1.15)</f>
        <v>12.649999999999999</v>
      </c>
      <c r="L1590" s="11">
        <v>43863</v>
      </c>
      <c r="M1590" s="3">
        <v>43868</v>
      </c>
      <c r="N1590" s="3">
        <v>43884</v>
      </c>
      <c r="O1590" t="s">
        <v>6</v>
      </c>
      <c r="P1590" s="4">
        <v>11.09</v>
      </c>
      <c r="Q1590" t="s">
        <v>402</v>
      </c>
      <c r="R1590" t="s">
        <v>404</v>
      </c>
      <c r="S1590" t="s">
        <v>405</v>
      </c>
      <c r="U1590" t="s">
        <v>406</v>
      </c>
      <c r="V1590" t="s">
        <v>175</v>
      </c>
      <c r="W1590" s="10" t="b">
        <v>0</v>
      </c>
      <c r="X1590" s="12">
        <v>43875.033472222174</v>
      </c>
    </row>
    <row r="1591" spans="1:24" x14ac:dyDescent="0.2">
      <c r="A1591">
        <v>11932</v>
      </c>
      <c r="B1591" s="2" t="s">
        <v>237</v>
      </c>
      <c r="C1591" s="2" t="s">
        <v>238</v>
      </c>
      <c r="D1591" s="2" t="s">
        <v>239</v>
      </c>
      <c r="E1591" t="s">
        <v>15</v>
      </c>
      <c r="F1591">
        <f>SUM(J1591* 0.9)</f>
        <v>402.73200000000003</v>
      </c>
      <c r="G1591">
        <v>11</v>
      </c>
      <c r="H1591">
        <v>1</v>
      </c>
      <c r="I1591" s="7">
        <v>40.68</v>
      </c>
      <c r="J1591" s="7">
        <f t="shared" si="29"/>
        <v>447.48</v>
      </c>
      <c r="K1591" s="7">
        <f>SUM(G1591*1.27)</f>
        <v>13.97</v>
      </c>
      <c r="L1591" s="11">
        <v>43864</v>
      </c>
      <c r="M1591" s="3">
        <v>43869</v>
      </c>
      <c r="N1591" s="3">
        <v>43885</v>
      </c>
      <c r="O1591" t="s">
        <v>12</v>
      </c>
      <c r="P1591" s="4">
        <v>56.63</v>
      </c>
      <c r="Q1591" t="s">
        <v>238</v>
      </c>
      <c r="R1591" t="s">
        <v>240</v>
      </c>
      <c r="S1591" t="s">
        <v>241</v>
      </c>
      <c r="T1591" t="s">
        <v>242</v>
      </c>
      <c r="V1591" t="s">
        <v>243</v>
      </c>
      <c r="W1591" s="10" t="b">
        <v>1</v>
      </c>
      <c r="X1591" s="12">
        <v>43904.51205902778</v>
      </c>
    </row>
    <row r="1592" spans="1:24" x14ac:dyDescent="0.2">
      <c r="A1592">
        <v>11933</v>
      </c>
      <c r="B1592" s="2" t="s">
        <v>135</v>
      </c>
      <c r="C1592" s="2" t="s">
        <v>136</v>
      </c>
      <c r="D1592" s="2" t="s">
        <v>137</v>
      </c>
      <c r="E1592" t="s">
        <v>11</v>
      </c>
      <c r="F1592">
        <f>SUM(J1592* 1.05)</f>
        <v>69.929999999999993</v>
      </c>
      <c r="G1592">
        <v>10</v>
      </c>
      <c r="H1592">
        <v>15</v>
      </c>
      <c r="I1592" s="7">
        <v>6.66</v>
      </c>
      <c r="J1592" s="7">
        <f t="shared" si="29"/>
        <v>66.599999999999994</v>
      </c>
      <c r="K1592" s="7">
        <f>SUM(G1592*1.429)</f>
        <v>14.290000000000001</v>
      </c>
      <c r="L1592" s="11">
        <v>43865</v>
      </c>
      <c r="M1592" s="3">
        <v>43870</v>
      </c>
      <c r="N1592" s="3">
        <v>43886</v>
      </c>
      <c r="O1592" t="s">
        <v>6</v>
      </c>
      <c r="P1592" s="4">
        <v>458.78</v>
      </c>
      <c r="Q1592" t="s">
        <v>136</v>
      </c>
      <c r="R1592" t="s">
        <v>138</v>
      </c>
      <c r="S1592" t="s">
        <v>139</v>
      </c>
      <c r="U1592" t="s">
        <v>140</v>
      </c>
      <c r="V1592" t="s">
        <v>141</v>
      </c>
      <c r="W1592" s="10" t="b">
        <v>1</v>
      </c>
      <c r="X1592" s="12">
        <v>43983.512459027777</v>
      </c>
    </row>
    <row r="1593" spans="1:24" x14ac:dyDescent="0.2">
      <c r="A1593">
        <v>11934</v>
      </c>
      <c r="B1593" s="2" t="s">
        <v>73</v>
      </c>
      <c r="C1593" s="2" t="s">
        <v>74</v>
      </c>
      <c r="D1593" s="2" t="s">
        <v>75</v>
      </c>
      <c r="E1593" t="s">
        <v>11</v>
      </c>
      <c r="F1593">
        <f>SUM(J1593* 0.9)</f>
        <v>2122.6590000000001</v>
      </c>
      <c r="G1593">
        <v>21</v>
      </c>
      <c r="H1593">
        <v>4</v>
      </c>
      <c r="I1593" s="7">
        <v>112.31</v>
      </c>
      <c r="J1593" s="7">
        <f t="shared" si="29"/>
        <v>2358.5100000000002</v>
      </c>
      <c r="K1593" s="7">
        <f>SUM(G1593*0.54)</f>
        <v>11.34</v>
      </c>
      <c r="L1593" s="11">
        <v>43865</v>
      </c>
      <c r="M1593" s="3">
        <v>43870</v>
      </c>
      <c r="N1593" s="3">
        <v>43886</v>
      </c>
      <c r="O1593" t="s">
        <v>12</v>
      </c>
      <c r="P1593" s="4">
        <v>44.17</v>
      </c>
      <c r="Q1593" t="s">
        <v>74</v>
      </c>
      <c r="R1593" t="s">
        <v>76</v>
      </c>
      <c r="S1593" t="s">
        <v>77</v>
      </c>
      <c r="T1593" t="s">
        <v>78</v>
      </c>
      <c r="U1593" t="s">
        <v>79</v>
      </c>
      <c r="V1593" t="s">
        <v>80</v>
      </c>
      <c r="W1593" s="10" t="b">
        <v>1</v>
      </c>
      <c r="X1593" s="12">
        <v>43877.511453472223</v>
      </c>
    </row>
    <row r="1594" spans="1:24" x14ac:dyDescent="0.2">
      <c r="A1594">
        <v>11935</v>
      </c>
      <c r="B1594" s="2" t="s">
        <v>455</v>
      </c>
      <c r="C1594" s="2" t="s">
        <v>456</v>
      </c>
      <c r="D1594" s="2" t="s">
        <v>457</v>
      </c>
      <c r="E1594" t="s">
        <v>15</v>
      </c>
      <c r="F1594">
        <f>SUM(J1594* 1.05)</f>
        <v>922.11</v>
      </c>
      <c r="G1594">
        <v>10</v>
      </c>
      <c r="H1594">
        <v>9</v>
      </c>
      <c r="I1594" s="7">
        <v>87.82</v>
      </c>
      <c r="J1594" s="7">
        <f t="shared" si="29"/>
        <v>878.19999999999993</v>
      </c>
      <c r="K1594" s="7">
        <f>SUM(G1594*1.429)</f>
        <v>14.290000000000001</v>
      </c>
      <c r="L1594" s="11">
        <v>43866</v>
      </c>
      <c r="M1594" s="3">
        <v>43871</v>
      </c>
      <c r="N1594" s="3">
        <v>43887</v>
      </c>
      <c r="O1594" t="s">
        <v>12</v>
      </c>
      <c r="P1594" s="4">
        <v>4.34</v>
      </c>
      <c r="Q1594" t="s">
        <v>456</v>
      </c>
      <c r="R1594" t="s">
        <v>458</v>
      </c>
      <c r="S1594" t="s">
        <v>459</v>
      </c>
      <c r="T1594" t="s">
        <v>460</v>
      </c>
      <c r="U1594" t="s">
        <v>461</v>
      </c>
      <c r="V1594" t="s">
        <v>209</v>
      </c>
      <c r="W1594" s="10" t="b">
        <v>0</v>
      </c>
      <c r="X1594" s="12">
        <v>43923.845722916674</v>
      </c>
    </row>
    <row r="1595" spans="1:24" x14ac:dyDescent="0.2">
      <c r="A1595">
        <v>11936</v>
      </c>
      <c r="B1595" s="2" t="s">
        <v>369</v>
      </c>
      <c r="C1595" s="2" t="s">
        <v>370</v>
      </c>
      <c r="D1595" s="2" t="s">
        <v>371</v>
      </c>
      <c r="E1595" t="s">
        <v>15</v>
      </c>
      <c r="F1595">
        <f>SUM(J1595* 0.85)</f>
        <v>208.25</v>
      </c>
      <c r="G1595">
        <v>10</v>
      </c>
      <c r="H1595">
        <v>-14</v>
      </c>
      <c r="I1595" s="7">
        <v>24.5</v>
      </c>
      <c r="J1595" s="7">
        <f t="shared" si="29"/>
        <v>245</v>
      </c>
      <c r="K1595" s="7">
        <f>SUM(G1595*1.15)</f>
        <v>11.5</v>
      </c>
      <c r="L1595" s="11">
        <v>43869</v>
      </c>
      <c r="M1595" s="3">
        <v>43874</v>
      </c>
      <c r="N1595" s="3">
        <v>43890</v>
      </c>
      <c r="O1595" t="s">
        <v>14</v>
      </c>
      <c r="P1595" s="4">
        <v>73.83</v>
      </c>
      <c r="Q1595" t="s">
        <v>370</v>
      </c>
      <c r="R1595" t="s">
        <v>372</v>
      </c>
      <c r="S1595" t="s">
        <v>180</v>
      </c>
      <c r="U1595" t="s">
        <v>373</v>
      </c>
      <c r="V1595" t="s">
        <v>182</v>
      </c>
      <c r="W1595" s="10" t="b">
        <v>1</v>
      </c>
      <c r="X1595" s="12">
        <v>43847.177911805549</v>
      </c>
    </row>
    <row r="1596" spans="1:24" x14ac:dyDescent="0.2">
      <c r="A1596">
        <v>11937</v>
      </c>
      <c r="B1596" s="2" t="s">
        <v>153</v>
      </c>
      <c r="C1596" s="2" t="s">
        <v>154</v>
      </c>
      <c r="D1596" s="2" t="s">
        <v>155</v>
      </c>
      <c r="E1596" t="s">
        <v>15</v>
      </c>
      <c r="F1596">
        <f>SUM(J1596* 0.9)</f>
        <v>335.745</v>
      </c>
      <c r="G1596">
        <v>9</v>
      </c>
      <c r="H1596">
        <v>-1</v>
      </c>
      <c r="I1596" s="7">
        <v>41.45</v>
      </c>
      <c r="J1596" s="7">
        <f t="shared" si="29"/>
        <v>373.05</v>
      </c>
      <c r="K1596" s="7">
        <f>SUM(G1596*1.27)</f>
        <v>11.43</v>
      </c>
      <c r="L1596" s="11">
        <v>43869</v>
      </c>
      <c r="M1596" s="3">
        <v>43874</v>
      </c>
      <c r="N1596" s="3">
        <v>43890</v>
      </c>
      <c r="O1596" t="s">
        <v>12</v>
      </c>
      <c r="P1596" s="4">
        <v>17.920000000000002</v>
      </c>
      <c r="Q1596" t="s">
        <v>154</v>
      </c>
      <c r="R1596" t="s">
        <v>156</v>
      </c>
      <c r="S1596" t="s">
        <v>157</v>
      </c>
      <c r="U1596" t="s">
        <v>158</v>
      </c>
      <c r="V1596" t="s">
        <v>44</v>
      </c>
      <c r="W1596" s="10" t="b">
        <v>0</v>
      </c>
      <c r="X1596" s="12">
        <v>43880.178062268511</v>
      </c>
    </row>
    <row r="1597" spans="1:24" x14ac:dyDescent="0.2">
      <c r="A1597">
        <v>11938</v>
      </c>
      <c r="B1597" s="2" t="s">
        <v>114</v>
      </c>
      <c r="C1597" s="2" t="s">
        <v>115</v>
      </c>
      <c r="D1597" s="2" t="s">
        <v>116</v>
      </c>
      <c r="E1597" t="s">
        <v>36</v>
      </c>
      <c r="F1597">
        <f>SUM(J1597* 0.9)</f>
        <v>815.4</v>
      </c>
      <c r="G1597">
        <v>10</v>
      </c>
      <c r="H1597">
        <v>-3</v>
      </c>
      <c r="I1597" s="7">
        <v>90.6</v>
      </c>
      <c r="J1597" s="7">
        <f t="shared" si="29"/>
        <v>906</v>
      </c>
      <c r="K1597" s="7">
        <f>SUM(G1597*1.27)</f>
        <v>12.7</v>
      </c>
      <c r="L1597" s="11">
        <v>43870</v>
      </c>
      <c r="M1597" s="3">
        <v>43875</v>
      </c>
      <c r="N1597" s="3">
        <v>43891</v>
      </c>
      <c r="O1597" t="s">
        <v>12</v>
      </c>
      <c r="P1597" s="4">
        <v>9.2100000000000009</v>
      </c>
      <c r="Q1597" t="s">
        <v>115</v>
      </c>
      <c r="R1597" t="s">
        <v>569</v>
      </c>
      <c r="S1597" t="s">
        <v>85</v>
      </c>
      <c r="U1597" t="s">
        <v>117</v>
      </c>
      <c r="V1597" t="s">
        <v>35</v>
      </c>
      <c r="W1597" s="10" t="b">
        <v>0</v>
      </c>
      <c r="X1597" s="12">
        <v>43918.178039120365</v>
      </c>
    </row>
    <row r="1598" spans="1:24" x14ac:dyDescent="0.2">
      <c r="A1598">
        <v>11939</v>
      </c>
      <c r="B1598" s="2" t="s">
        <v>53</v>
      </c>
      <c r="C1598" s="2" t="s">
        <v>54</v>
      </c>
      <c r="D1598" s="2" t="s">
        <v>55</v>
      </c>
      <c r="E1598" t="s">
        <v>15</v>
      </c>
      <c r="F1598">
        <f>SUM(J1598* 1.15)</f>
        <v>874.87399999999991</v>
      </c>
      <c r="G1598">
        <v>14</v>
      </c>
      <c r="H1598">
        <v>4</v>
      </c>
      <c r="I1598" s="7">
        <v>54.34</v>
      </c>
      <c r="J1598" s="7">
        <f t="shared" si="29"/>
        <v>760.76</v>
      </c>
      <c r="K1598" s="7">
        <f>SUM(G1598*0.54)</f>
        <v>7.5600000000000005</v>
      </c>
      <c r="L1598" s="11">
        <v>43871</v>
      </c>
      <c r="M1598" s="3">
        <v>43876</v>
      </c>
      <c r="N1598" s="3">
        <v>43892</v>
      </c>
      <c r="O1598" t="s">
        <v>12</v>
      </c>
      <c r="P1598" s="4">
        <v>156.66</v>
      </c>
      <c r="Q1598" t="s">
        <v>54</v>
      </c>
      <c r="R1598" t="s">
        <v>56</v>
      </c>
      <c r="S1598" t="s">
        <v>57</v>
      </c>
      <c r="U1598" t="s">
        <v>58</v>
      </c>
      <c r="V1598" t="s">
        <v>59</v>
      </c>
      <c r="W1598" s="10" t="b">
        <v>1</v>
      </c>
      <c r="X1598" s="12">
        <v>43874.843774537039</v>
      </c>
    </row>
    <row r="1599" spans="1:24" x14ac:dyDescent="0.2">
      <c r="A1599">
        <v>11940</v>
      </c>
      <c r="B1599" s="2" t="s">
        <v>524</v>
      </c>
      <c r="C1599" s="2" t="s">
        <v>525</v>
      </c>
      <c r="D1599" s="2" t="s">
        <v>526</v>
      </c>
      <c r="E1599" t="s">
        <v>36</v>
      </c>
      <c r="F1599">
        <f>SUM(J1599* 1.05)</f>
        <v>1060.1955</v>
      </c>
      <c r="G1599">
        <v>13</v>
      </c>
      <c r="H1599">
        <v>41</v>
      </c>
      <c r="I1599" s="7">
        <v>77.67</v>
      </c>
      <c r="J1599" s="7">
        <f t="shared" si="29"/>
        <v>1009.71</v>
      </c>
      <c r="K1599" s="7">
        <f>SUM(G1599*1.429)</f>
        <v>18.577000000000002</v>
      </c>
      <c r="L1599" s="11">
        <v>43871</v>
      </c>
      <c r="M1599" s="3">
        <v>43876</v>
      </c>
      <c r="N1599" s="3">
        <v>43892</v>
      </c>
      <c r="O1599" t="s">
        <v>6</v>
      </c>
      <c r="P1599" s="4">
        <v>19.97</v>
      </c>
      <c r="Q1599" t="s">
        <v>525</v>
      </c>
      <c r="R1599" t="s">
        <v>527</v>
      </c>
      <c r="S1599" t="s">
        <v>528</v>
      </c>
      <c r="U1599" t="s">
        <v>529</v>
      </c>
      <c r="V1599" t="s">
        <v>530</v>
      </c>
      <c r="W1599" s="10" t="b">
        <v>0</v>
      </c>
      <c r="X1599" s="12">
        <v>43893.513941087964</v>
      </c>
    </row>
    <row r="1600" spans="1:24" x14ac:dyDescent="0.2">
      <c r="A1600">
        <v>11941</v>
      </c>
      <c r="B1600" s="2" t="s">
        <v>479</v>
      </c>
      <c r="C1600" s="2" t="s">
        <v>480</v>
      </c>
      <c r="D1600" s="2" t="s">
        <v>481</v>
      </c>
      <c r="E1600" t="s">
        <v>15</v>
      </c>
      <c r="F1600">
        <f>SUM(J1600* 1.03)</f>
        <v>738.72630000000004</v>
      </c>
      <c r="G1600">
        <v>13</v>
      </c>
      <c r="H1600">
        <v>-12</v>
      </c>
      <c r="I1600" s="7">
        <v>55.17</v>
      </c>
      <c r="J1600" s="7">
        <f t="shared" si="29"/>
        <v>717.21</v>
      </c>
      <c r="K1600" s="7">
        <f>SUM(G1600*1.15)</f>
        <v>14.95</v>
      </c>
      <c r="L1600" s="11">
        <v>43872</v>
      </c>
      <c r="M1600" s="3">
        <v>43877</v>
      </c>
      <c r="N1600" s="3">
        <v>43893</v>
      </c>
      <c r="O1600" t="s">
        <v>12</v>
      </c>
      <c r="P1600" s="4">
        <v>8.24</v>
      </c>
      <c r="Q1600" t="s">
        <v>480</v>
      </c>
      <c r="R1600" t="s">
        <v>482</v>
      </c>
      <c r="S1600" t="s">
        <v>483</v>
      </c>
      <c r="U1600" t="s">
        <v>484</v>
      </c>
      <c r="V1600" t="s">
        <v>10</v>
      </c>
      <c r="W1600" s="10" t="b">
        <v>0</v>
      </c>
      <c r="X1600" s="12">
        <v>43940.178813194441</v>
      </c>
    </row>
    <row r="1601" spans="1:24" x14ac:dyDescent="0.2">
      <c r="A1601">
        <v>11942</v>
      </c>
      <c r="B1601" s="2" t="s">
        <v>326</v>
      </c>
      <c r="C1601" s="2" t="s">
        <v>327</v>
      </c>
      <c r="D1601" s="2" t="s">
        <v>328</v>
      </c>
      <c r="E1601" t="s">
        <v>5</v>
      </c>
      <c r="F1601">
        <f>SUM(J1601* 0.9)</f>
        <v>855.45</v>
      </c>
      <c r="G1601">
        <v>10</v>
      </c>
      <c r="H1601">
        <v>2</v>
      </c>
      <c r="I1601" s="7">
        <v>95.05</v>
      </c>
      <c r="J1601" s="7">
        <f t="shared" si="29"/>
        <v>950.5</v>
      </c>
      <c r="K1601" s="7">
        <f>SUM(G1601*1.27)</f>
        <v>12.7</v>
      </c>
      <c r="L1601" s="11">
        <v>43873</v>
      </c>
      <c r="M1601" s="3">
        <v>43878</v>
      </c>
      <c r="N1601" s="3">
        <v>43894</v>
      </c>
      <c r="O1601" t="s">
        <v>14</v>
      </c>
      <c r="P1601" s="4">
        <v>4.07</v>
      </c>
      <c r="Q1601" t="s">
        <v>327</v>
      </c>
      <c r="R1601" t="s">
        <v>329</v>
      </c>
      <c r="S1601" t="s">
        <v>330</v>
      </c>
      <c r="T1601" t="s">
        <v>591</v>
      </c>
      <c r="U1601" t="s">
        <v>331</v>
      </c>
      <c r="V1601" t="s">
        <v>80</v>
      </c>
      <c r="W1601" s="10" t="b">
        <v>0</v>
      </c>
      <c r="X1601" s="12">
        <v>44014.51143032407</v>
      </c>
    </row>
    <row r="1602" spans="1:24" x14ac:dyDescent="0.2">
      <c r="A1602">
        <v>11943</v>
      </c>
      <c r="B1602" s="2" t="s">
        <v>543</v>
      </c>
      <c r="C1602" s="2" t="s">
        <v>544</v>
      </c>
      <c r="D1602" s="2" t="s">
        <v>545</v>
      </c>
      <c r="E1602" t="s">
        <v>46</v>
      </c>
      <c r="F1602">
        <f>SUM(J1602* 1.15)</f>
        <v>545.87049999999999</v>
      </c>
      <c r="G1602">
        <v>7</v>
      </c>
      <c r="H1602">
        <v>2</v>
      </c>
      <c r="I1602" s="7">
        <v>67.81</v>
      </c>
      <c r="J1602" s="7">
        <f t="shared" si="29"/>
        <v>474.67</v>
      </c>
      <c r="K1602" s="7">
        <f>SUM(G1602*0.54)</f>
        <v>3.7800000000000002</v>
      </c>
      <c r="L1602" s="11">
        <v>42925</v>
      </c>
      <c r="M1602" s="3">
        <v>42930</v>
      </c>
      <c r="N1602" s="3">
        <v>42946</v>
      </c>
      <c r="O1602" t="s">
        <v>14</v>
      </c>
      <c r="P1602" s="4">
        <v>32.380000000000003</v>
      </c>
      <c r="Q1602" t="s">
        <v>513</v>
      </c>
      <c r="R1602" t="s">
        <v>515</v>
      </c>
      <c r="S1602" t="s">
        <v>516</v>
      </c>
      <c r="U1602" t="s">
        <v>517</v>
      </c>
      <c r="V1602" t="s">
        <v>59</v>
      </c>
      <c r="W1602" s="10" t="b">
        <v>1</v>
      </c>
      <c r="X1602" s="12">
        <v>43881.970601851848</v>
      </c>
    </row>
    <row r="1603" spans="1:24" x14ac:dyDescent="0.2">
      <c r="A1603">
        <v>11944</v>
      </c>
      <c r="B1603" s="2" t="s">
        <v>489</v>
      </c>
      <c r="C1603" s="2" t="s">
        <v>490</v>
      </c>
      <c r="D1603" s="2" t="s">
        <v>491</v>
      </c>
      <c r="E1603" t="s">
        <v>5</v>
      </c>
      <c r="F1603">
        <f>SUM(J1603* 1.03)</f>
        <v>535.74419999999998</v>
      </c>
      <c r="G1603">
        <v>6</v>
      </c>
      <c r="H1603">
        <v>-10</v>
      </c>
      <c r="I1603" s="7">
        <v>86.69</v>
      </c>
      <c r="J1603" s="7">
        <f t="shared" si="29"/>
        <v>520.14</v>
      </c>
      <c r="K1603" s="7">
        <f>SUM(G1603*1.15)</f>
        <v>6.8999999999999995</v>
      </c>
      <c r="L1603" s="11">
        <v>42926</v>
      </c>
      <c r="M1603" s="3">
        <v>42931</v>
      </c>
      <c r="N1603" s="3">
        <v>42947</v>
      </c>
      <c r="O1603" t="s">
        <v>6</v>
      </c>
      <c r="P1603" s="4">
        <v>11.61</v>
      </c>
      <c r="Q1603" t="s">
        <v>480</v>
      </c>
      <c r="R1603" t="s">
        <v>482</v>
      </c>
      <c r="S1603" t="s">
        <v>483</v>
      </c>
      <c r="U1603" t="s">
        <v>484</v>
      </c>
      <c r="V1603" t="s">
        <v>10</v>
      </c>
      <c r="W1603" s="10" t="b">
        <v>0</v>
      </c>
      <c r="X1603" s="12">
        <v>43885.176621412036</v>
      </c>
    </row>
    <row r="1604" spans="1:24" x14ac:dyDescent="0.2">
      <c r="A1604">
        <v>11945</v>
      </c>
      <c r="B1604" s="2" t="s">
        <v>218</v>
      </c>
      <c r="C1604" s="2" t="s">
        <v>219</v>
      </c>
      <c r="D1604" s="2" t="s">
        <v>220</v>
      </c>
      <c r="E1604" t="s">
        <v>11</v>
      </c>
      <c r="F1604">
        <f>SUM(J1604* 0.85)</f>
        <v>44.625</v>
      </c>
      <c r="G1604">
        <v>7</v>
      </c>
      <c r="H1604">
        <v>-30</v>
      </c>
      <c r="I1604" s="7">
        <v>7.5</v>
      </c>
      <c r="J1604" s="7">
        <f t="shared" si="29"/>
        <v>52.5</v>
      </c>
      <c r="K1604" s="7">
        <f>SUM(G1604*1.15)</f>
        <v>8.0499999999999989</v>
      </c>
      <c r="L1604" s="11">
        <v>42929</v>
      </c>
      <c r="M1604" s="3">
        <v>42934</v>
      </c>
      <c r="N1604" s="3">
        <v>42950</v>
      </c>
      <c r="O1604" t="s">
        <v>12</v>
      </c>
      <c r="P1604" s="4">
        <v>65.83</v>
      </c>
      <c r="Q1604" t="s">
        <v>219</v>
      </c>
      <c r="R1604" t="s">
        <v>221</v>
      </c>
      <c r="S1604" t="s">
        <v>222</v>
      </c>
      <c r="T1604" t="s">
        <v>223</v>
      </c>
      <c r="U1604" t="s">
        <v>224</v>
      </c>
      <c r="V1604" t="s">
        <v>113</v>
      </c>
      <c r="W1604" s="10" t="b">
        <v>1</v>
      </c>
      <c r="X1604" s="12">
        <v>43902.942916666667</v>
      </c>
    </row>
    <row r="1605" spans="1:24" x14ac:dyDescent="0.2">
      <c r="A1605">
        <v>11946</v>
      </c>
      <c r="B1605" s="2" t="s">
        <v>506</v>
      </c>
      <c r="C1605" s="2" t="s">
        <v>507</v>
      </c>
      <c r="D1605" s="2" t="s">
        <v>508</v>
      </c>
      <c r="E1605" t="s">
        <v>15</v>
      </c>
      <c r="F1605">
        <f>SUM(J1605* 1.05)</f>
        <v>45.885000000000005</v>
      </c>
      <c r="G1605">
        <v>10</v>
      </c>
      <c r="H1605">
        <v>5</v>
      </c>
      <c r="I1605" s="7">
        <v>4.37</v>
      </c>
      <c r="J1605" s="7">
        <f t="shared" si="29"/>
        <v>43.7</v>
      </c>
      <c r="K1605" s="7">
        <f>SUM(G1605*1.381)</f>
        <v>13.81</v>
      </c>
      <c r="L1605" s="11">
        <v>42929</v>
      </c>
      <c r="M1605" s="3">
        <v>42934</v>
      </c>
      <c r="N1605" s="3">
        <v>42950</v>
      </c>
      <c r="O1605" t="s">
        <v>6</v>
      </c>
      <c r="P1605" s="4">
        <v>41.34</v>
      </c>
      <c r="Q1605" t="s">
        <v>507</v>
      </c>
      <c r="R1605" t="s">
        <v>509</v>
      </c>
      <c r="S1605" t="s">
        <v>510</v>
      </c>
      <c r="U1605" t="s">
        <v>511</v>
      </c>
      <c r="V1605" t="s">
        <v>59</v>
      </c>
      <c r="W1605" s="10" t="b">
        <v>1</v>
      </c>
      <c r="X1605" s="12">
        <v>43900.845438657409</v>
      </c>
    </row>
    <row r="1606" spans="1:24" x14ac:dyDescent="0.2">
      <c r="A1606">
        <v>11947</v>
      </c>
      <c r="B1606" s="2" t="s">
        <v>462</v>
      </c>
      <c r="C1606" s="2" t="s">
        <v>463</v>
      </c>
      <c r="D1606" s="2" t="s">
        <v>464</v>
      </c>
      <c r="E1606" t="s">
        <v>11</v>
      </c>
      <c r="F1606">
        <f>SUM(J1606* 0.93)</f>
        <v>740.28000000000009</v>
      </c>
      <c r="G1606">
        <v>10</v>
      </c>
      <c r="H1606">
        <v>-4</v>
      </c>
      <c r="I1606" s="7">
        <v>79.599999999999994</v>
      </c>
      <c r="J1606" s="7">
        <f t="shared" si="29"/>
        <v>796</v>
      </c>
      <c r="K1606" s="7">
        <f>SUM(G1606*1.27)</f>
        <v>12.7</v>
      </c>
      <c r="L1606" s="11">
        <v>42930</v>
      </c>
      <c r="M1606" s="3">
        <v>42935</v>
      </c>
      <c r="N1606" s="3">
        <v>42951</v>
      </c>
      <c r="O1606" t="s">
        <v>12</v>
      </c>
      <c r="P1606" s="4">
        <v>51.3</v>
      </c>
      <c r="Q1606" t="s">
        <v>463</v>
      </c>
      <c r="R1606" t="s">
        <v>465</v>
      </c>
      <c r="S1606" t="s">
        <v>466</v>
      </c>
      <c r="U1606" t="s">
        <v>467</v>
      </c>
      <c r="V1606" t="s">
        <v>325</v>
      </c>
      <c r="W1606" s="10" t="b">
        <v>1</v>
      </c>
      <c r="X1606" s="12">
        <v>43903.511730324077</v>
      </c>
    </row>
    <row r="1607" spans="1:24" x14ac:dyDescent="0.2">
      <c r="A1607">
        <v>11948</v>
      </c>
      <c r="B1607" s="2" t="s">
        <v>218</v>
      </c>
      <c r="C1607" s="2" t="s">
        <v>219</v>
      </c>
      <c r="D1607" s="2" t="s">
        <v>220</v>
      </c>
      <c r="E1607" t="s">
        <v>15</v>
      </c>
      <c r="F1607">
        <f>SUM(J1607* 0.85)</f>
        <v>425.24649999999997</v>
      </c>
      <c r="G1607">
        <v>7</v>
      </c>
      <c r="H1607">
        <v>-23</v>
      </c>
      <c r="I1607" s="7">
        <v>71.47</v>
      </c>
      <c r="J1607" s="7">
        <f t="shared" si="29"/>
        <v>500.28999999999996</v>
      </c>
      <c r="K1607" s="7">
        <f>SUM(G1607*1.15)</f>
        <v>8.0499999999999989</v>
      </c>
      <c r="L1607" s="11">
        <v>42931</v>
      </c>
      <c r="M1607" s="3">
        <v>42936</v>
      </c>
      <c r="N1607" s="3">
        <v>42952</v>
      </c>
      <c r="O1607" t="s">
        <v>12</v>
      </c>
      <c r="P1607" s="4">
        <v>58.17</v>
      </c>
      <c r="Q1607" t="s">
        <v>219</v>
      </c>
      <c r="R1607" t="s">
        <v>221</v>
      </c>
      <c r="S1607" t="s">
        <v>222</v>
      </c>
      <c r="T1607" t="s">
        <v>223</v>
      </c>
      <c r="U1607" t="s">
        <v>224</v>
      </c>
      <c r="V1607" t="s">
        <v>113</v>
      </c>
      <c r="W1607" s="10" t="b">
        <v>1</v>
      </c>
      <c r="X1607" s="12">
        <v>43905.177028935184</v>
      </c>
    </row>
    <row r="1608" spans="1:24" x14ac:dyDescent="0.2">
      <c r="A1608">
        <v>11949</v>
      </c>
      <c r="B1608" s="2" t="s">
        <v>99</v>
      </c>
      <c r="C1608" s="2" t="s">
        <v>100</v>
      </c>
      <c r="D1608" s="2" t="s">
        <v>101</v>
      </c>
      <c r="E1608" t="s">
        <v>46</v>
      </c>
      <c r="F1608">
        <f>SUM(J1608* 0.85)</f>
        <v>183.75300000000001</v>
      </c>
      <c r="G1608">
        <v>6</v>
      </c>
      <c r="H1608">
        <v>-19</v>
      </c>
      <c r="I1608" s="7">
        <v>36.03</v>
      </c>
      <c r="J1608" s="7">
        <f t="shared" si="29"/>
        <v>216.18</v>
      </c>
      <c r="K1608" s="7">
        <f>SUM(G1608*1.15)</f>
        <v>6.8999999999999995</v>
      </c>
      <c r="L1608" s="11">
        <v>42932</v>
      </c>
      <c r="M1608" s="3">
        <v>42937</v>
      </c>
      <c r="N1608" s="3">
        <v>42953</v>
      </c>
      <c r="O1608" t="s">
        <v>12</v>
      </c>
      <c r="P1608" s="4">
        <v>22.98</v>
      </c>
      <c r="Q1608" t="s">
        <v>100</v>
      </c>
      <c r="R1608" t="s">
        <v>102</v>
      </c>
      <c r="S1608" t="s">
        <v>103</v>
      </c>
      <c r="U1608" t="s">
        <v>104</v>
      </c>
      <c r="V1608" t="s">
        <v>105</v>
      </c>
      <c r="W1608" s="10" t="b">
        <v>0</v>
      </c>
      <c r="X1608" s="12">
        <v>43884.176517245367</v>
      </c>
    </row>
    <row r="1609" spans="1:24" x14ac:dyDescent="0.2">
      <c r="A1609">
        <v>11950</v>
      </c>
      <c r="B1609" s="2" t="s">
        <v>412</v>
      </c>
      <c r="C1609" s="2" t="s">
        <v>413</v>
      </c>
      <c r="D1609" s="2" t="s">
        <v>414</v>
      </c>
      <c r="E1609" t="s">
        <v>37</v>
      </c>
      <c r="F1609">
        <f>SUM(J1609* 0.85)</f>
        <v>208.89599999999999</v>
      </c>
      <c r="G1609">
        <v>12</v>
      </c>
      <c r="H1609">
        <v>-2</v>
      </c>
      <c r="I1609" s="7">
        <v>20.48</v>
      </c>
      <c r="J1609" s="7">
        <f t="shared" si="29"/>
        <v>245.76</v>
      </c>
      <c r="K1609" s="7">
        <f>SUM(G1609*1.27)</f>
        <v>15.24</v>
      </c>
      <c r="L1609" s="11">
        <v>42933</v>
      </c>
      <c r="M1609" s="3">
        <v>42938</v>
      </c>
      <c r="N1609" s="3">
        <v>42954</v>
      </c>
      <c r="O1609" t="s">
        <v>14</v>
      </c>
      <c r="P1609" s="4">
        <v>148.33000000000001</v>
      </c>
      <c r="Q1609" t="s">
        <v>413</v>
      </c>
      <c r="R1609" t="s">
        <v>415</v>
      </c>
      <c r="S1609" t="s">
        <v>416</v>
      </c>
      <c r="U1609" t="s">
        <v>417</v>
      </c>
      <c r="V1609" t="s">
        <v>105</v>
      </c>
      <c r="W1609" s="10" t="b">
        <v>1</v>
      </c>
      <c r="X1609" s="12">
        <v>43916.845805787038</v>
      </c>
    </row>
    <row r="1610" spans="1:24" x14ac:dyDescent="0.2">
      <c r="A1610">
        <v>11951</v>
      </c>
      <c r="B1610" s="2" t="s">
        <v>531</v>
      </c>
      <c r="C1610" s="2" t="s">
        <v>532</v>
      </c>
      <c r="D1610" s="2" t="s">
        <v>533</v>
      </c>
      <c r="E1610" t="s">
        <v>15</v>
      </c>
      <c r="F1610">
        <f>SUM(J1610* 0.85)</f>
        <v>624.54599999999994</v>
      </c>
      <c r="G1610">
        <v>12</v>
      </c>
      <c r="H1610">
        <v>-11</v>
      </c>
      <c r="I1610" s="7">
        <v>61.23</v>
      </c>
      <c r="J1610" s="7">
        <f t="shared" si="29"/>
        <v>734.76</v>
      </c>
      <c r="K1610" s="7">
        <f>SUM(G1610*1.15)</f>
        <v>13.799999999999999</v>
      </c>
      <c r="L1610" s="11">
        <v>42936</v>
      </c>
      <c r="M1610" s="3">
        <v>42941</v>
      </c>
      <c r="N1610" s="3">
        <v>42957</v>
      </c>
      <c r="O1610" t="s">
        <v>12</v>
      </c>
      <c r="P1610" s="4">
        <v>13.97</v>
      </c>
      <c r="Q1610" t="s">
        <v>532</v>
      </c>
      <c r="R1610" t="s">
        <v>534</v>
      </c>
      <c r="S1610" t="s">
        <v>535</v>
      </c>
      <c r="T1610" t="s">
        <v>111</v>
      </c>
      <c r="U1610" t="s">
        <v>536</v>
      </c>
      <c r="V1610" t="s">
        <v>113</v>
      </c>
      <c r="W1610" s="10" t="b">
        <v>0</v>
      </c>
      <c r="X1610" s="12">
        <v>43885.178586805552</v>
      </c>
    </row>
    <row r="1611" spans="1:24" x14ac:dyDescent="0.2">
      <c r="A1611">
        <v>11952</v>
      </c>
      <c r="B1611" s="2" t="s">
        <v>225</v>
      </c>
      <c r="C1611" s="2" t="s">
        <v>226</v>
      </c>
      <c r="D1611" s="2" t="s">
        <v>227</v>
      </c>
      <c r="E1611" t="s">
        <v>11</v>
      </c>
      <c r="F1611">
        <f>SUM(J1611* 1.03)</f>
        <v>764.58960000000002</v>
      </c>
      <c r="G1611">
        <v>9</v>
      </c>
      <c r="H1611">
        <v>-5</v>
      </c>
      <c r="I1611" s="7">
        <v>82.48</v>
      </c>
      <c r="J1611" s="7">
        <f t="shared" si="29"/>
        <v>742.32</v>
      </c>
      <c r="K1611" s="7">
        <f>SUM(G1611*1.15)</f>
        <v>10.35</v>
      </c>
      <c r="L1611" s="11">
        <v>42937</v>
      </c>
      <c r="M1611" s="3">
        <v>42942</v>
      </c>
      <c r="N1611" s="3">
        <v>42958</v>
      </c>
      <c r="O1611" t="s">
        <v>14</v>
      </c>
      <c r="P1611" s="4">
        <v>81.91</v>
      </c>
      <c r="Q1611" t="s">
        <v>226</v>
      </c>
      <c r="R1611" t="s">
        <v>228</v>
      </c>
      <c r="S1611" t="s">
        <v>229</v>
      </c>
      <c r="T1611" t="s">
        <v>230</v>
      </c>
      <c r="U1611" t="s">
        <v>231</v>
      </c>
      <c r="V1611" t="s">
        <v>217</v>
      </c>
      <c r="W1611" s="10" t="b">
        <v>1</v>
      </c>
      <c r="X1611" s="12">
        <v>43905.511349305554</v>
      </c>
    </row>
    <row r="1612" spans="1:24" x14ac:dyDescent="0.2">
      <c r="A1612">
        <v>11953</v>
      </c>
      <c r="B1612" s="2" t="s">
        <v>135</v>
      </c>
      <c r="C1612" s="2" t="s">
        <v>136</v>
      </c>
      <c r="D1612" s="2" t="s">
        <v>137</v>
      </c>
      <c r="E1612" t="s">
        <v>13</v>
      </c>
      <c r="F1612">
        <f>SUM(J1612* 1.05)</f>
        <v>1182.7725</v>
      </c>
      <c r="G1612">
        <v>13</v>
      </c>
      <c r="H1612">
        <v>-6</v>
      </c>
      <c r="I1612" s="7">
        <v>86.65</v>
      </c>
      <c r="J1612" s="7">
        <f t="shared" si="29"/>
        <v>1126.45</v>
      </c>
      <c r="K1612" s="7">
        <f>SUM(G1612*1.15)</f>
        <v>14.95</v>
      </c>
      <c r="L1612" s="11">
        <v>42938</v>
      </c>
      <c r="M1612" s="3">
        <v>42943</v>
      </c>
      <c r="N1612" s="3">
        <v>42959</v>
      </c>
      <c r="O1612" t="s">
        <v>6</v>
      </c>
      <c r="P1612" s="4">
        <v>140.51</v>
      </c>
      <c r="Q1612" t="s">
        <v>136</v>
      </c>
      <c r="R1612" t="s">
        <v>138</v>
      </c>
      <c r="S1612" t="s">
        <v>139</v>
      </c>
      <c r="U1612" t="s">
        <v>140</v>
      </c>
      <c r="V1612" t="s">
        <v>141</v>
      </c>
      <c r="W1612" s="10" t="b">
        <v>1</v>
      </c>
      <c r="X1612" s="12">
        <v>43897.512215972223</v>
      </c>
    </row>
    <row r="1613" spans="1:24" x14ac:dyDescent="0.2">
      <c r="A1613">
        <v>11954</v>
      </c>
      <c r="B1613" s="2" t="s">
        <v>94</v>
      </c>
      <c r="C1613" s="2" t="s">
        <v>95</v>
      </c>
      <c r="D1613" s="2" t="s">
        <v>96</v>
      </c>
      <c r="E1613" t="s">
        <v>11</v>
      </c>
      <c r="F1613">
        <f>SUM(J1613* 1.15)</f>
        <v>868.43399999999986</v>
      </c>
      <c r="G1613">
        <v>12</v>
      </c>
      <c r="H1613">
        <v>20</v>
      </c>
      <c r="I1613" s="7">
        <v>62.93</v>
      </c>
      <c r="J1613" s="7">
        <f t="shared" si="29"/>
        <v>755.16</v>
      </c>
      <c r="K1613" s="7">
        <f>SUM(G1613*1.429)</f>
        <v>17.148</v>
      </c>
      <c r="L1613" s="11">
        <v>42939</v>
      </c>
      <c r="M1613" s="3">
        <v>42944</v>
      </c>
      <c r="N1613" s="3">
        <v>42960</v>
      </c>
      <c r="O1613" t="s">
        <v>14</v>
      </c>
      <c r="P1613" s="4">
        <v>3.25</v>
      </c>
      <c r="Q1613" t="s">
        <v>95</v>
      </c>
      <c r="R1613" t="s">
        <v>97</v>
      </c>
      <c r="S1613" t="s">
        <v>21</v>
      </c>
      <c r="U1613" t="s">
        <v>98</v>
      </c>
      <c r="V1613" t="s">
        <v>23</v>
      </c>
      <c r="W1613" s="10" t="b">
        <v>0</v>
      </c>
      <c r="X1613" s="12">
        <v>43844.846298379634</v>
      </c>
    </row>
    <row r="1614" spans="1:24" x14ac:dyDescent="0.2">
      <c r="A1614">
        <v>11955</v>
      </c>
      <c r="B1614" s="2" t="s">
        <v>345</v>
      </c>
      <c r="C1614" s="2" t="s">
        <v>346</v>
      </c>
      <c r="D1614" s="2" t="s">
        <v>347</v>
      </c>
      <c r="E1614" t="s">
        <v>11</v>
      </c>
      <c r="F1614">
        <f>SUM(J1614* 1.15)</f>
        <v>547.97499999999991</v>
      </c>
      <c r="G1614">
        <v>10</v>
      </c>
      <c r="H1614">
        <v>26</v>
      </c>
      <c r="I1614" s="7">
        <v>47.65</v>
      </c>
      <c r="J1614" s="7">
        <f t="shared" si="29"/>
        <v>476.5</v>
      </c>
      <c r="K1614" s="7">
        <f>SUM(G1614*1.429)</f>
        <v>14.290000000000001</v>
      </c>
      <c r="L1614" s="11">
        <v>42940</v>
      </c>
      <c r="M1614" s="3">
        <v>42945</v>
      </c>
      <c r="N1614" s="3">
        <v>42961</v>
      </c>
      <c r="O1614" t="s">
        <v>6</v>
      </c>
      <c r="P1614" s="4">
        <v>55.09</v>
      </c>
      <c r="Q1614" t="s">
        <v>348</v>
      </c>
      <c r="R1614" t="s">
        <v>349</v>
      </c>
      <c r="S1614" t="s">
        <v>350</v>
      </c>
      <c r="U1614" t="s">
        <v>351</v>
      </c>
      <c r="V1614" t="s">
        <v>10</v>
      </c>
      <c r="W1614" s="10" t="b">
        <v>1</v>
      </c>
      <c r="X1614" s="12">
        <v>43988.845919675929</v>
      </c>
    </row>
    <row r="1615" spans="1:24" x14ac:dyDescent="0.2">
      <c r="A1615">
        <v>11956</v>
      </c>
      <c r="B1615" s="2" t="s">
        <v>374</v>
      </c>
      <c r="C1615" s="2" t="s">
        <v>375</v>
      </c>
      <c r="D1615" s="2" t="s">
        <v>376</v>
      </c>
      <c r="E1615" t="s">
        <v>11</v>
      </c>
      <c r="F1615">
        <f>SUM(J1615* 1.15)</f>
        <v>270.94</v>
      </c>
      <c r="G1615">
        <v>8</v>
      </c>
      <c r="H1615">
        <v>-1</v>
      </c>
      <c r="I1615" s="7">
        <v>29.45</v>
      </c>
      <c r="J1615" s="7">
        <f t="shared" si="29"/>
        <v>235.6</v>
      </c>
      <c r="K1615" s="7">
        <f>SUM(G1615*1.27)</f>
        <v>10.16</v>
      </c>
      <c r="L1615" s="11">
        <v>42940</v>
      </c>
      <c r="M1615" s="3">
        <v>42945</v>
      </c>
      <c r="N1615" s="3">
        <v>42961</v>
      </c>
      <c r="O1615" t="s">
        <v>12</v>
      </c>
      <c r="P1615" s="4">
        <v>3.05</v>
      </c>
      <c r="Q1615" t="s">
        <v>375</v>
      </c>
      <c r="R1615" t="s">
        <v>377</v>
      </c>
      <c r="S1615" t="s">
        <v>222</v>
      </c>
      <c r="T1615" t="s">
        <v>223</v>
      </c>
      <c r="U1615" t="s">
        <v>378</v>
      </c>
      <c r="V1615" t="s">
        <v>113</v>
      </c>
      <c r="W1615" s="10" t="b">
        <v>0</v>
      </c>
      <c r="X1615" s="12">
        <v>43903.178062268511</v>
      </c>
    </row>
    <row r="1616" spans="1:24" x14ac:dyDescent="0.2">
      <c r="A1616">
        <v>11957</v>
      </c>
      <c r="B1616" s="2" t="s">
        <v>394</v>
      </c>
      <c r="C1616" s="2" t="s">
        <v>395</v>
      </c>
      <c r="D1616" s="2" t="s">
        <v>396</v>
      </c>
      <c r="E1616" t="s">
        <v>36</v>
      </c>
      <c r="F1616">
        <f>SUM(J1616* 1.05)</f>
        <v>1100.19</v>
      </c>
      <c r="G1616">
        <v>13</v>
      </c>
      <c r="H1616">
        <v>2</v>
      </c>
      <c r="I1616" s="7">
        <v>80.599999999999994</v>
      </c>
      <c r="J1616" s="7">
        <f t="shared" si="29"/>
        <v>1047.8</v>
      </c>
      <c r="K1616" s="7">
        <f>SUM(G1616*0.54)</f>
        <v>7.0200000000000005</v>
      </c>
      <c r="L1616" s="11">
        <v>42943</v>
      </c>
      <c r="M1616" s="3">
        <v>42948</v>
      </c>
      <c r="N1616" s="3">
        <v>42964</v>
      </c>
      <c r="O1616" t="s">
        <v>14</v>
      </c>
      <c r="P1616" s="4">
        <v>48.29</v>
      </c>
      <c r="Q1616" t="s">
        <v>395</v>
      </c>
      <c r="R1616" t="s">
        <v>397</v>
      </c>
      <c r="S1616" t="s">
        <v>398</v>
      </c>
      <c r="T1616" t="s">
        <v>399</v>
      </c>
      <c r="U1616" t="s">
        <v>400</v>
      </c>
      <c r="V1616" t="s">
        <v>209</v>
      </c>
      <c r="W1616" s="10" t="b">
        <v>1</v>
      </c>
      <c r="X1616" s="12">
        <v>43884.843751388886</v>
      </c>
    </row>
    <row r="1617" spans="1:24" x14ac:dyDescent="0.2">
      <c r="A1617">
        <v>11958</v>
      </c>
      <c r="B1617" s="2" t="s">
        <v>135</v>
      </c>
      <c r="C1617" s="2" t="s">
        <v>136</v>
      </c>
      <c r="D1617" s="2" t="s">
        <v>137</v>
      </c>
      <c r="E1617" t="s">
        <v>37</v>
      </c>
      <c r="F1617">
        <f>SUM(J1617* 1.05)</f>
        <v>386.80950000000007</v>
      </c>
      <c r="G1617">
        <v>11</v>
      </c>
      <c r="H1617">
        <v>7</v>
      </c>
      <c r="I1617" s="7">
        <v>33.49</v>
      </c>
      <c r="J1617" s="7">
        <f t="shared" si="29"/>
        <v>368.39000000000004</v>
      </c>
      <c r="K1617" s="7">
        <f>SUM(G1617*1.381)</f>
        <v>15.191000000000001</v>
      </c>
      <c r="L1617" s="11">
        <v>42944</v>
      </c>
      <c r="M1617" s="3">
        <v>42949</v>
      </c>
      <c r="N1617" s="3">
        <v>42965</v>
      </c>
      <c r="O1617" t="s">
        <v>14</v>
      </c>
      <c r="P1617" s="4">
        <v>146.06</v>
      </c>
      <c r="Q1617" t="s">
        <v>136</v>
      </c>
      <c r="R1617" t="s">
        <v>138</v>
      </c>
      <c r="S1617" t="s">
        <v>139</v>
      </c>
      <c r="U1617" t="s">
        <v>140</v>
      </c>
      <c r="V1617" t="s">
        <v>141</v>
      </c>
      <c r="W1617" s="10" t="b">
        <v>1</v>
      </c>
      <c r="X1617" s="12">
        <v>43905.512366435185</v>
      </c>
    </row>
    <row r="1618" spans="1:24" x14ac:dyDescent="0.2">
      <c r="A1618">
        <v>11959</v>
      </c>
      <c r="B1618" s="2" t="s">
        <v>153</v>
      </c>
      <c r="C1618" s="2" t="s">
        <v>154</v>
      </c>
      <c r="D1618" s="2" t="s">
        <v>155</v>
      </c>
      <c r="E1618" t="s">
        <v>5</v>
      </c>
      <c r="F1618">
        <f>SUM(J1618* 0.93)</f>
        <v>736.46699999999998</v>
      </c>
      <c r="G1618">
        <v>10</v>
      </c>
      <c r="H1618">
        <v>-1</v>
      </c>
      <c r="I1618" s="7">
        <v>79.19</v>
      </c>
      <c r="J1618" s="7">
        <f t="shared" si="29"/>
        <v>791.9</v>
      </c>
      <c r="K1618" s="7">
        <f>SUM(G1618*1.27)</f>
        <v>12.7</v>
      </c>
      <c r="L1618" s="11">
        <v>42945</v>
      </c>
      <c r="M1618" s="3">
        <v>42950</v>
      </c>
      <c r="N1618" s="3">
        <v>42966</v>
      </c>
      <c r="O1618" t="s">
        <v>14</v>
      </c>
      <c r="P1618" s="4">
        <v>3.67</v>
      </c>
      <c r="Q1618" t="s">
        <v>154</v>
      </c>
      <c r="R1618" t="s">
        <v>156</v>
      </c>
      <c r="S1618" t="s">
        <v>157</v>
      </c>
      <c r="U1618" t="s">
        <v>158</v>
      </c>
      <c r="V1618" t="s">
        <v>44</v>
      </c>
      <c r="W1618" s="10" t="b">
        <v>0</v>
      </c>
      <c r="X1618" s="12">
        <v>43900.845098379628</v>
      </c>
    </row>
    <row r="1619" spans="1:24" x14ac:dyDescent="0.2">
      <c r="A1619">
        <v>11960</v>
      </c>
      <c r="B1619" s="2" t="s">
        <v>53</v>
      </c>
      <c r="C1619" s="2" t="s">
        <v>54</v>
      </c>
      <c r="D1619" s="2" t="s">
        <v>55</v>
      </c>
      <c r="E1619" t="s">
        <v>45</v>
      </c>
      <c r="F1619">
        <f>SUM(J1619* 1.15)</f>
        <v>319.95299999999992</v>
      </c>
      <c r="G1619">
        <v>6</v>
      </c>
      <c r="H1619">
        <v>4</v>
      </c>
      <c r="I1619" s="7">
        <v>46.37</v>
      </c>
      <c r="J1619" s="7">
        <f t="shared" si="29"/>
        <v>278.21999999999997</v>
      </c>
      <c r="K1619" s="7">
        <f>SUM(G1619*0.54)</f>
        <v>3.24</v>
      </c>
      <c r="L1619" s="11">
        <v>42946</v>
      </c>
      <c r="M1619" s="3">
        <v>42951</v>
      </c>
      <c r="N1619" s="3">
        <v>42967</v>
      </c>
      <c r="O1619" t="s">
        <v>6</v>
      </c>
      <c r="P1619" s="4">
        <v>55.28</v>
      </c>
      <c r="Q1619" t="s">
        <v>54</v>
      </c>
      <c r="R1619" t="s">
        <v>56</v>
      </c>
      <c r="S1619" t="s">
        <v>57</v>
      </c>
      <c r="U1619" t="s">
        <v>58</v>
      </c>
      <c r="V1619" t="s">
        <v>59</v>
      </c>
      <c r="W1619" s="10" t="b">
        <v>1</v>
      </c>
      <c r="X1619" s="12">
        <v>43885.550138888895</v>
      </c>
    </row>
    <row r="1620" spans="1:24" x14ac:dyDescent="0.2">
      <c r="A1620">
        <v>11961</v>
      </c>
      <c r="B1620" s="2" t="s">
        <v>524</v>
      </c>
      <c r="C1620" s="2" t="s">
        <v>525</v>
      </c>
      <c r="D1620" s="2" t="s">
        <v>526</v>
      </c>
      <c r="E1620" t="s">
        <v>15</v>
      </c>
      <c r="F1620">
        <f>SUM(J1620* 1.05)</f>
        <v>931.39200000000005</v>
      </c>
      <c r="G1620">
        <v>12</v>
      </c>
      <c r="H1620">
        <v>47</v>
      </c>
      <c r="I1620" s="7">
        <v>73.92</v>
      </c>
      <c r="J1620" s="7">
        <f t="shared" si="29"/>
        <v>887.04</v>
      </c>
      <c r="K1620" s="7">
        <f>SUM(G1620*1.429)</f>
        <v>17.148</v>
      </c>
      <c r="L1620" s="11">
        <v>42947</v>
      </c>
      <c r="M1620" s="3">
        <v>42952</v>
      </c>
      <c r="N1620" s="3">
        <v>42968</v>
      </c>
      <c r="O1620" t="s">
        <v>14</v>
      </c>
      <c r="P1620" s="4">
        <v>25.73</v>
      </c>
      <c r="Q1620" t="s">
        <v>525</v>
      </c>
      <c r="R1620" t="s">
        <v>527</v>
      </c>
      <c r="S1620" t="s">
        <v>528</v>
      </c>
      <c r="U1620" t="s">
        <v>529</v>
      </c>
      <c r="V1620" t="s">
        <v>530</v>
      </c>
      <c r="W1620" s="10" t="b">
        <v>0</v>
      </c>
      <c r="X1620" s="12">
        <v>43776.513277546299</v>
      </c>
    </row>
    <row r="1621" spans="1:24" x14ac:dyDescent="0.2">
      <c r="A1621">
        <v>11962</v>
      </c>
      <c r="B1621" s="2" t="s">
        <v>159</v>
      </c>
      <c r="C1621" s="2" t="s">
        <v>160</v>
      </c>
      <c r="D1621" s="2" t="s">
        <v>161</v>
      </c>
      <c r="E1621" t="s">
        <v>11</v>
      </c>
      <c r="F1621">
        <f>SUM(J1621* 1.05)</f>
        <v>920.05200000000002</v>
      </c>
      <c r="G1621">
        <v>9</v>
      </c>
      <c r="H1621">
        <v>-4</v>
      </c>
      <c r="I1621" s="7">
        <v>97.36</v>
      </c>
      <c r="J1621" s="7">
        <f t="shared" si="29"/>
        <v>876.24</v>
      </c>
      <c r="K1621" s="7">
        <f>SUM(G1621*1.27)</f>
        <v>11.43</v>
      </c>
      <c r="L1621" s="11">
        <v>42950</v>
      </c>
      <c r="M1621" s="3">
        <v>42955</v>
      </c>
      <c r="N1621" s="3">
        <v>42971</v>
      </c>
      <c r="O1621" t="s">
        <v>6</v>
      </c>
      <c r="P1621" s="4">
        <v>208.58</v>
      </c>
      <c r="Q1621" t="s">
        <v>160</v>
      </c>
      <c r="R1621" t="s">
        <v>162</v>
      </c>
      <c r="S1621" t="s">
        <v>163</v>
      </c>
      <c r="U1621" t="s">
        <v>164</v>
      </c>
      <c r="V1621" t="s">
        <v>10</v>
      </c>
      <c r="W1621" s="10" t="b">
        <v>1</v>
      </c>
      <c r="X1621" s="12">
        <v>43902.511360879631</v>
      </c>
    </row>
    <row r="1622" spans="1:24" x14ac:dyDescent="0.2">
      <c r="A1622">
        <v>11963</v>
      </c>
      <c r="B1622" s="2" t="s">
        <v>210</v>
      </c>
      <c r="C1622" s="2" t="s">
        <v>211</v>
      </c>
      <c r="D1622" s="2" t="s">
        <v>212</v>
      </c>
      <c r="E1622" t="s">
        <v>36</v>
      </c>
      <c r="F1622">
        <f>SUM(J1622* 0.85)</f>
        <v>81.260000000000005</v>
      </c>
      <c r="G1622">
        <v>10</v>
      </c>
      <c r="H1622">
        <v>2</v>
      </c>
      <c r="I1622" s="7">
        <v>9.56</v>
      </c>
      <c r="J1622" s="7">
        <f t="shared" si="29"/>
        <v>95.600000000000009</v>
      </c>
      <c r="K1622" s="7">
        <f>SUM(G1622*0.54)</f>
        <v>5.4</v>
      </c>
      <c r="L1622" s="11">
        <v>42951</v>
      </c>
      <c r="M1622" s="3">
        <v>42956</v>
      </c>
      <c r="N1622" s="3">
        <v>42972</v>
      </c>
      <c r="O1622" t="s">
        <v>14</v>
      </c>
      <c r="P1622" s="4">
        <v>66.290000000000006</v>
      </c>
      <c r="Q1622" t="s">
        <v>211</v>
      </c>
      <c r="R1622" t="s">
        <v>213</v>
      </c>
      <c r="S1622" t="s">
        <v>214</v>
      </c>
      <c r="T1622" t="s">
        <v>215</v>
      </c>
      <c r="U1622" t="s">
        <v>216</v>
      </c>
      <c r="V1622" t="s">
        <v>217</v>
      </c>
      <c r="W1622" s="10" t="b">
        <v>1</v>
      </c>
      <c r="X1622" s="12">
        <v>43900.176310532406</v>
      </c>
    </row>
    <row r="1623" spans="1:24" x14ac:dyDescent="0.2">
      <c r="A1623">
        <v>11964</v>
      </c>
      <c r="B1623" s="2" t="s">
        <v>537</v>
      </c>
      <c r="C1623" s="2" t="s">
        <v>538</v>
      </c>
      <c r="D1623" s="2" t="s">
        <v>539</v>
      </c>
      <c r="E1623" t="s">
        <v>594</v>
      </c>
      <c r="F1623">
        <f>SUM(J1623* 0.93)</f>
        <v>479.32200000000012</v>
      </c>
      <c r="G1623">
        <v>12</v>
      </c>
      <c r="H1623">
        <v>6</v>
      </c>
      <c r="I1623" s="7">
        <v>42.95</v>
      </c>
      <c r="J1623" s="7">
        <f t="shared" si="29"/>
        <v>515.40000000000009</v>
      </c>
      <c r="K1623" s="7">
        <f>SUM(G1623*1.381)</f>
        <v>16.571999999999999</v>
      </c>
      <c r="L1623" s="11">
        <v>42952</v>
      </c>
      <c r="M1623" s="3">
        <v>42957</v>
      </c>
      <c r="N1623" s="3">
        <v>42973</v>
      </c>
      <c r="O1623" t="s">
        <v>6</v>
      </c>
      <c r="P1623" s="4">
        <v>4.5599999999999996</v>
      </c>
      <c r="Q1623" t="s">
        <v>538</v>
      </c>
      <c r="R1623" t="s">
        <v>540</v>
      </c>
      <c r="S1623" t="s">
        <v>541</v>
      </c>
      <c r="T1623" t="s">
        <v>279</v>
      </c>
      <c r="U1623" t="s">
        <v>542</v>
      </c>
      <c r="V1623" t="s">
        <v>209</v>
      </c>
      <c r="W1623" s="10" t="b">
        <v>0</v>
      </c>
      <c r="X1623" s="12">
        <v>43893.512565046294</v>
      </c>
    </row>
    <row r="1624" spans="1:24" x14ac:dyDescent="0.2">
      <c r="A1624">
        <v>11965</v>
      </c>
      <c r="B1624" s="2" t="s">
        <v>524</v>
      </c>
      <c r="C1624" s="2" t="s">
        <v>525</v>
      </c>
      <c r="D1624" s="2" t="s">
        <v>526</v>
      </c>
      <c r="E1624" t="s">
        <v>13</v>
      </c>
      <c r="F1624">
        <f>SUM(J1624* 1.05)</f>
        <v>628.20449999999994</v>
      </c>
      <c r="G1624">
        <v>7</v>
      </c>
      <c r="H1624">
        <v>53</v>
      </c>
      <c r="I1624" s="7">
        <v>85.47</v>
      </c>
      <c r="J1624" s="7">
        <f t="shared" si="29"/>
        <v>598.29</v>
      </c>
      <c r="K1624" s="7">
        <f>SUM(G1624*1.429)</f>
        <v>10.003</v>
      </c>
      <c r="L1624" s="11">
        <v>42953</v>
      </c>
      <c r="M1624" s="3">
        <v>42958</v>
      </c>
      <c r="N1624" s="3">
        <v>42974</v>
      </c>
      <c r="O1624" t="s">
        <v>6</v>
      </c>
      <c r="P1624" s="4">
        <v>136.54</v>
      </c>
      <c r="Q1624" t="s">
        <v>525</v>
      </c>
      <c r="R1624" t="s">
        <v>527</v>
      </c>
      <c r="S1624" t="s">
        <v>528</v>
      </c>
      <c r="U1624" t="s">
        <v>529</v>
      </c>
      <c r="V1624" t="s">
        <v>530</v>
      </c>
      <c r="W1624" s="10" t="b">
        <v>1</v>
      </c>
      <c r="X1624" s="12">
        <v>43857.512020601847</v>
      </c>
    </row>
    <row r="1625" spans="1:24" x14ac:dyDescent="0.2">
      <c r="A1625">
        <v>11966</v>
      </c>
      <c r="B1625" s="2" t="s">
        <v>455</v>
      </c>
      <c r="C1625" s="2" t="s">
        <v>456</v>
      </c>
      <c r="D1625" s="2" t="s">
        <v>457</v>
      </c>
      <c r="E1625" t="s">
        <v>5</v>
      </c>
      <c r="F1625">
        <f>SUM(J1625* 1.05)</f>
        <v>712.572</v>
      </c>
      <c r="G1625">
        <v>8</v>
      </c>
      <c r="H1625">
        <v>12</v>
      </c>
      <c r="I1625" s="7">
        <v>84.83</v>
      </c>
      <c r="J1625" s="7">
        <f t="shared" si="29"/>
        <v>678.64</v>
      </c>
      <c r="K1625" s="7">
        <f>SUM(G1625*1.429)</f>
        <v>11.432</v>
      </c>
      <c r="L1625" s="11">
        <v>42953</v>
      </c>
      <c r="M1625" s="3">
        <v>42958</v>
      </c>
      <c r="N1625" s="3">
        <v>42974</v>
      </c>
      <c r="O1625" t="s">
        <v>12</v>
      </c>
      <c r="P1625" s="4">
        <v>4.54</v>
      </c>
      <c r="Q1625" t="s">
        <v>456</v>
      </c>
      <c r="R1625" t="s">
        <v>458</v>
      </c>
      <c r="S1625" t="s">
        <v>459</v>
      </c>
      <c r="T1625" t="s">
        <v>460</v>
      </c>
      <c r="U1625" t="s">
        <v>461</v>
      </c>
      <c r="V1625" t="s">
        <v>209</v>
      </c>
      <c r="W1625" s="10" t="b">
        <v>0</v>
      </c>
      <c r="X1625" s="12">
        <v>43844.511546064816</v>
      </c>
    </row>
    <row r="1626" spans="1:24" x14ac:dyDescent="0.2">
      <c r="A1626">
        <v>11967</v>
      </c>
      <c r="B1626" s="2" t="s">
        <v>394</v>
      </c>
      <c r="C1626" s="2" t="s">
        <v>395</v>
      </c>
      <c r="D1626" s="2" t="s">
        <v>396</v>
      </c>
      <c r="E1626" t="s">
        <v>5</v>
      </c>
      <c r="F1626">
        <f>SUM(J1626* 1.05)</f>
        <v>280.09800000000001</v>
      </c>
      <c r="G1626">
        <v>6</v>
      </c>
      <c r="H1626">
        <v>3</v>
      </c>
      <c r="I1626" s="7">
        <v>44.46</v>
      </c>
      <c r="J1626" s="7">
        <f t="shared" si="29"/>
        <v>266.76</v>
      </c>
      <c r="K1626" s="7">
        <f>SUM(G1626*0.54)</f>
        <v>3.24</v>
      </c>
      <c r="L1626" s="11">
        <v>42954</v>
      </c>
      <c r="M1626" s="3">
        <v>42959</v>
      </c>
      <c r="N1626" s="3">
        <v>42975</v>
      </c>
      <c r="O1626" t="s">
        <v>12</v>
      </c>
      <c r="P1626" s="4">
        <v>98.03</v>
      </c>
      <c r="Q1626" t="s">
        <v>395</v>
      </c>
      <c r="R1626" t="s">
        <v>397</v>
      </c>
      <c r="S1626" t="s">
        <v>398</v>
      </c>
      <c r="T1626" t="s">
        <v>399</v>
      </c>
      <c r="U1626" t="s">
        <v>400</v>
      </c>
      <c r="V1626" t="s">
        <v>209</v>
      </c>
      <c r="W1626" s="10" t="b">
        <v>1</v>
      </c>
      <c r="X1626" s="12">
        <v>43887.550127314818</v>
      </c>
    </row>
    <row r="1627" spans="1:24" x14ac:dyDescent="0.2">
      <c r="A1627">
        <v>11968</v>
      </c>
      <c r="B1627" s="2" t="s">
        <v>384</v>
      </c>
      <c r="C1627" s="2" t="s">
        <v>385</v>
      </c>
      <c r="D1627" s="2" t="s">
        <v>386</v>
      </c>
      <c r="E1627" t="s">
        <v>15</v>
      </c>
      <c r="F1627">
        <f>SUM(J1627* 1.25)</f>
        <v>636.83749999999998</v>
      </c>
      <c r="G1627">
        <v>13</v>
      </c>
      <c r="H1627">
        <v>-13</v>
      </c>
      <c r="I1627" s="7">
        <v>39.19</v>
      </c>
      <c r="J1627" s="7">
        <f t="shared" si="29"/>
        <v>509.46999999999997</v>
      </c>
      <c r="K1627" s="7">
        <f>SUM(G1627*1.15)</f>
        <v>14.95</v>
      </c>
      <c r="L1627" s="11">
        <v>42957</v>
      </c>
      <c r="M1627" s="3">
        <v>42962</v>
      </c>
      <c r="N1627" s="3">
        <v>42978</v>
      </c>
      <c r="O1627" t="s">
        <v>14</v>
      </c>
      <c r="P1627" s="4">
        <v>76.069999999999993</v>
      </c>
      <c r="Q1627" t="s">
        <v>385</v>
      </c>
      <c r="R1627" t="s">
        <v>387</v>
      </c>
      <c r="S1627" t="s">
        <v>388</v>
      </c>
      <c r="U1627" t="s">
        <v>389</v>
      </c>
      <c r="V1627" t="s">
        <v>10</v>
      </c>
      <c r="W1627" s="10" t="b">
        <v>1</v>
      </c>
      <c r="X1627" s="12">
        <v>43885.512134953708</v>
      </c>
    </row>
    <row r="1628" spans="1:24" x14ac:dyDescent="0.2">
      <c r="A1628">
        <v>11969</v>
      </c>
      <c r="B1628" s="2" t="s">
        <v>512</v>
      </c>
      <c r="C1628" s="2" t="s">
        <v>513</v>
      </c>
      <c r="D1628" s="2" t="s">
        <v>514</v>
      </c>
      <c r="E1628" t="s">
        <v>5</v>
      </c>
      <c r="F1628">
        <f>SUM(J1628* 1.15)</f>
        <v>76.175999999999988</v>
      </c>
      <c r="G1628">
        <v>6</v>
      </c>
      <c r="H1628">
        <v>2</v>
      </c>
      <c r="I1628" s="7">
        <v>11.04</v>
      </c>
      <c r="J1628" s="7">
        <f t="shared" si="29"/>
        <v>66.239999999999995</v>
      </c>
      <c r="K1628" s="7">
        <f>SUM(G1628*0.54)</f>
        <v>3.24</v>
      </c>
      <c r="L1628" s="11">
        <v>42958</v>
      </c>
      <c r="M1628" s="3">
        <v>42963</v>
      </c>
      <c r="N1628" s="3">
        <v>42979</v>
      </c>
      <c r="O1628" t="s">
        <v>6</v>
      </c>
      <c r="P1628" s="4">
        <v>6.01</v>
      </c>
      <c r="Q1628" t="s">
        <v>513</v>
      </c>
      <c r="R1628" t="s">
        <v>515</v>
      </c>
      <c r="S1628" t="s">
        <v>516</v>
      </c>
      <c r="U1628" t="s">
        <v>517</v>
      </c>
      <c r="V1628" t="s">
        <v>59</v>
      </c>
      <c r="W1628" s="10" t="b">
        <v>1</v>
      </c>
      <c r="X1628" s="12">
        <v>43888.550115740742</v>
      </c>
    </row>
    <row r="1629" spans="1:24" x14ac:dyDescent="0.2">
      <c r="A1629">
        <v>11970</v>
      </c>
      <c r="B1629" s="2" t="s">
        <v>313</v>
      </c>
      <c r="C1629" s="2" t="s">
        <v>314</v>
      </c>
      <c r="D1629" s="2" t="s">
        <v>315</v>
      </c>
      <c r="E1629" t="s">
        <v>13</v>
      </c>
      <c r="F1629">
        <f>SUM(J1629* 0.85)</f>
        <v>881.78999999999985</v>
      </c>
      <c r="G1629">
        <v>13</v>
      </c>
      <c r="H1629">
        <v>2</v>
      </c>
      <c r="I1629" s="7">
        <v>79.8</v>
      </c>
      <c r="J1629" s="7">
        <f t="shared" si="29"/>
        <v>1037.3999999999999</v>
      </c>
      <c r="K1629" s="7">
        <f>SUM(G1629*0.54)</f>
        <v>7.0200000000000005</v>
      </c>
      <c r="L1629" s="11">
        <v>42959</v>
      </c>
      <c r="M1629" s="3">
        <v>42964</v>
      </c>
      <c r="N1629" s="3">
        <v>42980</v>
      </c>
      <c r="O1629" t="s">
        <v>6</v>
      </c>
      <c r="P1629" s="4">
        <v>26.93</v>
      </c>
      <c r="Q1629" t="s">
        <v>314</v>
      </c>
      <c r="R1629" t="s">
        <v>316</v>
      </c>
      <c r="S1629" t="s">
        <v>317</v>
      </c>
      <c r="U1629" t="s">
        <v>318</v>
      </c>
      <c r="V1629" t="s">
        <v>175</v>
      </c>
      <c r="W1629" s="10" t="b">
        <v>0</v>
      </c>
      <c r="X1629" s="12">
        <v>43883.843751388886</v>
      </c>
    </row>
    <row r="1630" spans="1:24" x14ac:dyDescent="0.2">
      <c r="A1630">
        <v>11971</v>
      </c>
      <c r="B1630" s="2" t="s">
        <v>485</v>
      </c>
      <c r="C1630" s="2" t="s">
        <v>486</v>
      </c>
      <c r="D1630" s="2" t="s">
        <v>487</v>
      </c>
      <c r="E1630" t="s">
        <v>36</v>
      </c>
      <c r="F1630">
        <f>SUM(J1630* 1.15)</f>
        <v>514.72849999999994</v>
      </c>
      <c r="G1630">
        <v>11</v>
      </c>
      <c r="H1630">
        <v>-3</v>
      </c>
      <c r="I1630" s="7">
        <v>40.69</v>
      </c>
      <c r="J1630" s="7">
        <f t="shared" si="29"/>
        <v>447.59</v>
      </c>
      <c r="K1630" s="7">
        <f>SUM(G1630*1.27)</f>
        <v>13.97</v>
      </c>
      <c r="L1630" s="11">
        <v>42960</v>
      </c>
      <c r="M1630" s="3">
        <v>42965</v>
      </c>
      <c r="N1630" s="3">
        <v>42981</v>
      </c>
      <c r="O1630" t="s">
        <v>14</v>
      </c>
      <c r="P1630" s="4">
        <v>13.84</v>
      </c>
      <c r="Q1630" t="s">
        <v>486</v>
      </c>
      <c r="R1630" t="s">
        <v>488</v>
      </c>
      <c r="S1630" t="s">
        <v>21</v>
      </c>
      <c r="U1630" t="s">
        <v>362</v>
      </c>
      <c r="V1630" t="s">
        <v>23</v>
      </c>
      <c r="W1630" s="10" t="b">
        <v>0</v>
      </c>
      <c r="X1630" s="12">
        <v>43967.178917361111</v>
      </c>
    </row>
    <row r="1631" spans="1:24" x14ac:dyDescent="0.2">
      <c r="A1631">
        <v>11972</v>
      </c>
      <c r="B1631" s="2" t="s">
        <v>332</v>
      </c>
      <c r="C1631" s="2" t="s">
        <v>333</v>
      </c>
      <c r="D1631" s="2" t="s">
        <v>334</v>
      </c>
      <c r="E1631" t="s">
        <v>45</v>
      </c>
      <c r="F1631">
        <f>SUM(J1631* 1.15)</f>
        <v>1181.1419999999998</v>
      </c>
      <c r="G1631">
        <v>12</v>
      </c>
      <c r="H1631">
        <v>-23</v>
      </c>
      <c r="I1631" s="7">
        <v>85.59</v>
      </c>
      <c r="J1631" s="7">
        <f t="shared" si="29"/>
        <v>1027.08</v>
      </c>
      <c r="K1631" s="7">
        <f>SUM(G1631*1.15)</f>
        <v>13.799999999999999</v>
      </c>
      <c r="L1631" s="11">
        <v>42961</v>
      </c>
      <c r="M1631" s="3">
        <v>42966</v>
      </c>
      <c r="N1631" s="3">
        <v>42982</v>
      </c>
      <c r="O1631" t="s">
        <v>14</v>
      </c>
      <c r="P1631" s="4">
        <v>125.77</v>
      </c>
      <c r="Q1631" t="s">
        <v>333</v>
      </c>
      <c r="R1631" t="s">
        <v>335</v>
      </c>
      <c r="S1631" t="s">
        <v>336</v>
      </c>
      <c r="U1631" t="s">
        <v>337</v>
      </c>
      <c r="V1631" t="s">
        <v>10</v>
      </c>
      <c r="W1631" s="10" t="b">
        <v>1</v>
      </c>
      <c r="X1631" s="12">
        <v>43903.511781250003</v>
      </c>
    </row>
    <row r="1632" spans="1:24" x14ac:dyDescent="0.2">
      <c r="A1632">
        <v>11973</v>
      </c>
      <c r="B1632" s="2" t="s">
        <v>38</v>
      </c>
      <c r="C1632" s="2" t="s">
        <v>39</v>
      </c>
      <c r="D1632" s="2" t="s">
        <v>40</v>
      </c>
      <c r="E1632" t="s">
        <v>36</v>
      </c>
      <c r="F1632">
        <f>SUM(J1632* 0.93)</f>
        <v>68.72699999999999</v>
      </c>
      <c r="G1632">
        <v>5</v>
      </c>
      <c r="H1632">
        <v>-3</v>
      </c>
      <c r="I1632" s="7">
        <v>14.78</v>
      </c>
      <c r="J1632" s="7">
        <f t="shared" si="29"/>
        <v>73.899999999999991</v>
      </c>
      <c r="K1632" s="7">
        <f>SUM(G1632*1.27)</f>
        <v>6.35</v>
      </c>
      <c r="L1632" s="11">
        <v>42964</v>
      </c>
      <c r="M1632" s="3">
        <v>42969</v>
      </c>
      <c r="N1632" s="3">
        <v>42985</v>
      </c>
      <c r="O1632" t="s">
        <v>12</v>
      </c>
      <c r="P1632" s="4">
        <v>92.69</v>
      </c>
      <c r="Q1632" t="s">
        <v>39</v>
      </c>
      <c r="R1632" t="s">
        <v>41</v>
      </c>
      <c r="S1632" t="s">
        <v>42</v>
      </c>
      <c r="U1632" t="s">
        <v>43</v>
      </c>
      <c r="V1632" t="s">
        <v>44</v>
      </c>
      <c r="W1632" s="10" t="b">
        <v>1</v>
      </c>
      <c r="X1632" s="12">
        <v>43876.510035763888</v>
      </c>
    </row>
    <row r="1633" spans="1:24" x14ac:dyDescent="0.2">
      <c r="A1633">
        <v>11974</v>
      </c>
      <c r="B1633" s="2" t="s">
        <v>274</v>
      </c>
      <c r="C1633" s="2" t="s">
        <v>275</v>
      </c>
      <c r="D1633" s="2" t="s">
        <v>276</v>
      </c>
      <c r="E1633" t="s">
        <v>36</v>
      </c>
      <c r="F1633">
        <f>SUM(J1633* 1.15)</f>
        <v>705.75499999999988</v>
      </c>
      <c r="G1633">
        <v>10</v>
      </c>
      <c r="H1633">
        <v>-24</v>
      </c>
      <c r="I1633" s="7">
        <v>61.37</v>
      </c>
      <c r="J1633" s="7">
        <f t="shared" si="29"/>
        <v>613.69999999999993</v>
      </c>
      <c r="K1633" s="7">
        <f>SUM(G1633*1.15)</f>
        <v>11.5</v>
      </c>
      <c r="L1633" s="11">
        <v>42965</v>
      </c>
      <c r="M1633" s="3">
        <v>42970</v>
      </c>
      <c r="N1633" s="3">
        <v>42986</v>
      </c>
      <c r="O1633" t="s">
        <v>12</v>
      </c>
      <c r="P1633" s="4">
        <v>25.83</v>
      </c>
      <c r="Q1633" t="s">
        <v>281</v>
      </c>
      <c r="R1633" t="s">
        <v>282</v>
      </c>
      <c r="S1633" t="s">
        <v>283</v>
      </c>
      <c r="U1633" t="s">
        <v>284</v>
      </c>
      <c r="V1633" t="s">
        <v>10</v>
      </c>
      <c r="W1633" s="10" t="b">
        <v>0</v>
      </c>
      <c r="X1633" s="12">
        <v>43925.844462731482</v>
      </c>
    </row>
    <row r="1634" spans="1:24" x14ac:dyDescent="0.2">
      <c r="A1634">
        <v>11975</v>
      </c>
      <c r="B1634" s="2" t="s">
        <v>38</v>
      </c>
      <c r="C1634" s="2" t="s">
        <v>39</v>
      </c>
      <c r="D1634" s="2" t="s">
        <v>40</v>
      </c>
      <c r="E1634" t="s">
        <v>45</v>
      </c>
      <c r="F1634">
        <f>SUM(J1634* 0.93)</f>
        <v>648.17280000000005</v>
      </c>
      <c r="G1634">
        <v>8</v>
      </c>
      <c r="H1634">
        <v>-3</v>
      </c>
      <c r="I1634" s="7">
        <v>87.12</v>
      </c>
      <c r="J1634" s="7">
        <f t="shared" ref="J1634:J1697" si="30">SUM(G1634*I1634)</f>
        <v>696.96</v>
      </c>
      <c r="K1634" s="7">
        <f>SUM(G1634*1.27)</f>
        <v>10.16</v>
      </c>
      <c r="L1634" s="11">
        <v>42966</v>
      </c>
      <c r="M1634" s="3">
        <v>42971</v>
      </c>
      <c r="N1634" s="3">
        <v>42987</v>
      </c>
      <c r="O1634" t="s">
        <v>6</v>
      </c>
      <c r="P1634" s="4">
        <v>8.98</v>
      </c>
      <c r="Q1634" t="s">
        <v>39</v>
      </c>
      <c r="R1634" t="s">
        <v>41</v>
      </c>
      <c r="S1634" t="s">
        <v>42</v>
      </c>
      <c r="U1634" t="s">
        <v>43</v>
      </c>
      <c r="V1634" t="s">
        <v>44</v>
      </c>
      <c r="W1634" s="10" t="b">
        <v>0</v>
      </c>
      <c r="X1634" s="12">
        <v>43889.844705787036</v>
      </c>
    </row>
    <row r="1635" spans="1:24" x14ac:dyDescent="0.2">
      <c r="A1635">
        <v>11976</v>
      </c>
      <c r="B1635" s="2" t="s">
        <v>418</v>
      </c>
      <c r="C1635" s="2" t="s">
        <v>419</v>
      </c>
      <c r="D1635" s="2" t="s">
        <v>420</v>
      </c>
      <c r="E1635" t="s">
        <v>11</v>
      </c>
      <c r="F1635">
        <f>SUM(J1635* 0.85)</f>
        <v>454.37599999999992</v>
      </c>
      <c r="G1635">
        <v>13</v>
      </c>
      <c r="H1635">
        <v>-9</v>
      </c>
      <c r="I1635" s="7">
        <v>41.12</v>
      </c>
      <c r="J1635" s="7">
        <f t="shared" si="30"/>
        <v>534.55999999999995</v>
      </c>
      <c r="K1635" s="7">
        <f>SUM(G1635*1.15)</f>
        <v>14.95</v>
      </c>
      <c r="L1635" s="11">
        <v>42966</v>
      </c>
      <c r="M1635" s="3">
        <v>42971</v>
      </c>
      <c r="N1635" s="3">
        <v>42987</v>
      </c>
      <c r="O1635" t="s">
        <v>6</v>
      </c>
      <c r="P1635" s="4">
        <v>2.94</v>
      </c>
      <c r="Q1635" t="s">
        <v>419</v>
      </c>
      <c r="R1635" t="s">
        <v>421</v>
      </c>
      <c r="S1635" t="s">
        <v>64</v>
      </c>
      <c r="U1635" t="s">
        <v>422</v>
      </c>
      <c r="V1635" t="s">
        <v>66</v>
      </c>
      <c r="W1635" s="10" t="b">
        <v>0</v>
      </c>
      <c r="X1635" s="12">
        <v>43897.51218125</v>
      </c>
    </row>
    <row r="1636" spans="1:24" x14ac:dyDescent="0.2">
      <c r="A1636">
        <v>11977</v>
      </c>
      <c r="B1636" s="2" t="s">
        <v>418</v>
      </c>
      <c r="C1636" s="2" t="s">
        <v>419</v>
      </c>
      <c r="D1636" s="2" t="s">
        <v>420</v>
      </c>
      <c r="E1636" t="s">
        <v>11</v>
      </c>
      <c r="F1636">
        <f>SUM(J1636* 0.85)</f>
        <v>8.9504999999999999</v>
      </c>
      <c r="G1636">
        <v>13</v>
      </c>
      <c r="H1636">
        <v>-11</v>
      </c>
      <c r="I1636" s="7">
        <v>0.81</v>
      </c>
      <c r="J1636" s="7">
        <f t="shared" si="30"/>
        <v>10.530000000000001</v>
      </c>
      <c r="K1636" s="7">
        <f>SUM(G1636*1.15)</f>
        <v>14.95</v>
      </c>
      <c r="L1636" s="11">
        <v>42967</v>
      </c>
      <c r="M1636" s="3">
        <v>42972</v>
      </c>
      <c r="N1636" s="3">
        <v>42988</v>
      </c>
      <c r="O1636" t="s">
        <v>6</v>
      </c>
      <c r="P1636" s="4">
        <v>12.69</v>
      </c>
      <c r="Q1636" t="s">
        <v>419</v>
      </c>
      <c r="R1636" t="s">
        <v>421</v>
      </c>
      <c r="S1636" t="s">
        <v>64</v>
      </c>
      <c r="U1636" t="s">
        <v>422</v>
      </c>
      <c r="V1636" t="s">
        <v>66</v>
      </c>
      <c r="W1636" s="10" t="b">
        <v>0</v>
      </c>
      <c r="X1636" s="12">
        <v>43905.512158101854</v>
      </c>
    </row>
    <row r="1637" spans="1:24" x14ac:dyDescent="0.2">
      <c r="A1637">
        <v>11978</v>
      </c>
      <c r="B1637" s="2" t="s">
        <v>293</v>
      </c>
      <c r="C1637" s="2" t="s">
        <v>294</v>
      </c>
      <c r="D1637" s="2" t="s">
        <v>295</v>
      </c>
      <c r="E1637" t="s">
        <v>15</v>
      </c>
      <c r="F1637">
        <f>SUM(J1637* 0.85)</f>
        <v>96.389999999999986</v>
      </c>
      <c r="G1637">
        <v>6</v>
      </c>
      <c r="H1637">
        <v>5</v>
      </c>
      <c r="I1637" s="7">
        <v>18.899999999999999</v>
      </c>
      <c r="J1637" s="7">
        <f t="shared" si="30"/>
        <v>113.39999999999999</v>
      </c>
      <c r="K1637" s="7">
        <f>SUM(G1637*1.381)</f>
        <v>8.2859999999999996</v>
      </c>
      <c r="L1637" s="11">
        <v>42968</v>
      </c>
      <c r="M1637" s="3">
        <v>42973</v>
      </c>
      <c r="N1637" s="3">
        <v>42989</v>
      </c>
      <c r="O1637" t="s">
        <v>14</v>
      </c>
      <c r="P1637" s="4">
        <v>84.81</v>
      </c>
      <c r="Q1637" t="s">
        <v>294</v>
      </c>
      <c r="R1637" t="s">
        <v>296</v>
      </c>
      <c r="S1637" t="s">
        <v>297</v>
      </c>
      <c r="T1637" t="s">
        <v>298</v>
      </c>
      <c r="U1637" t="s">
        <v>299</v>
      </c>
      <c r="V1637" t="s">
        <v>217</v>
      </c>
      <c r="W1637" s="10" t="b">
        <v>1</v>
      </c>
      <c r="X1637" s="12">
        <v>43880.51068634259</v>
      </c>
    </row>
    <row r="1638" spans="1:24" x14ac:dyDescent="0.2">
      <c r="A1638">
        <v>11979</v>
      </c>
      <c r="B1638" s="2" t="s">
        <v>285</v>
      </c>
      <c r="C1638" s="2" t="s">
        <v>281</v>
      </c>
      <c r="D1638" s="2" t="s">
        <v>286</v>
      </c>
      <c r="E1638" t="s">
        <v>11</v>
      </c>
      <c r="F1638">
        <f>SUM(J1638* 1.15)</f>
        <v>1102.2059999999999</v>
      </c>
      <c r="G1638">
        <v>12</v>
      </c>
      <c r="H1638">
        <v>-29</v>
      </c>
      <c r="I1638" s="7">
        <v>79.87</v>
      </c>
      <c r="J1638" s="7">
        <f t="shared" si="30"/>
        <v>958.44</v>
      </c>
      <c r="K1638" s="7">
        <f>SUM(G1638*1.15)</f>
        <v>13.799999999999999</v>
      </c>
      <c r="L1638" s="11">
        <v>42971</v>
      </c>
      <c r="M1638" s="3">
        <v>42976</v>
      </c>
      <c r="N1638" s="3">
        <v>42992</v>
      </c>
      <c r="O1638" t="s">
        <v>6</v>
      </c>
      <c r="P1638" s="4">
        <v>76.56</v>
      </c>
      <c r="Q1638" t="s">
        <v>281</v>
      </c>
      <c r="R1638" t="s">
        <v>282</v>
      </c>
      <c r="S1638" t="s">
        <v>283</v>
      </c>
      <c r="U1638" t="s">
        <v>284</v>
      </c>
      <c r="V1638" t="s">
        <v>10</v>
      </c>
      <c r="W1638" s="10" t="b">
        <v>1</v>
      </c>
      <c r="X1638" s="12">
        <v>43900.845045254631</v>
      </c>
    </row>
    <row r="1639" spans="1:24" x14ac:dyDescent="0.2">
      <c r="A1639">
        <v>11980</v>
      </c>
      <c r="B1639" s="2" t="s">
        <v>384</v>
      </c>
      <c r="C1639" s="2" t="s">
        <v>385</v>
      </c>
      <c r="D1639" s="2" t="s">
        <v>386</v>
      </c>
      <c r="E1639" t="s">
        <v>13</v>
      </c>
      <c r="F1639">
        <f>SUM(J1639* 1.25)</f>
        <v>209</v>
      </c>
      <c r="G1639">
        <v>11</v>
      </c>
      <c r="H1639">
        <v>7</v>
      </c>
      <c r="I1639" s="7">
        <v>15.2</v>
      </c>
      <c r="J1639" s="7">
        <f t="shared" si="30"/>
        <v>167.2</v>
      </c>
      <c r="K1639" s="7">
        <f>SUM(G1639*1.381)</f>
        <v>15.191000000000001</v>
      </c>
      <c r="L1639" s="11">
        <v>42972</v>
      </c>
      <c r="M1639" s="3">
        <v>42977</v>
      </c>
      <c r="N1639" s="3">
        <v>42993</v>
      </c>
      <c r="O1639" t="s">
        <v>12</v>
      </c>
      <c r="P1639" s="4">
        <v>76.83</v>
      </c>
      <c r="Q1639" t="s">
        <v>385</v>
      </c>
      <c r="R1639" t="s">
        <v>387</v>
      </c>
      <c r="S1639" t="s">
        <v>388</v>
      </c>
      <c r="U1639" t="s">
        <v>389</v>
      </c>
      <c r="V1639" t="s">
        <v>10</v>
      </c>
      <c r="W1639" s="10" t="b">
        <v>1</v>
      </c>
      <c r="X1639" s="12">
        <v>43889.512366435185</v>
      </c>
    </row>
    <row r="1640" spans="1:24" x14ac:dyDescent="0.2">
      <c r="A1640">
        <v>11981</v>
      </c>
      <c r="B1640" s="2" t="s">
        <v>384</v>
      </c>
      <c r="C1640" s="2" t="s">
        <v>385</v>
      </c>
      <c r="D1640" s="2" t="s">
        <v>386</v>
      </c>
      <c r="E1640" t="s">
        <v>36</v>
      </c>
      <c r="F1640">
        <f>SUM(J1640* 1.25)</f>
        <v>118.69999999999999</v>
      </c>
      <c r="G1640">
        <v>8</v>
      </c>
      <c r="H1640">
        <v>-17</v>
      </c>
      <c r="I1640" s="7">
        <v>11.87</v>
      </c>
      <c r="J1640" s="7">
        <f t="shared" si="30"/>
        <v>94.96</v>
      </c>
      <c r="K1640" s="7">
        <f>SUM(G1640*1.15)</f>
        <v>9.1999999999999993</v>
      </c>
      <c r="L1640" s="11">
        <v>42973</v>
      </c>
      <c r="M1640" s="3">
        <v>42978</v>
      </c>
      <c r="N1640" s="3">
        <v>42994</v>
      </c>
      <c r="O1640" t="s">
        <v>14</v>
      </c>
      <c r="P1640" s="4">
        <v>229.24</v>
      </c>
      <c r="Q1640" t="s">
        <v>385</v>
      </c>
      <c r="R1640" t="s">
        <v>387</v>
      </c>
      <c r="S1640" t="s">
        <v>388</v>
      </c>
      <c r="U1640" t="s">
        <v>389</v>
      </c>
      <c r="V1640" t="s">
        <v>10</v>
      </c>
      <c r="W1640" s="10" t="b">
        <v>1</v>
      </c>
      <c r="X1640" s="12">
        <v>43935.177596064808</v>
      </c>
    </row>
    <row r="1641" spans="1:24" x14ac:dyDescent="0.2">
      <c r="A1641">
        <v>11982</v>
      </c>
      <c r="B1641" s="2" t="s">
        <v>407</v>
      </c>
      <c r="C1641" s="2" t="s">
        <v>408</v>
      </c>
      <c r="D1641" s="2" t="s">
        <v>409</v>
      </c>
      <c r="E1641" t="s">
        <v>36</v>
      </c>
      <c r="F1641">
        <f>SUM(J1641* 1.15)</f>
        <v>1205.2919999999999</v>
      </c>
      <c r="G1641">
        <v>11</v>
      </c>
      <c r="H1641">
        <v>-2</v>
      </c>
      <c r="I1641" s="7">
        <v>95.28</v>
      </c>
      <c r="J1641" s="7">
        <f t="shared" si="30"/>
        <v>1048.08</v>
      </c>
      <c r="K1641" s="7">
        <f>SUM(G1641*1.27)</f>
        <v>13.97</v>
      </c>
      <c r="L1641" s="11">
        <v>42974</v>
      </c>
      <c r="M1641" s="3">
        <v>42979</v>
      </c>
      <c r="N1641" s="3">
        <v>42995</v>
      </c>
      <c r="O1641" t="s">
        <v>14</v>
      </c>
      <c r="P1641" s="4">
        <v>12.76</v>
      </c>
      <c r="Q1641" t="s">
        <v>408</v>
      </c>
      <c r="R1641" t="s">
        <v>410</v>
      </c>
      <c r="S1641" t="s">
        <v>222</v>
      </c>
      <c r="T1641" t="s">
        <v>223</v>
      </c>
      <c r="U1641" t="s">
        <v>411</v>
      </c>
      <c r="V1641" t="s">
        <v>113</v>
      </c>
      <c r="W1641" s="10" t="b">
        <v>0</v>
      </c>
      <c r="X1641" s="12">
        <v>44044.178928935187</v>
      </c>
    </row>
    <row r="1642" spans="1:24" x14ac:dyDescent="0.2">
      <c r="A1642">
        <v>11983</v>
      </c>
      <c r="B1642" s="2" t="s">
        <v>401</v>
      </c>
      <c r="C1642" s="2" t="s">
        <v>402</v>
      </c>
      <c r="D1642" s="2" t="s">
        <v>403</v>
      </c>
      <c r="E1642" t="s">
        <v>11</v>
      </c>
      <c r="F1642">
        <f>SUM(J1642* 0.95)</f>
        <v>775.19999999999993</v>
      </c>
      <c r="G1642">
        <v>10</v>
      </c>
      <c r="H1642">
        <v>-8</v>
      </c>
      <c r="I1642" s="7">
        <v>81.599999999999994</v>
      </c>
      <c r="J1642" s="7">
        <f t="shared" si="30"/>
        <v>816</v>
      </c>
      <c r="K1642" s="7">
        <f>SUM(G1642*1.15)</f>
        <v>11.5</v>
      </c>
      <c r="L1642" s="11">
        <v>42975</v>
      </c>
      <c r="M1642" s="3">
        <v>42980</v>
      </c>
      <c r="N1642" s="3">
        <v>42996</v>
      </c>
      <c r="O1642" t="s">
        <v>6</v>
      </c>
      <c r="P1642" s="4">
        <v>7.45</v>
      </c>
      <c r="Q1642" t="s">
        <v>402</v>
      </c>
      <c r="R1642" t="s">
        <v>404</v>
      </c>
      <c r="S1642" t="s">
        <v>405</v>
      </c>
      <c r="U1642" t="s">
        <v>406</v>
      </c>
      <c r="V1642" t="s">
        <v>175</v>
      </c>
      <c r="W1642" s="10" t="b">
        <v>0</v>
      </c>
      <c r="X1642" s="12">
        <v>43932.511314583331</v>
      </c>
    </row>
    <row r="1643" spans="1:24" x14ac:dyDescent="0.2">
      <c r="A1643">
        <v>11984</v>
      </c>
      <c r="B1643" s="2" t="s">
        <v>81</v>
      </c>
      <c r="C1643" s="2" t="s">
        <v>82</v>
      </c>
      <c r="D1643" s="2" t="s">
        <v>83</v>
      </c>
      <c r="E1643" t="s">
        <v>19</v>
      </c>
      <c r="F1643">
        <f>SUM(J1643* 0.93)</f>
        <v>1063.92</v>
      </c>
      <c r="G1643">
        <v>13</v>
      </c>
      <c r="H1643">
        <v>20</v>
      </c>
      <c r="I1643" s="7">
        <v>88</v>
      </c>
      <c r="J1643" s="7">
        <f t="shared" si="30"/>
        <v>1144</v>
      </c>
      <c r="K1643" s="7">
        <f>SUM(G1643*1.429)</f>
        <v>18.577000000000002</v>
      </c>
      <c r="L1643" s="11">
        <v>42978</v>
      </c>
      <c r="M1643" s="3">
        <v>42983</v>
      </c>
      <c r="N1643" s="3">
        <v>42999</v>
      </c>
      <c r="O1643" t="s">
        <v>14</v>
      </c>
      <c r="P1643" s="4">
        <v>22.77</v>
      </c>
      <c r="Q1643" t="s">
        <v>82</v>
      </c>
      <c r="R1643" t="s">
        <v>84</v>
      </c>
      <c r="S1643" t="s">
        <v>85</v>
      </c>
      <c r="U1643" t="s">
        <v>86</v>
      </c>
      <c r="V1643" t="s">
        <v>35</v>
      </c>
      <c r="W1643" s="10" t="b">
        <v>0</v>
      </c>
      <c r="X1643" s="12">
        <v>43897.846608796302</v>
      </c>
    </row>
    <row r="1644" spans="1:24" x14ac:dyDescent="0.2">
      <c r="A1644">
        <v>11985</v>
      </c>
      <c r="B1644" s="2" t="s">
        <v>106</v>
      </c>
      <c r="C1644" s="2" t="s">
        <v>107</v>
      </c>
      <c r="D1644" s="2" t="s">
        <v>108</v>
      </c>
      <c r="E1644" t="s">
        <v>36</v>
      </c>
      <c r="F1644">
        <f>SUM(J1644* 0.85)</f>
        <v>596.904</v>
      </c>
      <c r="G1644">
        <v>11</v>
      </c>
      <c r="H1644">
        <v>-3</v>
      </c>
      <c r="I1644" s="7">
        <v>63.84</v>
      </c>
      <c r="J1644" s="7">
        <f t="shared" si="30"/>
        <v>702.24</v>
      </c>
      <c r="K1644" s="7">
        <f>SUM(G1644*1.27)</f>
        <v>13.97</v>
      </c>
      <c r="L1644" s="11">
        <v>42979</v>
      </c>
      <c r="M1644" s="3">
        <v>42984</v>
      </c>
      <c r="N1644" s="3">
        <v>43000</v>
      </c>
      <c r="O1644" t="s">
        <v>6</v>
      </c>
      <c r="P1644" s="4">
        <v>79.7</v>
      </c>
      <c r="Q1644" t="s">
        <v>107</v>
      </c>
      <c r="R1644" t="s">
        <v>109</v>
      </c>
      <c r="S1644" t="s">
        <v>110</v>
      </c>
      <c r="T1644" t="s">
        <v>111</v>
      </c>
      <c r="U1644" t="s">
        <v>112</v>
      </c>
      <c r="V1644" t="s">
        <v>113</v>
      </c>
      <c r="W1644" s="10" t="b">
        <v>1</v>
      </c>
      <c r="X1644" s="12">
        <v>43944.512250694446</v>
      </c>
    </row>
    <row r="1645" spans="1:24" x14ac:dyDescent="0.2">
      <c r="A1645">
        <v>11986</v>
      </c>
      <c r="B1645" s="2" t="s">
        <v>374</v>
      </c>
      <c r="C1645" s="2" t="s">
        <v>375</v>
      </c>
      <c r="D1645" s="2" t="s">
        <v>376</v>
      </c>
      <c r="E1645" t="s">
        <v>5</v>
      </c>
      <c r="F1645">
        <f>SUM(J1645* 1.15)</f>
        <v>748.69599999999991</v>
      </c>
      <c r="G1645">
        <v>8</v>
      </c>
      <c r="H1645">
        <v>-4</v>
      </c>
      <c r="I1645" s="7">
        <v>81.38</v>
      </c>
      <c r="J1645" s="7">
        <f t="shared" si="30"/>
        <v>651.04</v>
      </c>
      <c r="K1645" s="7">
        <f>SUM(G1645*1.27)</f>
        <v>10.16</v>
      </c>
      <c r="L1645" s="11">
        <v>42979</v>
      </c>
      <c r="M1645" s="3">
        <v>42984</v>
      </c>
      <c r="N1645" s="3">
        <v>43000</v>
      </c>
      <c r="O1645" t="s">
        <v>12</v>
      </c>
      <c r="P1645" s="4">
        <v>6.4</v>
      </c>
      <c r="Q1645" t="s">
        <v>375</v>
      </c>
      <c r="R1645" t="s">
        <v>377</v>
      </c>
      <c r="S1645" t="s">
        <v>222</v>
      </c>
      <c r="T1645" t="s">
        <v>223</v>
      </c>
      <c r="U1645" t="s">
        <v>378</v>
      </c>
      <c r="V1645" t="s">
        <v>113</v>
      </c>
      <c r="W1645" s="10" t="b">
        <v>0</v>
      </c>
      <c r="X1645" s="12">
        <v>43904.178027546295</v>
      </c>
    </row>
    <row r="1646" spans="1:24" x14ac:dyDescent="0.2">
      <c r="A1646">
        <v>11987</v>
      </c>
      <c r="B1646" s="2" t="s">
        <v>489</v>
      </c>
      <c r="C1646" s="2" t="s">
        <v>490</v>
      </c>
      <c r="D1646" s="2" t="s">
        <v>491</v>
      </c>
      <c r="E1646" t="s">
        <v>13</v>
      </c>
      <c r="F1646">
        <f>SUM(J1646* 0.85)</f>
        <v>298.55399999999997</v>
      </c>
      <c r="G1646">
        <v>6</v>
      </c>
      <c r="H1646">
        <v>-3</v>
      </c>
      <c r="I1646" s="7">
        <v>58.54</v>
      </c>
      <c r="J1646" s="7">
        <f t="shared" si="30"/>
        <v>351.24</v>
      </c>
      <c r="K1646" s="7">
        <f>SUM(G1646*1.27)</f>
        <v>7.62</v>
      </c>
      <c r="L1646" s="11">
        <v>42980</v>
      </c>
      <c r="M1646" s="3">
        <v>42985</v>
      </c>
      <c r="N1646" s="3">
        <v>43001</v>
      </c>
      <c r="O1646" t="s">
        <v>12</v>
      </c>
      <c r="P1646" s="4">
        <v>1.35</v>
      </c>
      <c r="Q1646" t="s">
        <v>490</v>
      </c>
      <c r="R1646" t="s">
        <v>492</v>
      </c>
      <c r="S1646" t="s">
        <v>110</v>
      </c>
      <c r="T1646" t="s">
        <v>111</v>
      </c>
      <c r="U1646" t="s">
        <v>493</v>
      </c>
      <c r="V1646" t="s">
        <v>113</v>
      </c>
      <c r="W1646" s="10" t="b">
        <v>0</v>
      </c>
      <c r="X1646" s="12">
        <v>43898.510360185181</v>
      </c>
    </row>
    <row r="1647" spans="1:24" x14ac:dyDescent="0.2">
      <c r="A1647">
        <v>11988</v>
      </c>
      <c r="B1647" s="2" t="s">
        <v>485</v>
      </c>
      <c r="C1647" s="2" t="s">
        <v>486</v>
      </c>
      <c r="D1647" s="2" t="s">
        <v>487</v>
      </c>
      <c r="E1647" t="s">
        <v>13</v>
      </c>
      <c r="F1647">
        <f>SUM(J1647* 1.15)</f>
        <v>747.38499999999988</v>
      </c>
      <c r="G1647">
        <v>10</v>
      </c>
      <c r="H1647">
        <v>-3</v>
      </c>
      <c r="I1647" s="7">
        <v>64.989999999999995</v>
      </c>
      <c r="J1647" s="7">
        <f t="shared" si="30"/>
        <v>649.9</v>
      </c>
      <c r="K1647" s="7">
        <f>SUM(G1647*1.27)</f>
        <v>12.7</v>
      </c>
      <c r="L1647" s="11">
        <v>42981</v>
      </c>
      <c r="M1647" s="3">
        <v>42986</v>
      </c>
      <c r="N1647" s="3">
        <v>43002</v>
      </c>
      <c r="O1647" t="s">
        <v>14</v>
      </c>
      <c r="P1647" s="4">
        <v>21.18</v>
      </c>
      <c r="Q1647" t="s">
        <v>486</v>
      </c>
      <c r="R1647" t="s">
        <v>488</v>
      </c>
      <c r="S1647" t="s">
        <v>21</v>
      </c>
      <c r="U1647" t="s">
        <v>362</v>
      </c>
      <c r="V1647" t="s">
        <v>23</v>
      </c>
      <c r="W1647" s="10" t="b">
        <v>0</v>
      </c>
      <c r="X1647" s="12">
        <v>43903.511741898146</v>
      </c>
    </row>
    <row r="1648" spans="1:24" x14ac:dyDescent="0.2">
      <c r="A1648">
        <v>11989</v>
      </c>
      <c r="B1648" s="2" t="s">
        <v>394</v>
      </c>
      <c r="C1648" s="2" t="s">
        <v>395</v>
      </c>
      <c r="D1648" s="2" t="s">
        <v>396</v>
      </c>
      <c r="E1648" t="s">
        <v>11</v>
      </c>
      <c r="F1648">
        <f>SUM(J1648* 1.05)</f>
        <v>295.84800000000001</v>
      </c>
      <c r="G1648">
        <v>8</v>
      </c>
      <c r="H1648">
        <v>3</v>
      </c>
      <c r="I1648" s="7">
        <v>35.22</v>
      </c>
      <c r="J1648" s="7">
        <f t="shared" si="30"/>
        <v>281.76</v>
      </c>
      <c r="K1648" s="7">
        <f>SUM(G1648*0.54)</f>
        <v>4.32</v>
      </c>
      <c r="L1648" s="11">
        <v>42982</v>
      </c>
      <c r="M1648" s="3">
        <v>42987</v>
      </c>
      <c r="N1648" s="3">
        <v>43003</v>
      </c>
      <c r="O1648" t="s">
        <v>12</v>
      </c>
      <c r="P1648" s="4">
        <v>147.26</v>
      </c>
      <c r="Q1648" t="s">
        <v>395</v>
      </c>
      <c r="R1648" t="s">
        <v>397</v>
      </c>
      <c r="S1648" t="s">
        <v>398</v>
      </c>
      <c r="T1648" t="s">
        <v>399</v>
      </c>
      <c r="U1648" t="s">
        <v>400</v>
      </c>
      <c r="V1648" t="s">
        <v>209</v>
      </c>
      <c r="W1648" s="10" t="b">
        <v>1</v>
      </c>
      <c r="X1648" s="12">
        <v>43885.509292824077</v>
      </c>
    </row>
    <row r="1649" spans="1:24" x14ac:dyDescent="0.2">
      <c r="A1649">
        <v>11990</v>
      </c>
      <c r="B1649" s="2" t="s">
        <v>512</v>
      </c>
      <c r="C1649" s="2" t="s">
        <v>513</v>
      </c>
      <c r="D1649" s="2" t="s">
        <v>514</v>
      </c>
      <c r="E1649" t="s">
        <v>45</v>
      </c>
      <c r="F1649">
        <f>SUM(J1649* 1.15)</f>
        <v>870.69949999999994</v>
      </c>
      <c r="G1649">
        <v>11</v>
      </c>
      <c r="H1649">
        <v>2</v>
      </c>
      <c r="I1649" s="7">
        <v>68.83</v>
      </c>
      <c r="J1649" s="7">
        <f t="shared" si="30"/>
        <v>757.13</v>
      </c>
      <c r="K1649" s="7">
        <f>SUM(G1649*0.54)</f>
        <v>5.94</v>
      </c>
      <c r="L1649" s="11">
        <v>42985</v>
      </c>
      <c r="M1649" s="3">
        <v>42990</v>
      </c>
      <c r="N1649" s="3">
        <v>43006</v>
      </c>
      <c r="O1649" t="s">
        <v>12</v>
      </c>
      <c r="P1649" s="4">
        <v>1.1499999999999999</v>
      </c>
      <c r="Q1649" t="s">
        <v>513</v>
      </c>
      <c r="R1649" t="s">
        <v>515</v>
      </c>
      <c r="S1649" t="s">
        <v>516</v>
      </c>
      <c r="U1649" t="s">
        <v>517</v>
      </c>
      <c r="V1649" t="s">
        <v>59</v>
      </c>
      <c r="W1649" s="10" t="b">
        <v>0</v>
      </c>
      <c r="X1649" s="12">
        <v>43898.510093634257</v>
      </c>
    </row>
    <row r="1650" spans="1:24" x14ac:dyDescent="0.2">
      <c r="A1650">
        <v>11991</v>
      </c>
      <c r="B1650" s="2" t="s">
        <v>293</v>
      </c>
      <c r="C1650" s="2" t="s">
        <v>294</v>
      </c>
      <c r="D1650" s="2" t="s">
        <v>295</v>
      </c>
      <c r="E1650" t="s">
        <v>594</v>
      </c>
      <c r="F1650">
        <f>SUM(J1650* 0.85)</f>
        <v>556.50350000000003</v>
      </c>
      <c r="G1650">
        <v>7</v>
      </c>
      <c r="H1650">
        <v>11</v>
      </c>
      <c r="I1650" s="7">
        <v>93.53</v>
      </c>
      <c r="J1650" s="7">
        <f t="shared" si="30"/>
        <v>654.71</v>
      </c>
      <c r="K1650" s="7">
        <f>SUM(G1650*1.429)</f>
        <v>10.003</v>
      </c>
      <c r="L1650" s="11">
        <v>42986</v>
      </c>
      <c r="M1650" s="3">
        <v>42991</v>
      </c>
      <c r="N1650" s="3">
        <v>43007</v>
      </c>
      <c r="O1650" t="s">
        <v>6</v>
      </c>
      <c r="P1650" s="4">
        <v>0.12</v>
      </c>
      <c r="Q1650" t="s">
        <v>294</v>
      </c>
      <c r="R1650" t="s">
        <v>296</v>
      </c>
      <c r="S1650" t="s">
        <v>297</v>
      </c>
      <c r="T1650" t="s">
        <v>298</v>
      </c>
      <c r="U1650" t="s">
        <v>299</v>
      </c>
      <c r="V1650" t="s">
        <v>217</v>
      </c>
      <c r="W1650" s="10" t="b">
        <v>0</v>
      </c>
      <c r="X1650" s="12">
        <v>43867.844867824075</v>
      </c>
    </row>
    <row r="1651" spans="1:24" x14ac:dyDescent="0.2">
      <c r="A1651">
        <v>11992</v>
      </c>
      <c r="B1651" s="2" t="s">
        <v>53</v>
      </c>
      <c r="C1651" s="2" t="s">
        <v>54</v>
      </c>
      <c r="D1651" s="2" t="s">
        <v>55</v>
      </c>
      <c r="E1651" t="s">
        <v>46</v>
      </c>
      <c r="F1651">
        <f>SUM(J1651* 1.15)</f>
        <v>42.78</v>
      </c>
      <c r="G1651">
        <v>5</v>
      </c>
      <c r="H1651">
        <v>4</v>
      </c>
      <c r="I1651" s="7">
        <v>7.44</v>
      </c>
      <c r="J1651" s="7">
        <f t="shared" si="30"/>
        <v>37.200000000000003</v>
      </c>
      <c r="K1651" s="7">
        <f>SUM(G1651*0.54)</f>
        <v>2.7</v>
      </c>
      <c r="L1651" s="11">
        <v>42987</v>
      </c>
      <c r="M1651" s="3">
        <v>42992</v>
      </c>
      <c r="N1651" s="3">
        <v>43008</v>
      </c>
      <c r="O1651" t="s">
        <v>12</v>
      </c>
      <c r="P1651" s="4">
        <v>5.74</v>
      </c>
      <c r="Q1651" t="s">
        <v>54</v>
      </c>
      <c r="R1651" t="s">
        <v>56</v>
      </c>
      <c r="S1651" t="s">
        <v>57</v>
      </c>
      <c r="U1651" t="s">
        <v>58</v>
      </c>
      <c r="V1651" t="s">
        <v>59</v>
      </c>
      <c r="W1651" s="10" t="b">
        <v>1</v>
      </c>
      <c r="X1651" s="12">
        <v>43885.840848379637</v>
      </c>
    </row>
    <row r="1652" spans="1:24" x14ac:dyDescent="0.2">
      <c r="A1652">
        <v>11993</v>
      </c>
      <c r="B1652" s="2" t="s">
        <v>237</v>
      </c>
      <c r="C1652" s="2" t="s">
        <v>238</v>
      </c>
      <c r="D1652" s="2" t="s">
        <v>239</v>
      </c>
      <c r="E1652" t="s">
        <v>5</v>
      </c>
      <c r="F1652">
        <f>SUM(J1652* 0.93)</f>
        <v>1145.0439000000001</v>
      </c>
      <c r="G1652">
        <v>13</v>
      </c>
      <c r="H1652">
        <v>1</v>
      </c>
      <c r="I1652" s="7">
        <v>94.71</v>
      </c>
      <c r="J1652" s="7">
        <f t="shared" si="30"/>
        <v>1231.23</v>
      </c>
      <c r="K1652" s="7">
        <f>SUM(G1652*1.27)</f>
        <v>16.510000000000002</v>
      </c>
      <c r="L1652" s="11">
        <v>42988</v>
      </c>
      <c r="M1652" s="3">
        <v>42993</v>
      </c>
      <c r="N1652" s="3">
        <v>43009</v>
      </c>
      <c r="O1652" t="s">
        <v>12</v>
      </c>
      <c r="P1652" s="4">
        <v>168.22</v>
      </c>
      <c r="Q1652" t="s">
        <v>238</v>
      </c>
      <c r="R1652" t="s">
        <v>240</v>
      </c>
      <c r="S1652" t="s">
        <v>241</v>
      </c>
      <c r="T1652" t="s">
        <v>242</v>
      </c>
      <c r="V1652" t="s">
        <v>243</v>
      </c>
      <c r="W1652" s="10" t="b">
        <v>1</v>
      </c>
      <c r="X1652" s="12">
        <v>43704.512507175925</v>
      </c>
    </row>
    <row r="1653" spans="1:24" x14ac:dyDescent="0.2">
      <c r="A1653">
        <v>11994</v>
      </c>
      <c r="B1653" s="2" t="s">
        <v>407</v>
      </c>
      <c r="C1653" s="2" t="s">
        <v>408</v>
      </c>
      <c r="D1653" s="2" t="s">
        <v>409</v>
      </c>
      <c r="E1653" t="s">
        <v>11</v>
      </c>
      <c r="F1653">
        <f>SUM(J1653* 1.15)</f>
        <v>670.21999999999991</v>
      </c>
      <c r="G1653">
        <v>10</v>
      </c>
      <c r="H1653">
        <v>-2</v>
      </c>
      <c r="I1653" s="7">
        <v>58.28</v>
      </c>
      <c r="J1653" s="7">
        <f t="shared" si="30"/>
        <v>582.79999999999995</v>
      </c>
      <c r="K1653" s="7">
        <f>SUM(G1653*1.27)</f>
        <v>12.7</v>
      </c>
      <c r="L1653" s="11">
        <v>42989</v>
      </c>
      <c r="M1653" s="3">
        <v>42994</v>
      </c>
      <c r="N1653" s="3">
        <v>43010</v>
      </c>
      <c r="O1653" t="s">
        <v>12</v>
      </c>
      <c r="P1653" s="4">
        <v>29.76</v>
      </c>
      <c r="Q1653" t="s">
        <v>408</v>
      </c>
      <c r="R1653" t="s">
        <v>410</v>
      </c>
      <c r="S1653" t="s">
        <v>222</v>
      </c>
      <c r="T1653" t="s">
        <v>223</v>
      </c>
      <c r="U1653" t="s">
        <v>411</v>
      </c>
      <c r="V1653" t="s">
        <v>113</v>
      </c>
      <c r="W1653" s="10" t="b">
        <v>0</v>
      </c>
      <c r="X1653" s="12">
        <v>43904.511753472223</v>
      </c>
    </row>
    <row r="1654" spans="1:24" x14ac:dyDescent="0.2">
      <c r="A1654">
        <v>11995</v>
      </c>
      <c r="B1654" s="2" t="s">
        <v>313</v>
      </c>
      <c r="C1654" s="2" t="s">
        <v>314</v>
      </c>
      <c r="D1654" s="2" t="s">
        <v>315</v>
      </c>
      <c r="E1654" t="s">
        <v>45</v>
      </c>
      <c r="F1654">
        <f>SUM(J1654* 0.85)</f>
        <v>511.07099999999997</v>
      </c>
      <c r="G1654">
        <v>11</v>
      </c>
      <c r="H1654">
        <v>-7</v>
      </c>
      <c r="I1654" s="7">
        <v>54.66</v>
      </c>
      <c r="J1654" s="7">
        <f t="shared" si="30"/>
        <v>601.26</v>
      </c>
      <c r="K1654" s="7">
        <f>SUM(G1654*1.15)</f>
        <v>12.649999999999999</v>
      </c>
      <c r="L1654" s="11">
        <v>42992</v>
      </c>
      <c r="M1654" s="3">
        <v>42997</v>
      </c>
      <c r="N1654" s="3">
        <v>43013</v>
      </c>
      <c r="O1654" t="s">
        <v>12</v>
      </c>
      <c r="P1654" s="4">
        <v>17.68</v>
      </c>
      <c r="Q1654" t="s">
        <v>314</v>
      </c>
      <c r="R1654" t="s">
        <v>316</v>
      </c>
      <c r="S1654" t="s">
        <v>317</v>
      </c>
      <c r="U1654" t="s">
        <v>318</v>
      </c>
      <c r="V1654" t="s">
        <v>175</v>
      </c>
      <c r="W1654" s="10" t="b">
        <v>0</v>
      </c>
      <c r="X1654" s="12">
        <v>43940.177992824072</v>
      </c>
    </row>
    <row r="1655" spans="1:24" x14ac:dyDescent="0.2">
      <c r="A1655">
        <v>11996</v>
      </c>
      <c r="B1655" s="2" t="s">
        <v>518</v>
      </c>
      <c r="C1655" s="2" t="s">
        <v>519</v>
      </c>
      <c r="D1655" s="2" t="s">
        <v>520</v>
      </c>
      <c r="E1655" t="s">
        <v>36</v>
      </c>
      <c r="F1655">
        <f>SUM(J1655* 1.05)</f>
        <v>815.47199999999998</v>
      </c>
      <c r="G1655">
        <v>12</v>
      </c>
      <c r="H1655">
        <v>0</v>
      </c>
      <c r="I1655" s="7">
        <v>64.72</v>
      </c>
      <c r="J1655" s="7">
        <f t="shared" si="30"/>
        <v>776.64</v>
      </c>
      <c r="K1655" s="7">
        <f>SUM(G1655*1.27)</f>
        <v>15.24</v>
      </c>
      <c r="L1655" s="11">
        <v>42992</v>
      </c>
      <c r="M1655" s="3">
        <v>42997</v>
      </c>
      <c r="N1655" s="3">
        <v>43013</v>
      </c>
      <c r="O1655" t="s">
        <v>12</v>
      </c>
      <c r="P1655" s="4">
        <v>45.08</v>
      </c>
      <c r="Q1655" t="s">
        <v>519</v>
      </c>
      <c r="R1655" t="s">
        <v>521</v>
      </c>
      <c r="S1655" t="s">
        <v>522</v>
      </c>
      <c r="U1655" t="s">
        <v>523</v>
      </c>
      <c r="V1655" t="s">
        <v>10</v>
      </c>
      <c r="W1655" s="10" t="b">
        <v>1</v>
      </c>
      <c r="X1655" s="12">
        <v>43982.179162268512</v>
      </c>
    </row>
    <row r="1656" spans="1:24" x14ac:dyDescent="0.2">
      <c r="A1656">
        <v>11997</v>
      </c>
      <c r="B1656" s="2" t="s">
        <v>462</v>
      </c>
      <c r="C1656" s="2" t="s">
        <v>463</v>
      </c>
      <c r="D1656" s="2" t="s">
        <v>464</v>
      </c>
      <c r="E1656" t="s">
        <v>11</v>
      </c>
      <c r="F1656">
        <f>SUM(J1656* 0.93)</f>
        <v>408.03750000000002</v>
      </c>
      <c r="G1656">
        <v>13</v>
      </c>
      <c r="H1656">
        <v>-4</v>
      </c>
      <c r="I1656" s="7">
        <v>33.75</v>
      </c>
      <c r="J1656" s="7">
        <f t="shared" si="30"/>
        <v>438.75</v>
      </c>
      <c r="K1656" s="7">
        <f>SUM(G1656*1.27)</f>
        <v>16.510000000000002</v>
      </c>
      <c r="L1656" s="11">
        <v>42993</v>
      </c>
      <c r="M1656" s="3">
        <v>42998</v>
      </c>
      <c r="N1656" s="3">
        <v>43014</v>
      </c>
      <c r="O1656" t="s">
        <v>12</v>
      </c>
      <c r="P1656" s="4">
        <v>6.27</v>
      </c>
      <c r="Q1656" t="s">
        <v>463</v>
      </c>
      <c r="R1656" t="s">
        <v>465</v>
      </c>
      <c r="S1656" t="s">
        <v>466</v>
      </c>
      <c r="U1656" t="s">
        <v>467</v>
      </c>
      <c r="V1656" t="s">
        <v>325</v>
      </c>
      <c r="W1656" s="10" t="b">
        <v>0</v>
      </c>
      <c r="X1656" s="12">
        <v>43796.512449305555</v>
      </c>
    </row>
    <row r="1657" spans="1:24" x14ac:dyDescent="0.2">
      <c r="A1657">
        <v>11998</v>
      </c>
      <c r="B1657" s="2" t="s">
        <v>190</v>
      </c>
      <c r="C1657" s="2" t="s">
        <v>191</v>
      </c>
      <c r="D1657" s="2" t="s">
        <v>192</v>
      </c>
      <c r="E1657" t="s">
        <v>19</v>
      </c>
      <c r="F1657">
        <f>SUM(J1657* 0.875)</f>
        <v>317.33624999999995</v>
      </c>
      <c r="G1657">
        <v>11</v>
      </c>
      <c r="H1657">
        <v>-4</v>
      </c>
      <c r="I1657" s="7">
        <v>32.97</v>
      </c>
      <c r="J1657" s="7">
        <f t="shared" si="30"/>
        <v>362.66999999999996</v>
      </c>
      <c r="K1657" s="7">
        <f>SUM(G1657*1.27)</f>
        <v>13.97</v>
      </c>
      <c r="L1657" s="11">
        <v>42994</v>
      </c>
      <c r="M1657" s="3">
        <v>42999</v>
      </c>
      <c r="N1657" s="3">
        <v>43015</v>
      </c>
      <c r="O1657" t="s">
        <v>12</v>
      </c>
      <c r="P1657" s="4">
        <v>107.83</v>
      </c>
      <c r="Q1657" t="s">
        <v>191</v>
      </c>
      <c r="R1657" t="s">
        <v>193</v>
      </c>
      <c r="S1657" t="s">
        <v>194</v>
      </c>
      <c r="U1657" t="s">
        <v>195</v>
      </c>
      <c r="V1657" t="s">
        <v>66</v>
      </c>
      <c r="W1657" s="10" t="b">
        <v>1</v>
      </c>
      <c r="X1657" s="12">
        <v>43806.845572453713</v>
      </c>
    </row>
    <row r="1658" spans="1:24" x14ac:dyDescent="0.2">
      <c r="A1658">
        <v>11999</v>
      </c>
      <c r="B1658" s="2" t="s">
        <v>485</v>
      </c>
      <c r="C1658" s="2" t="s">
        <v>486</v>
      </c>
      <c r="D1658" s="2" t="s">
        <v>487</v>
      </c>
      <c r="E1658" t="s">
        <v>13</v>
      </c>
      <c r="F1658">
        <f>SUM(J1658* 1.15)</f>
        <v>885.12049999999988</v>
      </c>
      <c r="G1658">
        <v>11</v>
      </c>
      <c r="H1658">
        <v>-3</v>
      </c>
      <c r="I1658" s="7">
        <v>69.97</v>
      </c>
      <c r="J1658" s="7">
        <f t="shared" si="30"/>
        <v>769.67</v>
      </c>
      <c r="K1658" s="7">
        <f>SUM(G1658*1.27)</f>
        <v>13.97</v>
      </c>
      <c r="L1658" s="11">
        <v>42995</v>
      </c>
      <c r="M1658" s="3">
        <v>43000</v>
      </c>
      <c r="N1658" s="3">
        <v>43016</v>
      </c>
      <c r="O1658" t="s">
        <v>12</v>
      </c>
      <c r="P1658" s="4">
        <v>63.79</v>
      </c>
      <c r="Q1658" t="s">
        <v>486</v>
      </c>
      <c r="R1658" t="s">
        <v>488</v>
      </c>
      <c r="S1658" t="s">
        <v>21</v>
      </c>
      <c r="U1658" t="s">
        <v>362</v>
      </c>
      <c r="V1658" t="s">
        <v>23</v>
      </c>
      <c r="W1658" s="10" t="b">
        <v>1</v>
      </c>
      <c r="X1658" s="12">
        <v>43752.512250694446</v>
      </c>
    </row>
    <row r="1659" spans="1:24" x14ac:dyDescent="0.2">
      <c r="A1659">
        <v>12000</v>
      </c>
      <c r="B1659" s="2" t="s">
        <v>345</v>
      </c>
      <c r="C1659" s="2" t="s">
        <v>346</v>
      </c>
      <c r="D1659" s="2" t="s">
        <v>347</v>
      </c>
      <c r="E1659" t="s">
        <v>36</v>
      </c>
      <c r="F1659">
        <f>SUM(J1659* 0.93)</f>
        <v>528.42600000000004</v>
      </c>
      <c r="G1659">
        <v>6</v>
      </c>
      <c r="H1659">
        <v>3</v>
      </c>
      <c r="I1659" s="7">
        <v>94.7</v>
      </c>
      <c r="J1659" s="7">
        <f t="shared" si="30"/>
        <v>568.20000000000005</v>
      </c>
      <c r="K1659" s="7">
        <f>SUM(G1659*0.54)</f>
        <v>3.24</v>
      </c>
      <c r="L1659" s="11">
        <v>42996</v>
      </c>
      <c r="M1659" s="3">
        <v>43001</v>
      </c>
      <c r="N1659" s="3">
        <v>43017</v>
      </c>
      <c r="O1659" t="s">
        <v>14</v>
      </c>
      <c r="P1659" s="4">
        <v>257.62</v>
      </c>
      <c r="Q1659" t="s">
        <v>346</v>
      </c>
      <c r="R1659" t="s">
        <v>352</v>
      </c>
      <c r="S1659" t="s">
        <v>353</v>
      </c>
      <c r="T1659" t="s">
        <v>354</v>
      </c>
      <c r="U1659" t="s">
        <v>355</v>
      </c>
      <c r="V1659" t="s">
        <v>209</v>
      </c>
      <c r="W1659" s="10" t="b">
        <v>1</v>
      </c>
      <c r="X1659" s="12">
        <v>43887.633460648147</v>
      </c>
    </row>
    <row r="1660" spans="1:24" x14ac:dyDescent="0.2">
      <c r="A1660">
        <v>12001</v>
      </c>
      <c r="B1660" s="2" t="s">
        <v>418</v>
      </c>
      <c r="C1660" s="2" t="s">
        <v>419</v>
      </c>
      <c r="D1660" s="2" t="s">
        <v>420</v>
      </c>
      <c r="E1660" t="s">
        <v>13</v>
      </c>
      <c r="F1660">
        <f>SUM(J1660* 0.85)</f>
        <v>236.81</v>
      </c>
      <c r="G1660">
        <v>10</v>
      </c>
      <c r="H1660">
        <v>-10</v>
      </c>
      <c r="I1660" s="7">
        <v>27.86</v>
      </c>
      <c r="J1660" s="7">
        <f t="shared" si="30"/>
        <v>278.60000000000002</v>
      </c>
      <c r="K1660" s="7">
        <f>SUM(G1660*1.15)</f>
        <v>11.5</v>
      </c>
      <c r="L1660" s="11">
        <v>42999</v>
      </c>
      <c r="M1660" s="3">
        <v>43004</v>
      </c>
      <c r="N1660" s="3">
        <v>43020</v>
      </c>
      <c r="O1660" t="s">
        <v>14</v>
      </c>
      <c r="P1660" s="4">
        <v>7.56</v>
      </c>
      <c r="Q1660" t="s">
        <v>419</v>
      </c>
      <c r="R1660" t="s">
        <v>421</v>
      </c>
      <c r="S1660" t="s">
        <v>64</v>
      </c>
      <c r="U1660" t="s">
        <v>422</v>
      </c>
      <c r="V1660" t="s">
        <v>66</v>
      </c>
      <c r="W1660" s="10" t="b">
        <v>0</v>
      </c>
      <c r="X1660" s="12">
        <v>43906.844624768521</v>
      </c>
    </row>
    <row r="1661" spans="1:24" x14ac:dyDescent="0.2">
      <c r="A1661">
        <v>12002</v>
      </c>
      <c r="B1661" s="2" t="s">
        <v>307</v>
      </c>
      <c r="C1661" s="2" t="s">
        <v>308</v>
      </c>
      <c r="D1661" s="2" t="s">
        <v>309</v>
      </c>
      <c r="E1661" t="s">
        <v>45</v>
      </c>
      <c r="F1661">
        <f>SUM(J1661* 0.93)</f>
        <v>503.01840000000004</v>
      </c>
      <c r="G1661">
        <v>8</v>
      </c>
      <c r="H1661">
        <v>1</v>
      </c>
      <c r="I1661" s="7">
        <v>67.61</v>
      </c>
      <c r="J1661" s="7">
        <f t="shared" si="30"/>
        <v>540.88</v>
      </c>
      <c r="K1661" s="7">
        <f>SUM(G1661*1.27)</f>
        <v>10.16</v>
      </c>
      <c r="L1661" s="11">
        <v>43000</v>
      </c>
      <c r="M1661" s="3">
        <v>43005</v>
      </c>
      <c r="N1661" s="3">
        <v>43021</v>
      </c>
      <c r="O1661" t="s">
        <v>12</v>
      </c>
      <c r="P1661" s="4">
        <v>0.56000000000000005</v>
      </c>
      <c r="Q1661" t="s">
        <v>308</v>
      </c>
      <c r="R1661" t="s">
        <v>310</v>
      </c>
      <c r="S1661" t="s">
        <v>311</v>
      </c>
      <c r="T1661" t="s">
        <v>207</v>
      </c>
      <c r="U1661" t="s">
        <v>312</v>
      </c>
      <c r="V1661" t="s">
        <v>209</v>
      </c>
      <c r="W1661" s="10" t="b">
        <v>0</v>
      </c>
      <c r="X1661" s="12">
        <v>43892.51141875</v>
      </c>
    </row>
    <row r="1662" spans="1:24" x14ac:dyDescent="0.2">
      <c r="A1662">
        <v>12003</v>
      </c>
      <c r="B1662" s="2" t="s">
        <v>16</v>
      </c>
      <c r="C1662" s="2" t="s">
        <v>17</v>
      </c>
      <c r="D1662" s="2" t="s">
        <v>18</v>
      </c>
      <c r="E1662" t="s">
        <v>19</v>
      </c>
      <c r="F1662">
        <f>SUM(J1662* 1.15)</f>
        <v>706.44499999999994</v>
      </c>
      <c r="G1662">
        <v>10</v>
      </c>
      <c r="H1662">
        <v>-3</v>
      </c>
      <c r="I1662" s="7">
        <v>61.43</v>
      </c>
      <c r="J1662" s="7">
        <f t="shared" si="30"/>
        <v>614.29999999999995</v>
      </c>
      <c r="K1662" s="7">
        <f>SUM(G1662*1.27)</f>
        <v>12.7</v>
      </c>
      <c r="L1662" s="11">
        <v>43001</v>
      </c>
      <c r="M1662" s="3">
        <v>43006</v>
      </c>
      <c r="N1662" s="3">
        <v>43022</v>
      </c>
      <c r="O1662" t="s">
        <v>14</v>
      </c>
      <c r="P1662" s="4">
        <v>1.61</v>
      </c>
      <c r="Q1662" t="s">
        <v>17</v>
      </c>
      <c r="R1662" t="s">
        <v>20</v>
      </c>
      <c r="S1662" t="s">
        <v>21</v>
      </c>
      <c r="U1662" t="s">
        <v>22</v>
      </c>
      <c r="V1662" t="s">
        <v>23</v>
      </c>
      <c r="W1662" s="10" t="b">
        <v>0</v>
      </c>
      <c r="X1662" s="12">
        <v>43903.511741898146</v>
      </c>
    </row>
    <row r="1663" spans="1:24" x14ac:dyDescent="0.2">
      <c r="A1663">
        <v>12004</v>
      </c>
      <c r="B1663" s="2" t="s">
        <v>237</v>
      </c>
      <c r="C1663" s="2" t="s">
        <v>238</v>
      </c>
      <c r="D1663" s="2" t="s">
        <v>239</v>
      </c>
      <c r="E1663" t="s">
        <v>15</v>
      </c>
      <c r="F1663">
        <f>SUM(J1663* 0.93)</f>
        <v>242.22780000000006</v>
      </c>
      <c r="G1663">
        <v>9</v>
      </c>
      <c r="H1663">
        <v>1</v>
      </c>
      <c r="I1663" s="7">
        <v>28.94</v>
      </c>
      <c r="J1663" s="7">
        <f t="shared" si="30"/>
        <v>260.46000000000004</v>
      </c>
      <c r="K1663" s="7">
        <f>SUM(G1663*1.27)</f>
        <v>11.43</v>
      </c>
      <c r="L1663" s="11">
        <v>43002</v>
      </c>
      <c r="M1663" s="3">
        <v>43007</v>
      </c>
      <c r="N1663" s="3">
        <v>43023</v>
      </c>
      <c r="O1663" t="s">
        <v>6</v>
      </c>
      <c r="P1663" s="4">
        <v>47.3</v>
      </c>
      <c r="Q1663" t="s">
        <v>238</v>
      </c>
      <c r="R1663" t="s">
        <v>240</v>
      </c>
      <c r="S1663" t="s">
        <v>241</v>
      </c>
      <c r="T1663" t="s">
        <v>242</v>
      </c>
      <c r="V1663" t="s">
        <v>243</v>
      </c>
      <c r="W1663" s="10" t="b">
        <v>1</v>
      </c>
      <c r="X1663" s="12">
        <v>43902.51141875</v>
      </c>
    </row>
    <row r="1664" spans="1:24" ht="17" x14ac:dyDescent="0.2">
      <c r="A1664">
        <v>12005</v>
      </c>
      <c r="B1664" s="2" t="s">
        <v>468</v>
      </c>
      <c r="C1664" s="2" t="s">
        <v>469</v>
      </c>
      <c r="D1664" s="2" t="s">
        <v>470</v>
      </c>
      <c r="E1664" t="s">
        <v>36</v>
      </c>
      <c r="F1664">
        <f>SUM(J1664* 1.05)</f>
        <v>228.58500000000001</v>
      </c>
      <c r="G1664">
        <v>5</v>
      </c>
      <c r="H1664">
        <v>1</v>
      </c>
      <c r="I1664" s="7">
        <v>43.54</v>
      </c>
      <c r="J1664" s="7">
        <f t="shared" si="30"/>
        <v>217.7</v>
      </c>
      <c r="K1664" s="7">
        <f>SUM(G1664*1.27)</f>
        <v>6.35</v>
      </c>
      <c r="L1664" s="11">
        <v>43003</v>
      </c>
      <c r="M1664" s="3">
        <v>43008</v>
      </c>
      <c r="N1664" s="3">
        <v>43024</v>
      </c>
      <c r="O1664" t="s">
        <v>12</v>
      </c>
      <c r="P1664" s="4">
        <v>17.52</v>
      </c>
      <c r="Q1664" t="s">
        <v>469</v>
      </c>
      <c r="R1664" s="5" t="s">
        <v>562</v>
      </c>
      <c r="S1664" t="s">
        <v>311</v>
      </c>
      <c r="T1664" t="s">
        <v>207</v>
      </c>
      <c r="U1664" t="s">
        <v>471</v>
      </c>
      <c r="V1664" t="s">
        <v>209</v>
      </c>
      <c r="W1664" s="10" t="b">
        <v>0</v>
      </c>
      <c r="X1664" s="12">
        <v>43873.510082060187</v>
      </c>
    </row>
    <row r="1665" spans="1:24" x14ac:dyDescent="0.2">
      <c r="A1665">
        <v>12006</v>
      </c>
      <c r="B1665" s="2" t="s">
        <v>124</v>
      </c>
      <c r="C1665" s="2" t="s">
        <v>125</v>
      </c>
      <c r="D1665" s="2" t="s">
        <v>126</v>
      </c>
      <c r="E1665" t="s">
        <v>13</v>
      </c>
      <c r="F1665">
        <f>SUM(J1665* 1.45)</f>
        <v>264.13200000000001</v>
      </c>
      <c r="G1665">
        <v>11</v>
      </c>
      <c r="H1665">
        <v>2</v>
      </c>
      <c r="I1665" s="7">
        <v>16.559999999999999</v>
      </c>
      <c r="J1665" s="7">
        <f t="shared" si="30"/>
        <v>182.16</v>
      </c>
      <c r="K1665" s="7">
        <f>SUM(G1665*0.54)</f>
        <v>5.94</v>
      </c>
      <c r="L1665" s="11">
        <v>43003</v>
      </c>
      <c r="M1665" s="3">
        <v>43008</v>
      </c>
      <c r="N1665" s="3">
        <v>43024</v>
      </c>
      <c r="O1665" t="s">
        <v>14</v>
      </c>
      <c r="P1665" s="4">
        <v>24.69</v>
      </c>
      <c r="Q1665" t="s">
        <v>125</v>
      </c>
      <c r="R1665" t="s">
        <v>127</v>
      </c>
      <c r="S1665" t="s">
        <v>128</v>
      </c>
      <c r="U1665" t="s">
        <v>129</v>
      </c>
      <c r="V1665" t="s">
        <v>59</v>
      </c>
      <c r="W1665" s="10" t="b">
        <v>0</v>
      </c>
      <c r="X1665" s="12">
        <v>43895.176760300921</v>
      </c>
    </row>
    <row r="1666" spans="1:24" x14ac:dyDescent="0.2">
      <c r="A1666">
        <v>12007</v>
      </c>
      <c r="B1666" s="2" t="s">
        <v>518</v>
      </c>
      <c r="C1666" s="2" t="s">
        <v>519</v>
      </c>
      <c r="D1666" s="2" t="s">
        <v>520</v>
      </c>
      <c r="E1666" t="s">
        <v>45</v>
      </c>
      <c r="F1666">
        <f>SUM(J1666* 1.05)</f>
        <v>427.26599999999996</v>
      </c>
      <c r="G1666">
        <v>6</v>
      </c>
      <c r="H1666">
        <v>0</v>
      </c>
      <c r="I1666" s="7">
        <v>67.819999999999993</v>
      </c>
      <c r="J1666" s="7">
        <f t="shared" ref="J1666:J1729" si="31">SUM(G1666*I1666)</f>
        <v>406.91999999999996</v>
      </c>
      <c r="K1666" s="7">
        <f>SUM(G1666*1.27)</f>
        <v>7.62</v>
      </c>
      <c r="L1666" s="11">
        <v>43006</v>
      </c>
      <c r="M1666" s="3">
        <v>43011</v>
      </c>
      <c r="N1666" s="3">
        <v>43027</v>
      </c>
      <c r="O1666" t="s">
        <v>12</v>
      </c>
      <c r="P1666" s="4">
        <v>40.26</v>
      </c>
      <c r="Q1666" t="s">
        <v>519</v>
      </c>
      <c r="R1666" t="s">
        <v>521</v>
      </c>
      <c r="S1666" t="s">
        <v>522</v>
      </c>
      <c r="U1666" t="s">
        <v>523</v>
      </c>
      <c r="V1666" t="s">
        <v>10</v>
      </c>
      <c r="W1666" s="10" t="b">
        <v>1</v>
      </c>
      <c r="X1666" s="12">
        <v>43893.510394907404</v>
      </c>
    </row>
    <row r="1667" spans="1:24" x14ac:dyDescent="0.2">
      <c r="A1667">
        <v>12008</v>
      </c>
      <c r="B1667" s="2" t="s">
        <v>384</v>
      </c>
      <c r="C1667" s="2" t="s">
        <v>385</v>
      </c>
      <c r="D1667" s="2" t="s">
        <v>386</v>
      </c>
      <c r="E1667" t="s">
        <v>45</v>
      </c>
      <c r="F1667">
        <f>SUM(J1667* 1.25)</f>
        <v>118.6</v>
      </c>
      <c r="G1667">
        <v>8</v>
      </c>
      <c r="H1667">
        <v>-16</v>
      </c>
      <c r="I1667" s="7">
        <v>11.86</v>
      </c>
      <c r="J1667" s="7">
        <f t="shared" si="31"/>
        <v>94.88</v>
      </c>
      <c r="K1667" s="7">
        <f>SUM(G1667*1.15)</f>
        <v>9.1999999999999993</v>
      </c>
      <c r="L1667" s="11">
        <v>43007</v>
      </c>
      <c r="M1667" s="3">
        <v>43012</v>
      </c>
      <c r="N1667" s="3">
        <v>43028</v>
      </c>
      <c r="O1667" t="s">
        <v>12</v>
      </c>
      <c r="P1667" s="4">
        <v>1.96</v>
      </c>
      <c r="Q1667" t="s">
        <v>385</v>
      </c>
      <c r="R1667" t="s">
        <v>387</v>
      </c>
      <c r="S1667" t="s">
        <v>388</v>
      </c>
      <c r="U1667" t="s">
        <v>389</v>
      </c>
      <c r="V1667" t="s">
        <v>10</v>
      </c>
      <c r="W1667" s="10" t="b">
        <v>0</v>
      </c>
      <c r="X1667" s="12">
        <v>43904.177607638885</v>
      </c>
    </row>
    <row r="1668" spans="1:24" x14ac:dyDescent="0.2">
      <c r="A1668">
        <v>12009</v>
      </c>
      <c r="B1668" s="2" t="s">
        <v>394</v>
      </c>
      <c r="C1668" s="2" t="s">
        <v>395</v>
      </c>
      <c r="D1668" s="2" t="s">
        <v>396</v>
      </c>
      <c r="E1668" t="s">
        <v>13</v>
      </c>
      <c r="F1668">
        <f>SUM(J1668* 1.05)</f>
        <v>321.98250000000002</v>
      </c>
      <c r="G1668">
        <v>5</v>
      </c>
      <c r="H1668">
        <v>3</v>
      </c>
      <c r="I1668" s="7">
        <v>61.33</v>
      </c>
      <c r="J1668" s="7">
        <f t="shared" si="31"/>
        <v>306.64999999999998</v>
      </c>
      <c r="K1668" s="7">
        <f>SUM(G1668*0.54)</f>
        <v>2.7</v>
      </c>
      <c r="L1668" s="11">
        <v>43008</v>
      </c>
      <c r="M1668" s="3">
        <v>43013</v>
      </c>
      <c r="N1668" s="3">
        <v>43029</v>
      </c>
      <c r="O1668" t="s">
        <v>12</v>
      </c>
      <c r="P1668" s="4">
        <v>74.16</v>
      </c>
      <c r="Q1668" t="s">
        <v>395</v>
      </c>
      <c r="R1668" t="s">
        <v>397</v>
      </c>
      <c r="S1668" t="s">
        <v>398</v>
      </c>
      <c r="T1668" t="s">
        <v>399</v>
      </c>
      <c r="U1668" t="s">
        <v>400</v>
      </c>
      <c r="V1668" t="s">
        <v>209</v>
      </c>
      <c r="W1668" s="10" t="b">
        <v>1</v>
      </c>
      <c r="X1668" s="12">
        <v>43888.507503472225</v>
      </c>
    </row>
    <row r="1669" spans="1:24" x14ac:dyDescent="0.2">
      <c r="A1669">
        <v>12010</v>
      </c>
      <c r="B1669" s="2" t="s">
        <v>244</v>
      </c>
      <c r="C1669" s="2" t="s">
        <v>245</v>
      </c>
      <c r="D1669" s="2" t="s">
        <v>246</v>
      </c>
      <c r="E1669" t="s">
        <v>11</v>
      </c>
      <c r="F1669">
        <f>SUM(J1669* 0.93)</f>
        <v>1050.4536000000001</v>
      </c>
      <c r="G1669">
        <v>14</v>
      </c>
      <c r="H1669">
        <v>4</v>
      </c>
      <c r="I1669" s="7">
        <v>80.680000000000007</v>
      </c>
      <c r="J1669" s="7">
        <f t="shared" si="31"/>
        <v>1129.52</v>
      </c>
      <c r="K1669" s="7">
        <f>SUM(G1669*0.54)</f>
        <v>7.5600000000000005</v>
      </c>
      <c r="L1669" s="11">
        <v>43009</v>
      </c>
      <c r="M1669" s="3">
        <v>43014</v>
      </c>
      <c r="N1669" s="3">
        <v>43030</v>
      </c>
      <c r="O1669" t="s">
        <v>12</v>
      </c>
      <c r="P1669" s="4">
        <v>41.76</v>
      </c>
      <c r="Q1669" t="s">
        <v>245</v>
      </c>
      <c r="R1669" t="s">
        <v>566</v>
      </c>
      <c r="S1669" t="s">
        <v>247</v>
      </c>
      <c r="T1669" t="s">
        <v>248</v>
      </c>
      <c r="U1669" t="s">
        <v>249</v>
      </c>
      <c r="V1669" t="s">
        <v>35</v>
      </c>
      <c r="W1669" s="10" t="b">
        <v>1</v>
      </c>
      <c r="X1669" s="12">
        <v>43874.843774537039</v>
      </c>
    </row>
    <row r="1670" spans="1:24" x14ac:dyDescent="0.2">
      <c r="A1670">
        <v>12011</v>
      </c>
      <c r="B1670" s="2" t="s">
        <v>394</v>
      </c>
      <c r="C1670" s="2" t="s">
        <v>395</v>
      </c>
      <c r="D1670" s="2" t="s">
        <v>396</v>
      </c>
      <c r="E1670" t="s">
        <v>13</v>
      </c>
      <c r="F1670">
        <f>SUM(J1670* 1.05)</f>
        <v>354.73199999999997</v>
      </c>
      <c r="G1670">
        <v>8</v>
      </c>
      <c r="H1670">
        <v>3</v>
      </c>
      <c r="I1670" s="7">
        <v>42.23</v>
      </c>
      <c r="J1670" s="7">
        <f t="shared" si="31"/>
        <v>337.84</v>
      </c>
      <c r="K1670" s="7">
        <f>SUM(G1670*0.54)</f>
        <v>4.32</v>
      </c>
      <c r="L1670" s="11">
        <v>43010</v>
      </c>
      <c r="M1670" s="3">
        <v>43015</v>
      </c>
      <c r="N1670" s="3">
        <v>43031</v>
      </c>
      <c r="O1670" t="s">
        <v>14</v>
      </c>
      <c r="P1670" s="4">
        <v>150.15</v>
      </c>
      <c r="Q1670" t="s">
        <v>395</v>
      </c>
      <c r="R1670" t="s">
        <v>397</v>
      </c>
      <c r="S1670" t="s">
        <v>398</v>
      </c>
      <c r="T1670" t="s">
        <v>399</v>
      </c>
      <c r="U1670" t="s">
        <v>400</v>
      </c>
      <c r="V1670" t="s">
        <v>209</v>
      </c>
      <c r="W1670" s="10" t="b">
        <v>1</v>
      </c>
      <c r="X1670" s="12">
        <v>43887.175959490742</v>
      </c>
    </row>
    <row r="1671" spans="1:24" x14ac:dyDescent="0.2">
      <c r="A1671">
        <v>12012</v>
      </c>
      <c r="B1671" s="2" t="s">
        <v>307</v>
      </c>
      <c r="C1671" s="2" t="s">
        <v>308</v>
      </c>
      <c r="D1671" s="2" t="s">
        <v>309</v>
      </c>
      <c r="E1671" t="s">
        <v>5</v>
      </c>
      <c r="F1671">
        <f>SUM(J1671* 0.93)</f>
        <v>1.2276</v>
      </c>
      <c r="G1671">
        <v>11</v>
      </c>
      <c r="H1671">
        <v>1</v>
      </c>
      <c r="I1671" s="7">
        <v>0.12</v>
      </c>
      <c r="J1671" s="7">
        <f t="shared" si="31"/>
        <v>1.3199999999999998</v>
      </c>
      <c r="K1671" s="7">
        <f>SUM(G1671*1.27)</f>
        <v>13.97</v>
      </c>
      <c r="L1671" s="11">
        <v>43013</v>
      </c>
      <c r="M1671" s="3">
        <v>43018</v>
      </c>
      <c r="N1671" s="3">
        <v>43034</v>
      </c>
      <c r="O1671" t="s">
        <v>6</v>
      </c>
      <c r="P1671" s="4">
        <v>12.69</v>
      </c>
      <c r="Q1671" t="s">
        <v>308</v>
      </c>
      <c r="R1671" t="s">
        <v>310</v>
      </c>
      <c r="S1671" t="s">
        <v>311</v>
      </c>
      <c r="T1671" t="s">
        <v>207</v>
      </c>
      <c r="U1671" t="s">
        <v>312</v>
      </c>
      <c r="V1671" t="s">
        <v>209</v>
      </c>
      <c r="W1671" s="10" t="b">
        <v>0</v>
      </c>
      <c r="X1671" s="12">
        <v>43795.845630324082</v>
      </c>
    </row>
    <row r="1672" spans="1:24" x14ac:dyDescent="0.2">
      <c r="A1672">
        <v>12013</v>
      </c>
      <c r="B1672" s="2" t="s">
        <v>244</v>
      </c>
      <c r="C1672" s="2" t="s">
        <v>245</v>
      </c>
      <c r="D1672" s="2" t="s">
        <v>246</v>
      </c>
      <c r="E1672" t="s">
        <v>36</v>
      </c>
      <c r="F1672">
        <f>SUM(J1672* 0.93)</f>
        <v>43.524000000000001</v>
      </c>
      <c r="G1672">
        <v>6</v>
      </c>
      <c r="H1672">
        <v>5</v>
      </c>
      <c r="I1672" s="7">
        <v>7.8</v>
      </c>
      <c r="J1672" s="7">
        <f t="shared" si="31"/>
        <v>46.8</v>
      </c>
      <c r="K1672" s="7">
        <f>SUM(G1672*1.381)</f>
        <v>8.2859999999999996</v>
      </c>
      <c r="L1672" s="11">
        <v>43014</v>
      </c>
      <c r="M1672" s="3">
        <v>43019</v>
      </c>
      <c r="N1672" s="3">
        <v>43035</v>
      </c>
      <c r="O1672" t="s">
        <v>12</v>
      </c>
      <c r="P1672" s="4">
        <v>4.7300000000000004</v>
      </c>
      <c r="Q1672" t="s">
        <v>245</v>
      </c>
      <c r="R1672" t="s">
        <v>566</v>
      </c>
      <c r="S1672" t="s">
        <v>247</v>
      </c>
      <c r="T1672" t="s">
        <v>248</v>
      </c>
      <c r="U1672" t="s">
        <v>249</v>
      </c>
      <c r="V1672" t="s">
        <v>35</v>
      </c>
      <c r="W1672" s="10" t="b">
        <v>0</v>
      </c>
      <c r="X1672" s="12">
        <v>43880.51068634259</v>
      </c>
    </row>
    <row r="1673" spans="1:24" x14ac:dyDescent="0.2">
      <c r="A1673">
        <v>12014</v>
      </c>
      <c r="B1673" s="2" t="s">
        <v>485</v>
      </c>
      <c r="C1673" s="2" t="s">
        <v>486</v>
      </c>
      <c r="D1673" s="2" t="s">
        <v>487</v>
      </c>
      <c r="E1673" t="s">
        <v>19</v>
      </c>
      <c r="F1673">
        <f>SUM(J1673* 1.15)</f>
        <v>223.04249999999999</v>
      </c>
      <c r="G1673">
        <v>9</v>
      </c>
      <c r="H1673">
        <v>-3</v>
      </c>
      <c r="I1673" s="7">
        <v>21.55</v>
      </c>
      <c r="J1673" s="7">
        <f t="shared" si="31"/>
        <v>193.95000000000002</v>
      </c>
      <c r="K1673" s="7">
        <f>SUM(G1673*1.27)</f>
        <v>11.43</v>
      </c>
      <c r="L1673" s="11">
        <v>43015</v>
      </c>
      <c r="M1673" s="3">
        <v>43020</v>
      </c>
      <c r="N1673" s="3">
        <v>43036</v>
      </c>
      <c r="O1673" t="s">
        <v>14</v>
      </c>
      <c r="P1673" s="4">
        <v>64.5</v>
      </c>
      <c r="Q1673" t="s">
        <v>486</v>
      </c>
      <c r="R1673" t="s">
        <v>488</v>
      </c>
      <c r="S1673" t="s">
        <v>21</v>
      </c>
      <c r="U1673" t="s">
        <v>362</v>
      </c>
      <c r="V1673" t="s">
        <v>23</v>
      </c>
      <c r="W1673" s="10" t="b">
        <v>1</v>
      </c>
      <c r="X1673" s="12">
        <v>43893.5113724537</v>
      </c>
    </row>
    <row r="1674" spans="1:24" x14ac:dyDescent="0.2">
      <c r="A1674">
        <v>12015</v>
      </c>
      <c r="B1674" s="2" t="s">
        <v>524</v>
      </c>
      <c r="C1674" s="2" t="s">
        <v>525</v>
      </c>
      <c r="D1674" s="2" t="s">
        <v>526</v>
      </c>
      <c r="E1674" t="s">
        <v>46</v>
      </c>
      <c r="F1674">
        <f>SUM(J1674* 1.05)</f>
        <v>424.69350000000003</v>
      </c>
      <c r="G1674">
        <v>11</v>
      </c>
      <c r="H1674">
        <v>-33</v>
      </c>
      <c r="I1674" s="7">
        <v>36.770000000000003</v>
      </c>
      <c r="J1674" s="7">
        <f t="shared" si="31"/>
        <v>404.47</v>
      </c>
      <c r="K1674" s="7">
        <f>SUM(G1674*1.15)</f>
        <v>12.649999999999999</v>
      </c>
      <c r="L1674" s="11">
        <v>43016</v>
      </c>
      <c r="M1674" s="3">
        <v>43021</v>
      </c>
      <c r="N1674" s="3">
        <v>43037</v>
      </c>
      <c r="O1674" t="s">
        <v>14</v>
      </c>
      <c r="P1674" s="4">
        <v>34.57</v>
      </c>
      <c r="Q1674" t="s">
        <v>525</v>
      </c>
      <c r="R1674" t="s">
        <v>527</v>
      </c>
      <c r="S1674" t="s">
        <v>528</v>
      </c>
      <c r="U1674" t="s">
        <v>529</v>
      </c>
      <c r="V1674" t="s">
        <v>530</v>
      </c>
      <c r="W1674" s="10" t="b">
        <v>1</v>
      </c>
      <c r="X1674" s="12">
        <v>43910.844358564813</v>
      </c>
    </row>
    <row r="1675" spans="1:24" x14ac:dyDescent="0.2">
      <c r="A1675">
        <v>12016</v>
      </c>
      <c r="B1675" s="2" t="s">
        <v>244</v>
      </c>
      <c r="C1675" s="2" t="s">
        <v>245</v>
      </c>
      <c r="D1675" s="2" t="s">
        <v>246</v>
      </c>
      <c r="E1675" t="s">
        <v>15</v>
      </c>
      <c r="F1675">
        <f>SUM(J1675* 0.93)</f>
        <v>488.05469999999997</v>
      </c>
      <c r="G1675">
        <v>9</v>
      </c>
      <c r="H1675">
        <v>6</v>
      </c>
      <c r="I1675" s="7">
        <v>58.31</v>
      </c>
      <c r="J1675" s="7">
        <f t="shared" si="31"/>
        <v>524.79</v>
      </c>
      <c r="K1675" s="7">
        <f>SUM(G1675*1.381)</f>
        <v>12.429</v>
      </c>
      <c r="L1675" s="11">
        <v>43016</v>
      </c>
      <c r="M1675" s="3">
        <v>43021</v>
      </c>
      <c r="N1675" s="3">
        <v>43037</v>
      </c>
      <c r="O1675" t="s">
        <v>12</v>
      </c>
      <c r="P1675" s="4">
        <v>3.43</v>
      </c>
      <c r="Q1675" t="s">
        <v>245</v>
      </c>
      <c r="R1675" t="s">
        <v>566</v>
      </c>
      <c r="S1675" t="s">
        <v>247</v>
      </c>
      <c r="T1675" t="s">
        <v>248</v>
      </c>
      <c r="U1675" t="s">
        <v>249</v>
      </c>
      <c r="V1675" t="s">
        <v>35</v>
      </c>
      <c r="W1675" s="10" t="b">
        <v>0</v>
      </c>
      <c r="X1675" s="12">
        <v>43874.99203703706</v>
      </c>
    </row>
    <row r="1676" spans="1:24" x14ac:dyDescent="0.2">
      <c r="A1676">
        <v>12017</v>
      </c>
      <c r="B1676" s="2" t="s">
        <v>358</v>
      </c>
      <c r="C1676" s="2" t="s">
        <v>359</v>
      </c>
      <c r="D1676" s="2" t="s">
        <v>360</v>
      </c>
      <c r="E1676" t="s">
        <v>19</v>
      </c>
      <c r="F1676">
        <f>SUM(J1676* 1.15)</f>
        <v>68.585999999999999</v>
      </c>
      <c r="G1676">
        <v>12</v>
      </c>
      <c r="H1676">
        <v>-5</v>
      </c>
      <c r="I1676" s="7">
        <v>4.97</v>
      </c>
      <c r="J1676" s="7">
        <f t="shared" si="31"/>
        <v>59.64</v>
      </c>
      <c r="K1676" s="7">
        <f>SUM(G1676*1.15)</f>
        <v>13.799999999999999</v>
      </c>
      <c r="L1676" s="11">
        <v>43017</v>
      </c>
      <c r="M1676" s="3">
        <v>43022</v>
      </c>
      <c r="N1676" s="3">
        <v>43038</v>
      </c>
      <c r="O1676" t="s">
        <v>14</v>
      </c>
      <c r="P1676" s="4">
        <v>0.4</v>
      </c>
      <c r="Q1676" t="s">
        <v>359</v>
      </c>
      <c r="R1676" t="s">
        <v>361</v>
      </c>
      <c r="S1676" t="s">
        <v>21</v>
      </c>
      <c r="U1676" t="s">
        <v>362</v>
      </c>
      <c r="V1676" t="s">
        <v>23</v>
      </c>
      <c r="W1676" s="10" t="b">
        <v>0</v>
      </c>
      <c r="X1676" s="12">
        <v>43903.511989583334</v>
      </c>
    </row>
    <row r="1677" spans="1:24" x14ac:dyDescent="0.2">
      <c r="A1677">
        <v>12018</v>
      </c>
      <c r="B1677" s="2" t="s">
        <v>250</v>
      </c>
      <c r="C1677" s="2" t="s">
        <v>251</v>
      </c>
      <c r="D1677" s="2" t="s">
        <v>252</v>
      </c>
      <c r="E1677" t="s">
        <v>594</v>
      </c>
      <c r="F1677">
        <f>SUM(J1677* 0.85)</f>
        <v>780.72500000000002</v>
      </c>
      <c r="G1677">
        <v>10</v>
      </c>
      <c r="H1677">
        <v>42</v>
      </c>
      <c r="I1677" s="7">
        <v>91.85</v>
      </c>
      <c r="J1677" s="7">
        <f t="shared" si="31"/>
        <v>918.5</v>
      </c>
      <c r="K1677" s="7">
        <f>SUM(G1677*1.429)</f>
        <v>14.290000000000001</v>
      </c>
      <c r="L1677" s="11">
        <v>43020</v>
      </c>
      <c r="M1677" s="3">
        <v>43025</v>
      </c>
      <c r="N1677" s="3">
        <v>43041</v>
      </c>
      <c r="O1677" t="s">
        <v>6</v>
      </c>
      <c r="P1677" s="4">
        <v>4.88</v>
      </c>
      <c r="Q1677" t="s">
        <v>251</v>
      </c>
      <c r="R1677" t="s">
        <v>253</v>
      </c>
      <c r="S1677" t="s">
        <v>254</v>
      </c>
      <c r="U1677" t="s">
        <v>255</v>
      </c>
      <c r="V1677" t="s">
        <v>10</v>
      </c>
      <c r="W1677" s="10" t="b">
        <v>0</v>
      </c>
      <c r="X1677" s="12">
        <v>43909.846104861113</v>
      </c>
    </row>
    <row r="1678" spans="1:24" x14ac:dyDescent="0.2">
      <c r="A1678">
        <v>12019</v>
      </c>
      <c r="B1678" s="2" t="s">
        <v>430</v>
      </c>
      <c r="C1678" s="2" t="s">
        <v>431</v>
      </c>
      <c r="D1678" s="2" t="s">
        <v>432</v>
      </c>
      <c r="E1678" t="s">
        <v>37</v>
      </c>
      <c r="F1678">
        <f>SUM(J1678* 1.05)</f>
        <v>100.80000000000001</v>
      </c>
      <c r="G1678">
        <v>5</v>
      </c>
      <c r="H1678">
        <v>5</v>
      </c>
      <c r="I1678" s="7">
        <v>19.2</v>
      </c>
      <c r="J1678" s="7">
        <f t="shared" si="31"/>
        <v>96</v>
      </c>
      <c r="K1678" s="7">
        <f>SUM(G1678*1.381)</f>
        <v>6.9050000000000002</v>
      </c>
      <c r="L1678" s="11">
        <v>43021</v>
      </c>
      <c r="M1678" s="3">
        <v>43026</v>
      </c>
      <c r="N1678" s="3">
        <v>43042</v>
      </c>
      <c r="O1678" t="s">
        <v>6</v>
      </c>
      <c r="P1678" s="4">
        <v>214.27</v>
      </c>
      <c r="Q1678" t="s">
        <v>431</v>
      </c>
      <c r="R1678" t="s">
        <v>433</v>
      </c>
      <c r="S1678" t="s">
        <v>434</v>
      </c>
      <c r="T1678" t="s">
        <v>435</v>
      </c>
      <c r="U1678" t="s">
        <v>436</v>
      </c>
      <c r="V1678" t="s">
        <v>209</v>
      </c>
      <c r="W1678" s="10" t="b">
        <v>1</v>
      </c>
      <c r="X1678" s="12">
        <v>43871.843461689816</v>
      </c>
    </row>
    <row r="1679" spans="1:24" x14ac:dyDescent="0.2">
      <c r="A1679">
        <v>12020</v>
      </c>
      <c r="B1679" s="2" t="s">
        <v>250</v>
      </c>
      <c r="C1679" s="2" t="s">
        <v>251</v>
      </c>
      <c r="D1679" s="2" t="s">
        <v>252</v>
      </c>
      <c r="E1679" t="s">
        <v>13</v>
      </c>
      <c r="F1679">
        <f>SUM(J1679* 0.85)</f>
        <v>46.817999999999998</v>
      </c>
      <c r="G1679">
        <v>6</v>
      </c>
      <c r="H1679">
        <v>32</v>
      </c>
      <c r="I1679" s="7">
        <v>9.18</v>
      </c>
      <c r="J1679" s="7">
        <f t="shared" si="31"/>
        <v>55.08</v>
      </c>
      <c r="K1679" s="7">
        <f>SUM(G1679*1.429)</f>
        <v>8.5739999999999998</v>
      </c>
      <c r="L1679" s="11">
        <v>43022</v>
      </c>
      <c r="M1679" s="3">
        <v>43027</v>
      </c>
      <c r="N1679" s="3">
        <v>43043</v>
      </c>
      <c r="O1679" t="s">
        <v>14</v>
      </c>
      <c r="P1679" s="4">
        <v>64.86</v>
      </c>
      <c r="Q1679" t="s">
        <v>251</v>
      </c>
      <c r="R1679" t="s">
        <v>253</v>
      </c>
      <c r="S1679" t="s">
        <v>254</v>
      </c>
      <c r="U1679" t="s">
        <v>255</v>
      </c>
      <c r="V1679" t="s">
        <v>10</v>
      </c>
      <c r="W1679" s="10" t="b">
        <v>1</v>
      </c>
      <c r="X1679" s="12">
        <v>43863.51099884259</v>
      </c>
    </row>
    <row r="1680" spans="1:24" x14ac:dyDescent="0.2">
      <c r="A1680">
        <v>12021</v>
      </c>
      <c r="B1680" s="2" t="s">
        <v>60</v>
      </c>
      <c r="C1680" s="2" t="s">
        <v>61</v>
      </c>
      <c r="D1680" s="2" t="s">
        <v>62</v>
      </c>
      <c r="E1680" t="s">
        <v>11</v>
      </c>
      <c r="F1680">
        <f>SUM(J1680* 0.85)</f>
        <v>183.87199999999999</v>
      </c>
      <c r="G1680">
        <v>8</v>
      </c>
      <c r="H1680">
        <v>-4</v>
      </c>
      <c r="I1680" s="7">
        <v>27.04</v>
      </c>
      <c r="J1680" s="7">
        <f t="shared" si="31"/>
        <v>216.32</v>
      </c>
      <c r="K1680" s="7">
        <f>SUM(G1680*1.27)</f>
        <v>10.16</v>
      </c>
      <c r="L1680" s="11">
        <v>43023</v>
      </c>
      <c r="M1680" s="3">
        <v>43028</v>
      </c>
      <c r="N1680" s="3">
        <v>43044</v>
      </c>
      <c r="O1680" t="s">
        <v>12</v>
      </c>
      <c r="P1680" s="4">
        <v>77.92</v>
      </c>
      <c r="Q1680" t="s">
        <v>61</v>
      </c>
      <c r="R1680" t="s">
        <v>63</v>
      </c>
      <c r="S1680" t="s">
        <v>64</v>
      </c>
      <c r="U1680" t="s">
        <v>65</v>
      </c>
      <c r="V1680" t="s">
        <v>66</v>
      </c>
      <c r="W1680" s="10" t="b">
        <v>1</v>
      </c>
      <c r="X1680" s="12">
        <v>43890.844694212967</v>
      </c>
    </row>
    <row r="1681" spans="1:24" x14ac:dyDescent="0.2">
      <c r="A1681">
        <v>12022</v>
      </c>
      <c r="B1681" s="2" t="s">
        <v>153</v>
      </c>
      <c r="C1681" s="2" t="s">
        <v>154</v>
      </c>
      <c r="D1681" s="2" t="s">
        <v>155</v>
      </c>
      <c r="E1681" t="s">
        <v>45</v>
      </c>
      <c r="F1681">
        <f>SUM(J1681* 0.93)</f>
        <v>132.74820000000003</v>
      </c>
      <c r="G1681">
        <v>13</v>
      </c>
      <c r="H1681">
        <v>-1</v>
      </c>
      <c r="I1681" s="7">
        <v>10.98</v>
      </c>
      <c r="J1681" s="7">
        <f t="shared" si="31"/>
        <v>142.74</v>
      </c>
      <c r="K1681" s="7">
        <f>SUM(G1681*1.27)</f>
        <v>16.510000000000002</v>
      </c>
      <c r="L1681" s="11">
        <v>43024</v>
      </c>
      <c r="M1681" s="3">
        <v>43029</v>
      </c>
      <c r="N1681" s="3">
        <v>43045</v>
      </c>
      <c r="O1681" t="s">
        <v>6</v>
      </c>
      <c r="P1681" s="4">
        <v>63.36</v>
      </c>
      <c r="Q1681" t="s">
        <v>154</v>
      </c>
      <c r="R1681" t="s">
        <v>156</v>
      </c>
      <c r="S1681" t="s">
        <v>157</v>
      </c>
      <c r="U1681" t="s">
        <v>158</v>
      </c>
      <c r="V1681" t="s">
        <v>44</v>
      </c>
      <c r="W1681" s="10" t="b">
        <v>1</v>
      </c>
      <c r="X1681" s="12">
        <v>43764.512484027771</v>
      </c>
    </row>
    <row r="1682" spans="1:24" x14ac:dyDescent="0.2">
      <c r="A1682">
        <v>12023</v>
      </c>
      <c r="B1682" s="2" t="s">
        <v>176</v>
      </c>
      <c r="C1682" s="2" t="s">
        <v>177</v>
      </c>
      <c r="D1682" s="2" t="s">
        <v>178</v>
      </c>
      <c r="E1682" t="s">
        <v>11</v>
      </c>
      <c r="F1682">
        <f>SUM(J1682* 0.85)</f>
        <v>148.75</v>
      </c>
      <c r="G1682">
        <v>14</v>
      </c>
      <c r="H1682">
        <v>27</v>
      </c>
      <c r="I1682" s="7">
        <v>12.5</v>
      </c>
      <c r="J1682" s="7">
        <f t="shared" si="31"/>
        <v>175</v>
      </c>
      <c r="K1682" s="7">
        <f>SUM(G1682*1.429)</f>
        <v>20.006</v>
      </c>
      <c r="L1682" s="11">
        <v>43027</v>
      </c>
      <c r="M1682" s="3">
        <v>43032</v>
      </c>
      <c r="N1682" s="3">
        <v>43048</v>
      </c>
      <c r="O1682" t="s">
        <v>14</v>
      </c>
      <c r="P1682" s="4">
        <v>87.03</v>
      </c>
      <c r="Q1682" t="s">
        <v>177</v>
      </c>
      <c r="R1682" t="s">
        <v>179</v>
      </c>
      <c r="S1682" t="s">
        <v>180</v>
      </c>
      <c r="U1682" t="s">
        <v>181</v>
      </c>
      <c r="V1682" t="s">
        <v>182</v>
      </c>
      <c r="W1682" s="10" t="b">
        <v>1</v>
      </c>
      <c r="X1682" s="12">
        <v>43828.513356481482</v>
      </c>
    </row>
    <row r="1683" spans="1:24" x14ac:dyDescent="0.2">
      <c r="A1683">
        <v>12024</v>
      </c>
      <c r="B1683" s="2" t="s">
        <v>455</v>
      </c>
      <c r="C1683" s="2" t="s">
        <v>456</v>
      </c>
      <c r="D1683" s="2" t="s">
        <v>457</v>
      </c>
      <c r="E1683" t="s">
        <v>11</v>
      </c>
      <c r="F1683">
        <f>SUM(J1683* 1.05)</f>
        <v>1355.8544999999999</v>
      </c>
      <c r="G1683">
        <v>13</v>
      </c>
      <c r="H1683">
        <v>7</v>
      </c>
      <c r="I1683" s="7">
        <v>99.33</v>
      </c>
      <c r="J1683" s="7">
        <f t="shared" si="31"/>
        <v>1291.29</v>
      </c>
      <c r="K1683" s="7">
        <f>SUM(G1683*1.381)</f>
        <v>17.952999999999999</v>
      </c>
      <c r="L1683" s="11">
        <v>43028</v>
      </c>
      <c r="M1683" s="3">
        <v>43033</v>
      </c>
      <c r="N1683" s="3">
        <v>43049</v>
      </c>
      <c r="O1683" t="s">
        <v>12</v>
      </c>
      <c r="P1683" s="4">
        <v>191.67</v>
      </c>
      <c r="Q1683" t="s">
        <v>456</v>
      </c>
      <c r="R1683" t="s">
        <v>458</v>
      </c>
      <c r="S1683" t="s">
        <v>459</v>
      </c>
      <c r="T1683" t="s">
        <v>460</v>
      </c>
      <c r="U1683" t="s">
        <v>461</v>
      </c>
      <c r="V1683" t="s">
        <v>209</v>
      </c>
      <c r="W1683" s="10" t="b">
        <v>1</v>
      </c>
      <c r="X1683" s="12">
        <v>43884.180214236105</v>
      </c>
    </row>
    <row r="1684" spans="1:24" x14ac:dyDescent="0.2">
      <c r="A1684">
        <v>12025</v>
      </c>
      <c r="B1684" s="2" t="s">
        <v>293</v>
      </c>
      <c r="C1684" s="2" t="s">
        <v>294</v>
      </c>
      <c r="D1684" s="2" t="s">
        <v>295</v>
      </c>
      <c r="E1684" t="s">
        <v>15</v>
      </c>
      <c r="F1684">
        <f>SUM(J1684* 0.85)</f>
        <v>285.19199999999995</v>
      </c>
      <c r="G1684">
        <v>6</v>
      </c>
      <c r="H1684">
        <v>8</v>
      </c>
      <c r="I1684" s="7">
        <v>55.92</v>
      </c>
      <c r="J1684" s="7">
        <f t="shared" si="31"/>
        <v>335.52</v>
      </c>
      <c r="K1684" s="7">
        <f>SUM(G1684*1.381)</f>
        <v>8.2859999999999996</v>
      </c>
      <c r="L1684" s="11">
        <v>43029</v>
      </c>
      <c r="M1684" s="3">
        <v>43034</v>
      </c>
      <c r="N1684" s="3">
        <v>43050</v>
      </c>
      <c r="O1684" t="s">
        <v>6</v>
      </c>
      <c r="P1684" s="4">
        <v>12.75</v>
      </c>
      <c r="Q1684" t="s">
        <v>294</v>
      </c>
      <c r="R1684" t="s">
        <v>296</v>
      </c>
      <c r="S1684" t="s">
        <v>297</v>
      </c>
      <c r="T1684" t="s">
        <v>298</v>
      </c>
      <c r="U1684" t="s">
        <v>299</v>
      </c>
      <c r="V1684" t="s">
        <v>217</v>
      </c>
      <c r="W1684" s="10" t="b">
        <v>0</v>
      </c>
      <c r="X1684" s="12">
        <v>43881.510721064813</v>
      </c>
    </row>
    <row r="1685" spans="1:24" x14ac:dyDescent="0.2">
      <c r="A1685">
        <v>12026</v>
      </c>
      <c r="B1685" s="2" t="s">
        <v>67</v>
      </c>
      <c r="C1685" s="2" t="s">
        <v>68</v>
      </c>
      <c r="D1685" s="2" t="s">
        <v>69</v>
      </c>
      <c r="E1685" t="s">
        <v>37</v>
      </c>
      <c r="F1685">
        <f>SUM(J1685* 0.85)</f>
        <v>505.51199999999989</v>
      </c>
      <c r="G1685">
        <v>7</v>
      </c>
      <c r="H1685">
        <v>5</v>
      </c>
      <c r="I1685" s="7">
        <v>84.96</v>
      </c>
      <c r="J1685" s="7">
        <f t="shared" si="31"/>
        <v>594.71999999999991</v>
      </c>
      <c r="K1685" s="7">
        <f>SUM(G1685*1.381)</f>
        <v>9.6669999999999998</v>
      </c>
      <c r="L1685" s="11">
        <v>43029</v>
      </c>
      <c r="M1685" s="3">
        <v>43034</v>
      </c>
      <c r="N1685" s="3">
        <v>43050</v>
      </c>
      <c r="O1685" t="s">
        <v>6</v>
      </c>
      <c r="P1685" s="4">
        <v>10.19</v>
      </c>
      <c r="Q1685" t="s">
        <v>68</v>
      </c>
      <c r="R1685" t="s">
        <v>70</v>
      </c>
      <c r="S1685" t="s">
        <v>71</v>
      </c>
      <c r="U1685" t="s">
        <v>72</v>
      </c>
      <c r="V1685" t="s">
        <v>59</v>
      </c>
      <c r="W1685" s="10" t="b">
        <v>0</v>
      </c>
      <c r="X1685" s="12">
        <v>43881.844517361111</v>
      </c>
    </row>
    <row r="1686" spans="1:24" x14ac:dyDescent="0.2">
      <c r="A1686">
        <v>12027</v>
      </c>
      <c r="B1686" s="2" t="s">
        <v>326</v>
      </c>
      <c r="C1686" s="2" t="s">
        <v>327</v>
      </c>
      <c r="D1686" s="2" t="s">
        <v>328</v>
      </c>
      <c r="E1686" t="s">
        <v>15</v>
      </c>
      <c r="F1686">
        <f>SUM(J1686* 0.93)</f>
        <v>431.70600000000007</v>
      </c>
      <c r="G1686">
        <v>11</v>
      </c>
      <c r="H1686">
        <v>2</v>
      </c>
      <c r="I1686" s="7">
        <v>42.2</v>
      </c>
      <c r="J1686" s="7">
        <f t="shared" si="31"/>
        <v>464.20000000000005</v>
      </c>
      <c r="K1686" s="7">
        <f>SUM(G1686*0.54)</f>
        <v>5.94</v>
      </c>
      <c r="L1686" s="11">
        <v>43030</v>
      </c>
      <c r="M1686" s="3">
        <v>43035</v>
      </c>
      <c r="N1686" s="3">
        <v>43051</v>
      </c>
      <c r="O1686" t="s">
        <v>12</v>
      </c>
      <c r="P1686" s="4">
        <v>52.84</v>
      </c>
      <c r="Q1686" t="s">
        <v>327</v>
      </c>
      <c r="R1686" t="s">
        <v>329</v>
      </c>
      <c r="S1686" t="s">
        <v>330</v>
      </c>
      <c r="T1686" t="s">
        <v>591</v>
      </c>
      <c r="U1686" t="s">
        <v>331</v>
      </c>
      <c r="V1686" t="s">
        <v>80</v>
      </c>
      <c r="W1686" s="10" t="b">
        <v>1</v>
      </c>
      <c r="X1686" s="12">
        <v>43890.843426967593</v>
      </c>
    </row>
    <row r="1687" spans="1:24" x14ac:dyDescent="0.2">
      <c r="A1687">
        <v>12028</v>
      </c>
      <c r="B1687" s="2" t="s">
        <v>524</v>
      </c>
      <c r="C1687" s="2" t="s">
        <v>525</v>
      </c>
      <c r="D1687" s="2" t="s">
        <v>526</v>
      </c>
      <c r="E1687" t="s">
        <v>46</v>
      </c>
      <c r="F1687">
        <f>SUM(J1687* 1.05)</f>
        <v>48.982500000000002</v>
      </c>
      <c r="G1687">
        <v>5</v>
      </c>
      <c r="H1687">
        <v>-25</v>
      </c>
      <c r="I1687" s="7">
        <v>9.33</v>
      </c>
      <c r="J1687" s="7">
        <f t="shared" si="31"/>
        <v>46.65</v>
      </c>
      <c r="K1687" s="7">
        <f>SUM(G1687*1.15)</f>
        <v>5.75</v>
      </c>
      <c r="L1687" s="11">
        <v>43031</v>
      </c>
      <c r="M1687" s="3">
        <v>43036</v>
      </c>
      <c r="N1687" s="3">
        <v>43052</v>
      </c>
      <c r="O1687" t="s">
        <v>14</v>
      </c>
      <c r="P1687" s="4">
        <v>0.59</v>
      </c>
      <c r="Q1687" t="s">
        <v>525</v>
      </c>
      <c r="R1687" t="s">
        <v>527</v>
      </c>
      <c r="S1687" t="s">
        <v>528</v>
      </c>
      <c r="U1687" t="s">
        <v>529</v>
      </c>
      <c r="V1687" t="s">
        <v>530</v>
      </c>
      <c r="W1687" s="10" t="b">
        <v>1</v>
      </c>
      <c r="X1687" s="12">
        <v>43875.175998032406</v>
      </c>
    </row>
    <row r="1688" spans="1:24" x14ac:dyDescent="0.2">
      <c r="A1688">
        <v>12029</v>
      </c>
      <c r="B1688" s="2" t="s">
        <v>506</v>
      </c>
      <c r="C1688" s="2" t="s">
        <v>507</v>
      </c>
      <c r="D1688" s="2" t="s">
        <v>508</v>
      </c>
      <c r="E1688" t="s">
        <v>36</v>
      </c>
      <c r="F1688">
        <f>SUM(J1688* 1.05)</f>
        <v>317.31</v>
      </c>
      <c r="G1688">
        <v>5</v>
      </c>
      <c r="H1688">
        <v>5</v>
      </c>
      <c r="I1688" s="7">
        <v>60.44</v>
      </c>
      <c r="J1688" s="7">
        <f t="shared" si="31"/>
        <v>302.2</v>
      </c>
      <c r="K1688" s="7">
        <f>SUM(G1688*1.381)</f>
        <v>6.9050000000000002</v>
      </c>
      <c r="L1688" s="11">
        <v>43034</v>
      </c>
      <c r="M1688" s="3">
        <v>43039</v>
      </c>
      <c r="N1688" s="3">
        <v>43055</v>
      </c>
      <c r="O1688" t="s">
        <v>12</v>
      </c>
      <c r="P1688" s="4">
        <v>8.56</v>
      </c>
      <c r="Q1688" t="s">
        <v>507</v>
      </c>
      <c r="R1688" t="s">
        <v>509</v>
      </c>
      <c r="S1688" t="s">
        <v>510</v>
      </c>
      <c r="U1688" t="s">
        <v>511</v>
      </c>
      <c r="V1688" t="s">
        <v>59</v>
      </c>
      <c r="W1688" s="10" t="b">
        <v>0</v>
      </c>
      <c r="X1688" s="12">
        <v>43871.843461689816</v>
      </c>
    </row>
    <row r="1689" spans="1:24" x14ac:dyDescent="0.2">
      <c r="A1689">
        <v>12030</v>
      </c>
      <c r="B1689" s="2" t="s">
        <v>237</v>
      </c>
      <c r="C1689" s="2" t="s">
        <v>238</v>
      </c>
      <c r="D1689" s="2" t="s">
        <v>239</v>
      </c>
      <c r="E1689" t="s">
        <v>19</v>
      </c>
      <c r="F1689">
        <f>SUM(J1689* 0.93)</f>
        <v>567.57899999999995</v>
      </c>
      <c r="G1689">
        <v>10</v>
      </c>
      <c r="H1689">
        <v>1</v>
      </c>
      <c r="I1689" s="7">
        <v>61.03</v>
      </c>
      <c r="J1689" s="7">
        <f t="shared" si="31"/>
        <v>610.29999999999995</v>
      </c>
      <c r="K1689" s="7">
        <f>SUM(G1689*1.27)</f>
        <v>12.7</v>
      </c>
      <c r="L1689" s="11">
        <v>43035</v>
      </c>
      <c r="M1689" s="3">
        <v>43040</v>
      </c>
      <c r="N1689" s="3">
        <v>43056</v>
      </c>
      <c r="O1689" t="s">
        <v>12</v>
      </c>
      <c r="P1689" s="4">
        <v>42.11</v>
      </c>
      <c r="Q1689" t="s">
        <v>238</v>
      </c>
      <c r="R1689" t="s">
        <v>240</v>
      </c>
      <c r="S1689" t="s">
        <v>241</v>
      </c>
      <c r="T1689" t="s">
        <v>242</v>
      </c>
      <c r="V1689" t="s">
        <v>243</v>
      </c>
      <c r="W1689" s="10" t="b">
        <v>1</v>
      </c>
      <c r="X1689" s="12">
        <v>43888.845121527782</v>
      </c>
    </row>
    <row r="1690" spans="1:24" x14ac:dyDescent="0.2">
      <c r="A1690">
        <v>12031</v>
      </c>
      <c r="B1690" s="2" t="s">
        <v>369</v>
      </c>
      <c r="C1690" s="2" t="s">
        <v>370</v>
      </c>
      <c r="D1690" s="2" t="s">
        <v>371</v>
      </c>
      <c r="E1690" t="s">
        <v>19</v>
      </c>
      <c r="F1690">
        <f>SUM(J1690* 0.85)</f>
        <v>575.36500000000001</v>
      </c>
      <c r="G1690">
        <v>10</v>
      </c>
      <c r="H1690">
        <v>-12</v>
      </c>
      <c r="I1690" s="7">
        <v>67.69</v>
      </c>
      <c r="J1690" s="7">
        <f t="shared" si="31"/>
        <v>676.9</v>
      </c>
      <c r="K1690" s="7">
        <f>SUM(G1690*1.15)</f>
        <v>11.5</v>
      </c>
      <c r="L1690" s="11">
        <v>43036</v>
      </c>
      <c r="M1690" s="3">
        <v>43041</v>
      </c>
      <c r="N1690" s="3">
        <v>43057</v>
      </c>
      <c r="O1690" t="s">
        <v>12</v>
      </c>
      <c r="P1690" s="4">
        <v>15.51</v>
      </c>
      <c r="Q1690" t="s">
        <v>370</v>
      </c>
      <c r="R1690" t="s">
        <v>372</v>
      </c>
      <c r="S1690" t="s">
        <v>180</v>
      </c>
      <c r="U1690" t="s">
        <v>373</v>
      </c>
      <c r="V1690" t="s">
        <v>182</v>
      </c>
      <c r="W1690" s="10" t="b">
        <v>0</v>
      </c>
      <c r="X1690" s="12">
        <v>43935.844601620367</v>
      </c>
    </row>
    <row r="1691" spans="1:24" x14ac:dyDescent="0.2">
      <c r="A1691">
        <v>12032</v>
      </c>
      <c r="B1691" s="2" t="s">
        <v>159</v>
      </c>
      <c r="C1691" s="2" t="s">
        <v>160</v>
      </c>
      <c r="D1691" s="2" t="s">
        <v>161</v>
      </c>
      <c r="E1691" t="s">
        <v>11</v>
      </c>
      <c r="F1691">
        <f>SUM(J1691* 1.05)</f>
        <v>1067.598</v>
      </c>
      <c r="G1691">
        <v>12</v>
      </c>
      <c r="H1691">
        <v>-4</v>
      </c>
      <c r="I1691" s="7">
        <v>84.73</v>
      </c>
      <c r="J1691" s="7">
        <f t="shared" si="31"/>
        <v>1016.76</v>
      </c>
      <c r="K1691" s="7">
        <f>SUM(G1691*1.15)</f>
        <v>13.799999999999999</v>
      </c>
      <c r="L1691" s="11">
        <v>43037</v>
      </c>
      <c r="M1691" s="3">
        <v>43042</v>
      </c>
      <c r="N1691" s="3">
        <v>43058</v>
      </c>
      <c r="O1691" t="s">
        <v>14</v>
      </c>
      <c r="P1691" s="4">
        <v>108.26</v>
      </c>
      <c r="Q1691" t="s">
        <v>160</v>
      </c>
      <c r="R1691" t="s">
        <v>162</v>
      </c>
      <c r="S1691" t="s">
        <v>163</v>
      </c>
      <c r="U1691" t="s">
        <v>164</v>
      </c>
      <c r="V1691" t="s">
        <v>10</v>
      </c>
      <c r="W1691" s="10" t="b">
        <v>1</v>
      </c>
      <c r="X1691" s="12">
        <v>44016.511360879631</v>
      </c>
    </row>
    <row r="1692" spans="1:24" x14ac:dyDescent="0.2">
      <c r="A1692">
        <v>12033</v>
      </c>
      <c r="B1692" s="2" t="s">
        <v>345</v>
      </c>
      <c r="C1692" s="2" t="s">
        <v>346</v>
      </c>
      <c r="D1692" s="2" t="s">
        <v>347</v>
      </c>
      <c r="E1692" t="s">
        <v>11</v>
      </c>
      <c r="F1692">
        <f>SUM(J1692* 0.93)</f>
        <v>71.228700000000003</v>
      </c>
      <c r="G1692">
        <v>9</v>
      </c>
      <c r="H1692">
        <v>3</v>
      </c>
      <c r="I1692" s="7">
        <v>8.51</v>
      </c>
      <c r="J1692" s="7">
        <f t="shared" si="31"/>
        <v>76.59</v>
      </c>
      <c r="K1692" s="7">
        <f>SUM(G1692*0.54)</f>
        <v>4.8600000000000003</v>
      </c>
      <c r="L1692" s="11">
        <v>43038</v>
      </c>
      <c r="M1692" s="3">
        <v>43043</v>
      </c>
      <c r="N1692" s="3">
        <v>43059</v>
      </c>
      <c r="O1692" t="s">
        <v>14</v>
      </c>
      <c r="P1692" s="4">
        <v>84.21</v>
      </c>
      <c r="Q1692" t="s">
        <v>346</v>
      </c>
      <c r="R1692" t="s">
        <v>352</v>
      </c>
      <c r="S1692" t="s">
        <v>353</v>
      </c>
      <c r="T1692" t="s">
        <v>354</v>
      </c>
      <c r="U1692" t="s">
        <v>355</v>
      </c>
      <c r="V1692" t="s">
        <v>209</v>
      </c>
      <c r="W1692" s="10" t="b">
        <v>1</v>
      </c>
      <c r="X1692" s="12">
        <v>43885.847022916671</v>
      </c>
    </row>
    <row r="1693" spans="1:24" x14ac:dyDescent="0.2">
      <c r="A1693">
        <v>12034</v>
      </c>
      <c r="B1693" s="2" t="s">
        <v>326</v>
      </c>
      <c r="C1693" s="2" t="s">
        <v>327</v>
      </c>
      <c r="D1693" s="2" t="s">
        <v>328</v>
      </c>
      <c r="E1693" t="s">
        <v>594</v>
      </c>
      <c r="F1693">
        <f>SUM(J1693* 0.93)</f>
        <v>53.642400000000002</v>
      </c>
      <c r="G1693">
        <v>8</v>
      </c>
      <c r="H1693">
        <v>2</v>
      </c>
      <c r="I1693" s="7">
        <v>7.21</v>
      </c>
      <c r="J1693" s="7">
        <f t="shared" si="31"/>
        <v>57.68</v>
      </c>
      <c r="K1693" s="7">
        <f>SUM(G1693*0.54)</f>
        <v>4.32</v>
      </c>
      <c r="L1693" s="11">
        <v>43041</v>
      </c>
      <c r="M1693" s="3">
        <v>43046</v>
      </c>
      <c r="N1693" s="3">
        <v>43062</v>
      </c>
      <c r="O1693" t="s">
        <v>12</v>
      </c>
      <c r="P1693" s="4">
        <v>15.66</v>
      </c>
      <c r="Q1693" t="s">
        <v>327</v>
      </c>
      <c r="R1693" t="s">
        <v>329</v>
      </c>
      <c r="S1693" t="s">
        <v>330</v>
      </c>
      <c r="T1693" t="s">
        <v>591</v>
      </c>
      <c r="U1693" t="s">
        <v>331</v>
      </c>
      <c r="V1693" t="s">
        <v>80</v>
      </c>
      <c r="W1693" s="10" t="b">
        <v>1</v>
      </c>
      <c r="X1693" s="12">
        <v>43884.509281250001</v>
      </c>
    </row>
    <row r="1694" spans="1:24" x14ac:dyDescent="0.2">
      <c r="A1694">
        <v>12035</v>
      </c>
      <c r="B1694" s="2" t="s">
        <v>67</v>
      </c>
      <c r="C1694" s="2" t="s">
        <v>68</v>
      </c>
      <c r="D1694" s="2" t="s">
        <v>69</v>
      </c>
      <c r="E1694" t="s">
        <v>13</v>
      </c>
      <c r="F1694">
        <f>SUM(J1694* 0.85)</f>
        <v>394.74</v>
      </c>
      <c r="G1694">
        <v>12</v>
      </c>
      <c r="H1694">
        <v>5</v>
      </c>
      <c r="I1694" s="7">
        <v>38.700000000000003</v>
      </c>
      <c r="J1694" s="7">
        <f t="shared" si="31"/>
        <v>464.40000000000003</v>
      </c>
      <c r="K1694" s="7">
        <f>SUM(G1694*1.381)</f>
        <v>16.571999999999999</v>
      </c>
      <c r="L1694" s="11">
        <v>43042</v>
      </c>
      <c r="M1694" s="3">
        <v>43047</v>
      </c>
      <c r="N1694" s="3">
        <v>43063</v>
      </c>
      <c r="O1694" t="s">
        <v>14</v>
      </c>
      <c r="P1694" s="4">
        <v>166.31</v>
      </c>
      <c r="Q1694" t="s">
        <v>68</v>
      </c>
      <c r="R1694" t="s">
        <v>70</v>
      </c>
      <c r="S1694" t="s">
        <v>71</v>
      </c>
      <c r="U1694" t="s">
        <v>72</v>
      </c>
      <c r="V1694" t="s">
        <v>59</v>
      </c>
      <c r="W1694" s="10" t="b">
        <v>1</v>
      </c>
      <c r="X1694" s="12">
        <v>43884.179220138882</v>
      </c>
    </row>
    <row r="1695" spans="1:24" x14ac:dyDescent="0.2">
      <c r="A1695">
        <v>12036</v>
      </c>
      <c r="B1695" s="2" t="s">
        <v>442</v>
      </c>
      <c r="C1695" s="2" t="s">
        <v>443</v>
      </c>
      <c r="D1695" s="2" t="s">
        <v>444</v>
      </c>
      <c r="E1695" t="s">
        <v>19</v>
      </c>
      <c r="F1695">
        <f>SUM(J1695* 0.85)</f>
        <v>419.322</v>
      </c>
      <c r="G1695">
        <v>6</v>
      </c>
      <c r="H1695">
        <v>8</v>
      </c>
      <c r="I1695" s="7">
        <v>82.22</v>
      </c>
      <c r="J1695" s="7">
        <f t="shared" si="31"/>
        <v>493.32</v>
      </c>
      <c r="K1695" s="7">
        <f>SUM(G1695*1.381)</f>
        <v>8.2859999999999996</v>
      </c>
      <c r="L1695" s="11">
        <v>43042</v>
      </c>
      <c r="M1695" s="3">
        <v>43047</v>
      </c>
      <c r="N1695" s="3">
        <v>43063</v>
      </c>
      <c r="O1695" t="s">
        <v>14</v>
      </c>
      <c r="P1695" s="4">
        <v>26.78</v>
      </c>
      <c r="Q1695" t="s">
        <v>443</v>
      </c>
      <c r="R1695" t="s">
        <v>445</v>
      </c>
      <c r="S1695" t="s">
        <v>446</v>
      </c>
      <c r="U1695" t="s">
        <v>447</v>
      </c>
      <c r="V1695" t="s">
        <v>448</v>
      </c>
      <c r="W1695" s="10" t="b">
        <v>0</v>
      </c>
      <c r="X1695" s="12">
        <v>43876.510721064813</v>
      </c>
    </row>
    <row r="1696" spans="1:24" x14ac:dyDescent="0.2">
      <c r="A1696">
        <v>12037</v>
      </c>
      <c r="B1696" s="2" t="s">
        <v>159</v>
      </c>
      <c r="C1696" s="2" t="s">
        <v>160</v>
      </c>
      <c r="D1696" s="2" t="s">
        <v>161</v>
      </c>
      <c r="E1696" t="s">
        <v>11</v>
      </c>
      <c r="F1696">
        <f>SUM(J1696* 1.05)</f>
        <v>76.639499999999998</v>
      </c>
      <c r="G1696">
        <v>9</v>
      </c>
      <c r="H1696">
        <v>-3</v>
      </c>
      <c r="I1696" s="7">
        <v>8.11</v>
      </c>
      <c r="J1696" s="7">
        <f t="shared" si="31"/>
        <v>72.989999999999995</v>
      </c>
      <c r="K1696" s="7">
        <f>SUM(G1696*1.27)</f>
        <v>11.43</v>
      </c>
      <c r="L1696" s="11">
        <v>43043</v>
      </c>
      <c r="M1696" s="3">
        <v>43048</v>
      </c>
      <c r="N1696" s="3">
        <v>43064</v>
      </c>
      <c r="O1696" t="s">
        <v>12</v>
      </c>
      <c r="P1696" s="4">
        <v>54.83</v>
      </c>
      <c r="Q1696" t="s">
        <v>160</v>
      </c>
      <c r="R1696" t="s">
        <v>162</v>
      </c>
      <c r="S1696" t="s">
        <v>163</v>
      </c>
      <c r="U1696" t="s">
        <v>164</v>
      </c>
      <c r="V1696" t="s">
        <v>10</v>
      </c>
      <c r="W1696" s="10" t="b">
        <v>1</v>
      </c>
      <c r="X1696" s="12">
        <v>43895.5113724537</v>
      </c>
    </row>
    <row r="1697" spans="1:24" x14ac:dyDescent="0.2">
      <c r="A1697">
        <v>12038</v>
      </c>
      <c r="B1697" s="2" t="s">
        <v>285</v>
      </c>
      <c r="C1697" s="2" t="s">
        <v>281</v>
      </c>
      <c r="D1697" s="2" t="s">
        <v>286</v>
      </c>
      <c r="E1697" t="s">
        <v>11</v>
      </c>
      <c r="F1697">
        <f>SUM(J1697* 1.15)</f>
        <v>717.73799999999994</v>
      </c>
      <c r="G1697">
        <v>7</v>
      </c>
      <c r="H1697">
        <v>-26</v>
      </c>
      <c r="I1697" s="7">
        <v>89.16</v>
      </c>
      <c r="J1697" s="7">
        <f t="shared" si="31"/>
        <v>624.12</v>
      </c>
      <c r="K1697" s="7">
        <f>SUM(G1697*1.15)</f>
        <v>8.0499999999999989</v>
      </c>
      <c r="L1697" s="11">
        <v>43044</v>
      </c>
      <c r="M1697" s="3">
        <v>43049</v>
      </c>
      <c r="N1697" s="3">
        <v>43065</v>
      </c>
      <c r="O1697" t="s">
        <v>6</v>
      </c>
      <c r="P1697" s="4">
        <v>110.37</v>
      </c>
      <c r="Q1697" t="s">
        <v>281</v>
      </c>
      <c r="R1697" t="s">
        <v>282</v>
      </c>
      <c r="S1697" t="s">
        <v>283</v>
      </c>
      <c r="U1697" t="s">
        <v>284</v>
      </c>
      <c r="V1697" t="s">
        <v>10</v>
      </c>
      <c r="W1697" s="10" t="b">
        <v>1</v>
      </c>
      <c r="X1697" s="12">
        <v>43971.942962962967</v>
      </c>
    </row>
    <row r="1698" spans="1:24" x14ac:dyDescent="0.2">
      <c r="A1698">
        <v>12039</v>
      </c>
      <c r="B1698" s="2" t="s">
        <v>537</v>
      </c>
      <c r="C1698" s="2" t="s">
        <v>538</v>
      </c>
      <c r="D1698" s="2" t="s">
        <v>539</v>
      </c>
      <c r="E1698" t="s">
        <v>11</v>
      </c>
      <c r="F1698">
        <f>SUM(J1698* 0.93)</f>
        <v>556.88400000000013</v>
      </c>
      <c r="G1698">
        <v>10</v>
      </c>
      <c r="H1698">
        <v>6</v>
      </c>
      <c r="I1698" s="7">
        <v>59.88</v>
      </c>
      <c r="J1698" s="7">
        <f t="shared" si="31"/>
        <v>598.80000000000007</v>
      </c>
      <c r="K1698" s="7">
        <f>SUM(G1698*1.381)</f>
        <v>13.81</v>
      </c>
      <c r="L1698" s="11">
        <v>43045</v>
      </c>
      <c r="M1698" s="3">
        <v>43050</v>
      </c>
      <c r="N1698" s="3">
        <v>43066</v>
      </c>
      <c r="O1698" t="s">
        <v>12</v>
      </c>
      <c r="P1698" s="4">
        <v>23.29</v>
      </c>
      <c r="Q1698" t="s">
        <v>538</v>
      </c>
      <c r="R1698" t="s">
        <v>540</v>
      </c>
      <c r="S1698" t="s">
        <v>541</v>
      </c>
      <c r="T1698" t="s">
        <v>279</v>
      </c>
      <c r="U1698" t="s">
        <v>542</v>
      </c>
      <c r="V1698" t="s">
        <v>209</v>
      </c>
      <c r="W1698" s="10" t="b">
        <v>0</v>
      </c>
      <c r="X1698" s="12">
        <v>43886.178783564814</v>
      </c>
    </row>
    <row r="1699" spans="1:24" x14ac:dyDescent="0.2">
      <c r="A1699">
        <v>12040</v>
      </c>
      <c r="B1699" s="2" t="s">
        <v>384</v>
      </c>
      <c r="C1699" s="2" t="s">
        <v>385</v>
      </c>
      <c r="D1699" s="2" t="s">
        <v>386</v>
      </c>
      <c r="E1699" t="s">
        <v>45</v>
      </c>
      <c r="F1699">
        <f>SUM(J1699* 1.25)</f>
        <v>892.05</v>
      </c>
      <c r="G1699">
        <v>12</v>
      </c>
      <c r="H1699">
        <v>-21</v>
      </c>
      <c r="I1699" s="7">
        <v>59.47</v>
      </c>
      <c r="J1699" s="7">
        <f t="shared" si="31"/>
        <v>713.64</v>
      </c>
      <c r="K1699" s="7">
        <f>SUM(G1699*1.15)</f>
        <v>13.799999999999999</v>
      </c>
      <c r="L1699" s="11">
        <v>43048</v>
      </c>
      <c r="M1699" s="3">
        <v>43053</v>
      </c>
      <c r="N1699" s="3">
        <v>43069</v>
      </c>
      <c r="O1699" t="s">
        <v>12</v>
      </c>
      <c r="P1699" s="4">
        <v>249.06</v>
      </c>
      <c r="Q1699" t="s">
        <v>385</v>
      </c>
      <c r="R1699" t="s">
        <v>387</v>
      </c>
      <c r="S1699" t="s">
        <v>388</v>
      </c>
      <c r="U1699" t="s">
        <v>389</v>
      </c>
      <c r="V1699" t="s">
        <v>10</v>
      </c>
      <c r="W1699" s="10" t="b">
        <v>1</v>
      </c>
      <c r="X1699" s="12">
        <v>43925.511164120369</v>
      </c>
    </row>
    <row r="1700" spans="1:24" x14ac:dyDescent="0.2">
      <c r="A1700">
        <v>12041</v>
      </c>
      <c r="B1700" s="2" t="s">
        <v>394</v>
      </c>
      <c r="C1700" s="2" t="s">
        <v>395</v>
      </c>
      <c r="D1700" s="2" t="s">
        <v>396</v>
      </c>
      <c r="E1700" t="s">
        <v>15</v>
      </c>
      <c r="F1700">
        <f>SUM(J1700* 1.05)</f>
        <v>947.31000000000006</v>
      </c>
      <c r="G1700">
        <v>10</v>
      </c>
      <c r="H1700">
        <v>2</v>
      </c>
      <c r="I1700" s="7">
        <v>90.22</v>
      </c>
      <c r="J1700" s="7">
        <f t="shared" si="31"/>
        <v>902.2</v>
      </c>
      <c r="K1700" s="7">
        <f>SUM(G1700*0.54)</f>
        <v>5.4</v>
      </c>
      <c r="L1700" s="11">
        <v>43049</v>
      </c>
      <c r="M1700" s="3">
        <v>43054</v>
      </c>
      <c r="N1700" s="3">
        <v>43070</v>
      </c>
      <c r="O1700" t="s">
        <v>14</v>
      </c>
      <c r="P1700" s="4">
        <v>142.08000000000001</v>
      </c>
      <c r="Q1700" t="s">
        <v>395</v>
      </c>
      <c r="R1700" t="s">
        <v>397</v>
      </c>
      <c r="S1700" t="s">
        <v>398</v>
      </c>
      <c r="T1700" t="s">
        <v>399</v>
      </c>
      <c r="U1700" t="s">
        <v>400</v>
      </c>
      <c r="V1700" t="s">
        <v>209</v>
      </c>
      <c r="W1700" s="10" t="b">
        <v>1</v>
      </c>
      <c r="X1700" s="12">
        <v>43926.842977199078</v>
      </c>
    </row>
    <row r="1701" spans="1:24" x14ac:dyDescent="0.2">
      <c r="A1701">
        <v>12042</v>
      </c>
      <c r="B1701" s="2" t="s">
        <v>142</v>
      </c>
      <c r="C1701" s="2" t="s">
        <v>143</v>
      </c>
      <c r="D1701" s="2" t="s">
        <v>144</v>
      </c>
      <c r="E1701" t="s">
        <v>11</v>
      </c>
      <c r="F1701">
        <f>SUM(J1701* 0.85)</f>
        <v>516.68100000000004</v>
      </c>
      <c r="G1701">
        <v>9</v>
      </c>
      <c r="H1701">
        <v>-32</v>
      </c>
      <c r="I1701" s="7">
        <v>67.540000000000006</v>
      </c>
      <c r="J1701" s="7">
        <f t="shared" si="31"/>
        <v>607.86</v>
      </c>
      <c r="K1701" s="7">
        <f>SUM(G1701*1.15)</f>
        <v>10.35</v>
      </c>
      <c r="L1701" s="11">
        <v>43050</v>
      </c>
      <c r="M1701" s="3">
        <v>43055</v>
      </c>
      <c r="N1701" s="3">
        <v>43071</v>
      </c>
      <c r="O1701" t="s">
        <v>14</v>
      </c>
      <c r="P1701" s="4">
        <v>3.1</v>
      </c>
      <c r="Q1701" t="s">
        <v>143</v>
      </c>
      <c r="R1701" t="s">
        <v>145</v>
      </c>
      <c r="S1701" t="s">
        <v>110</v>
      </c>
      <c r="T1701" t="s">
        <v>111</v>
      </c>
      <c r="U1701" t="s">
        <v>146</v>
      </c>
      <c r="V1701" t="s">
        <v>113</v>
      </c>
      <c r="W1701" s="10" t="b">
        <v>0</v>
      </c>
      <c r="X1701" s="12">
        <v>43904.511036805554</v>
      </c>
    </row>
    <row r="1702" spans="1:24" x14ac:dyDescent="0.2">
      <c r="A1702">
        <v>12043</v>
      </c>
      <c r="B1702" s="2" t="s">
        <v>518</v>
      </c>
      <c r="C1702" s="2" t="s">
        <v>519</v>
      </c>
      <c r="D1702" s="2" t="s">
        <v>520</v>
      </c>
      <c r="E1702" t="s">
        <v>11</v>
      </c>
      <c r="F1702">
        <f>SUM(J1702* 1.05)</f>
        <v>558.55800000000011</v>
      </c>
      <c r="G1702">
        <v>11</v>
      </c>
      <c r="H1702">
        <v>0</v>
      </c>
      <c r="I1702" s="7">
        <v>48.36</v>
      </c>
      <c r="J1702" s="7">
        <f t="shared" si="31"/>
        <v>531.96</v>
      </c>
      <c r="K1702" s="7">
        <f>SUM(G1702*1.27)</f>
        <v>13.97</v>
      </c>
      <c r="L1702" s="11">
        <v>43051</v>
      </c>
      <c r="M1702" s="3">
        <v>43056</v>
      </c>
      <c r="N1702" s="3">
        <v>43072</v>
      </c>
      <c r="O1702" t="s">
        <v>12</v>
      </c>
      <c r="P1702" s="4">
        <v>0.78</v>
      </c>
      <c r="Q1702" t="s">
        <v>519</v>
      </c>
      <c r="R1702" t="s">
        <v>521</v>
      </c>
      <c r="S1702" t="s">
        <v>522</v>
      </c>
      <c r="U1702" t="s">
        <v>523</v>
      </c>
      <c r="V1702" t="s">
        <v>10</v>
      </c>
      <c r="W1702" s="10" t="b">
        <v>0</v>
      </c>
      <c r="X1702" s="12">
        <v>43846.845618750005</v>
      </c>
    </row>
    <row r="1703" spans="1:24" x14ac:dyDescent="0.2">
      <c r="A1703">
        <v>12044</v>
      </c>
      <c r="B1703" s="2" t="s">
        <v>455</v>
      </c>
      <c r="C1703" s="2" t="s">
        <v>456</v>
      </c>
      <c r="D1703" s="2" t="s">
        <v>457</v>
      </c>
      <c r="E1703" t="s">
        <v>19</v>
      </c>
      <c r="F1703">
        <f>SUM(J1703* 1.05)</f>
        <v>1015.329</v>
      </c>
      <c r="G1703">
        <v>14</v>
      </c>
      <c r="H1703">
        <v>8</v>
      </c>
      <c r="I1703" s="7">
        <v>69.069999999999993</v>
      </c>
      <c r="J1703" s="7">
        <f t="shared" si="31"/>
        <v>966.9799999999999</v>
      </c>
      <c r="K1703" s="7">
        <f>SUM(G1703*1.381)</f>
        <v>19.334</v>
      </c>
      <c r="L1703" s="11">
        <v>43052</v>
      </c>
      <c r="M1703" s="3">
        <v>43057</v>
      </c>
      <c r="N1703" s="3">
        <v>43073</v>
      </c>
      <c r="O1703" t="s">
        <v>6</v>
      </c>
      <c r="P1703" s="4">
        <v>8.6300000000000008</v>
      </c>
      <c r="Q1703" t="s">
        <v>456</v>
      </c>
      <c r="R1703" t="s">
        <v>458</v>
      </c>
      <c r="S1703" t="s">
        <v>459</v>
      </c>
      <c r="T1703" t="s">
        <v>460</v>
      </c>
      <c r="U1703" t="s">
        <v>461</v>
      </c>
      <c r="V1703" t="s">
        <v>209</v>
      </c>
      <c r="W1703" s="10" t="b">
        <v>0</v>
      </c>
      <c r="X1703" s="12">
        <v>43868.513136574074</v>
      </c>
    </row>
    <row r="1704" spans="1:24" x14ac:dyDescent="0.2">
      <c r="A1704">
        <v>12045</v>
      </c>
      <c r="B1704" s="2" t="s">
        <v>262</v>
      </c>
      <c r="C1704" s="2" t="s">
        <v>263</v>
      </c>
      <c r="D1704" s="2" t="s">
        <v>264</v>
      </c>
      <c r="E1704" t="s">
        <v>5</v>
      </c>
      <c r="F1704">
        <f>SUM(J1704* 0.85)</f>
        <v>559.78449999999998</v>
      </c>
      <c r="G1704">
        <v>11</v>
      </c>
      <c r="H1704">
        <v>6</v>
      </c>
      <c r="I1704" s="7">
        <v>59.87</v>
      </c>
      <c r="J1704" s="7">
        <f t="shared" si="31"/>
        <v>658.56999999999994</v>
      </c>
      <c r="K1704" s="7">
        <f>SUM(G1704*1.381)</f>
        <v>15.191000000000001</v>
      </c>
      <c r="L1704" s="11">
        <v>43055</v>
      </c>
      <c r="M1704" s="3">
        <v>43060</v>
      </c>
      <c r="N1704" s="3">
        <v>43076</v>
      </c>
      <c r="O1704" t="s">
        <v>12</v>
      </c>
      <c r="P1704" s="4">
        <v>64.19</v>
      </c>
      <c r="Q1704" t="s">
        <v>263</v>
      </c>
      <c r="R1704" t="s">
        <v>265</v>
      </c>
      <c r="S1704" t="s">
        <v>266</v>
      </c>
      <c r="U1704" t="s">
        <v>267</v>
      </c>
      <c r="V1704" t="s">
        <v>59</v>
      </c>
      <c r="W1704" s="10" t="b">
        <v>1</v>
      </c>
      <c r="X1704" s="12">
        <v>43904.512354861115</v>
      </c>
    </row>
    <row r="1705" spans="1:24" x14ac:dyDescent="0.2">
      <c r="A1705">
        <v>12046</v>
      </c>
      <c r="B1705" s="2" t="s">
        <v>135</v>
      </c>
      <c r="C1705" s="2" t="s">
        <v>136</v>
      </c>
      <c r="D1705" s="2" t="s">
        <v>137</v>
      </c>
      <c r="E1705" t="s">
        <v>13</v>
      </c>
      <c r="F1705">
        <f>SUM(J1705* 1.05)</f>
        <v>611.65650000000005</v>
      </c>
      <c r="G1705">
        <v>13</v>
      </c>
      <c r="H1705">
        <v>0</v>
      </c>
      <c r="I1705" s="7">
        <v>44.81</v>
      </c>
      <c r="J1705" s="7">
        <f t="shared" si="31"/>
        <v>582.53</v>
      </c>
      <c r="K1705" s="7">
        <f>SUM(G1705*1.27)</f>
        <v>16.510000000000002</v>
      </c>
      <c r="L1705" s="11">
        <v>43055</v>
      </c>
      <c r="M1705" s="3">
        <v>43060</v>
      </c>
      <c r="N1705" s="3">
        <v>43076</v>
      </c>
      <c r="O1705" t="s">
        <v>6</v>
      </c>
      <c r="P1705" s="4">
        <v>162.33000000000001</v>
      </c>
      <c r="Q1705" t="s">
        <v>136</v>
      </c>
      <c r="R1705" t="s">
        <v>138</v>
      </c>
      <c r="S1705" t="s">
        <v>139</v>
      </c>
      <c r="U1705" t="s">
        <v>140</v>
      </c>
      <c r="V1705" t="s">
        <v>141</v>
      </c>
      <c r="W1705" s="10" t="b">
        <v>1</v>
      </c>
      <c r="X1705" s="12">
        <v>43856.512495601848</v>
      </c>
    </row>
    <row r="1706" spans="1:24" x14ac:dyDescent="0.2">
      <c r="A1706">
        <v>12047</v>
      </c>
      <c r="B1706" s="2" t="s">
        <v>176</v>
      </c>
      <c r="C1706" s="2" t="s">
        <v>177</v>
      </c>
      <c r="D1706" s="2" t="s">
        <v>178</v>
      </c>
      <c r="E1706" t="s">
        <v>15</v>
      </c>
      <c r="F1706">
        <f>SUM(J1706* 0.85)</f>
        <v>251.42999999999995</v>
      </c>
      <c r="G1706">
        <v>10</v>
      </c>
      <c r="H1706">
        <v>29</v>
      </c>
      <c r="I1706" s="7">
        <v>29.58</v>
      </c>
      <c r="J1706" s="7">
        <f t="shared" si="31"/>
        <v>295.79999999999995</v>
      </c>
      <c r="K1706" s="7">
        <f>SUM(G1706*1.429)</f>
        <v>14.290000000000001</v>
      </c>
      <c r="L1706" s="11">
        <v>43056</v>
      </c>
      <c r="M1706" s="3">
        <v>43061</v>
      </c>
      <c r="N1706" s="3">
        <v>43077</v>
      </c>
      <c r="O1706" t="s">
        <v>14</v>
      </c>
      <c r="P1706" s="4">
        <v>1.3</v>
      </c>
      <c r="Q1706" t="s">
        <v>177</v>
      </c>
      <c r="R1706" t="s">
        <v>179</v>
      </c>
      <c r="S1706" t="s">
        <v>180</v>
      </c>
      <c r="U1706" t="s">
        <v>181</v>
      </c>
      <c r="V1706" t="s">
        <v>182</v>
      </c>
      <c r="W1706" s="10" t="b">
        <v>0</v>
      </c>
      <c r="X1706" s="12">
        <v>44049.512621064816</v>
      </c>
    </row>
    <row r="1707" spans="1:24" x14ac:dyDescent="0.2">
      <c r="A1707">
        <v>12048</v>
      </c>
      <c r="B1707" s="2" t="s">
        <v>363</v>
      </c>
      <c r="C1707" s="2" t="s">
        <v>364</v>
      </c>
      <c r="D1707" s="2" t="s">
        <v>365</v>
      </c>
      <c r="E1707" t="s">
        <v>19</v>
      </c>
      <c r="F1707">
        <f>SUM(J1707* 1.45)</f>
        <v>179.82899999999998</v>
      </c>
      <c r="G1707">
        <v>9</v>
      </c>
      <c r="H1707">
        <v>-4</v>
      </c>
      <c r="I1707" s="7">
        <v>13.78</v>
      </c>
      <c r="J1707" s="7">
        <f t="shared" si="31"/>
        <v>124.02</v>
      </c>
      <c r="K1707" s="7">
        <f>SUM(G1707*1.15)</f>
        <v>10.35</v>
      </c>
      <c r="L1707" s="11">
        <v>43057</v>
      </c>
      <c r="M1707" s="3">
        <v>43062</v>
      </c>
      <c r="N1707" s="3">
        <v>43078</v>
      </c>
      <c r="O1707" t="s">
        <v>14</v>
      </c>
      <c r="P1707" s="4">
        <v>360.63</v>
      </c>
      <c r="Q1707" t="s">
        <v>364</v>
      </c>
      <c r="R1707" t="s">
        <v>366</v>
      </c>
      <c r="S1707" t="s">
        <v>367</v>
      </c>
      <c r="U1707" t="s">
        <v>368</v>
      </c>
      <c r="V1707" t="s">
        <v>141</v>
      </c>
      <c r="W1707" s="10" t="b">
        <v>1</v>
      </c>
      <c r="X1707" s="12">
        <v>43931.511360879631</v>
      </c>
    </row>
    <row r="1708" spans="1:24" x14ac:dyDescent="0.2">
      <c r="A1708">
        <v>12049</v>
      </c>
      <c r="B1708" s="2" t="s">
        <v>358</v>
      </c>
      <c r="C1708" s="2" t="s">
        <v>359</v>
      </c>
      <c r="D1708" s="2" t="s">
        <v>360</v>
      </c>
      <c r="E1708" t="s">
        <v>36</v>
      </c>
      <c r="F1708">
        <f>SUM(J1708* 1.15)</f>
        <v>604.55499999999984</v>
      </c>
      <c r="G1708">
        <v>14</v>
      </c>
      <c r="H1708">
        <v>-5</v>
      </c>
      <c r="I1708" s="7">
        <v>37.549999999999997</v>
      </c>
      <c r="J1708" s="7">
        <f t="shared" si="31"/>
        <v>525.69999999999993</v>
      </c>
      <c r="K1708" s="7">
        <f>SUM(G1708*1.15)</f>
        <v>16.099999999999998</v>
      </c>
      <c r="L1708" s="11">
        <v>43058</v>
      </c>
      <c r="M1708" s="3">
        <v>43063</v>
      </c>
      <c r="N1708" s="3">
        <v>43079</v>
      </c>
      <c r="O1708" t="s">
        <v>14</v>
      </c>
      <c r="P1708" s="4">
        <v>53.8</v>
      </c>
      <c r="Q1708" t="s">
        <v>359</v>
      </c>
      <c r="R1708" t="s">
        <v>361</v>
      </c>
      <c r="S1708" t="s">
        <v>21</v>
      </c>
      <c r="U1708" t="s">
        <v>362</v>
      </c>
      <c r="V1708" t="s">
        <v>23</v>
      </c>
      <c r="W1708" s="10" t="b">
        <v>1</v>
      </c>
      <c r="X1708" s="12">
        <v>43902.179104398143</v>
      </c>
    </row>
    <row r="1709" spans="1:24" x14ac:dyDescent="0.2">
      <c r="A1709">
        <v>12050</v>
      </c>
      <c r="B1709" s="2" t="s">
        <v>29</v>
      </c>
      <c r="C1709" s="2" t="s">
        <v>30</v>
      </c>
      <c r="D1709" s="2" t="s">
        <v>31</v>
      </c>
      <c r="E1709" t="s">
        <v>5</v>
      </c>
      <c r="F1709">
        <f>SUM(J1709* 0.93)</f>
        <v>506.96160000000003</v>
      </c>
      <c r="G1709">
        <v>8</v>
      </c>
      <c r="H1709">
        <v>-4</v>
      </c>
      <c r="I1709" s="7">
        <v>68.14</v>
      </c>
      <c r="J1709" s="7">
        <f t="shared" si="31"/>
        <v>545.12</v>
      </c>
      <c r="K1709" s="7">
        <f>SUM(G1709*1.15)</f>
        <v>9.1999999999999993</v>
      </c>
      <c r="L1709" s="11">
        <v>43059</v>
      </c>
      <c r="M1709" s="3">
        <v>43064</v>
      </c>
      <c r="N1709" s="3">
        <v>43080</v>
      </c>
      <c r="O1709" t="s">
        <v>6</v>
      </c>
      <c r="P1709" s="4">
        <v>41.95</v>
      </c>
      <c r="Q1709" t="s">
        <v>30</v>
      </c>
      <c r="R1709" t="s">
        <v>557</v>
      </c>
      <c r="S1709" t="s">
        <v>32</v>
      </c>
      <c r="T1709" t="s">
        <v>33</v>
      </c>
      <c r="U1709" t="s">
        <v>34</v>
      </c>
      <c r="V1709" t="s">
        <v>35</v>
      </c>
      <c r="W1709" s="10" t="b">
        <v>1</v>
      </c>
      <c r="X1709" s="12">
        <v>43905.844413194449</v>
      </c>
    </row>
    <row r="1710" spans="1:24" x14ac:dyDescent="0.2">
      <c r="A1710">
        <v>12051</v>
      </c>
      <c r="B1710" s="2" t="s">
        <v>518</v>
      </c>
      <c r="C1710" s="2" t="s">
        <v>519</v>
      </c>
      <c r="D1710" s="2" t="s">
        <v>520</v>
      </c>
      <c r="E1710" t="s">
        <v>5</v>
      </c>
      <c r="F1710">
        <f>SUM(J1710* 1.05)</f>
        <v>623.70000000000005</v>
      </c>
      <c r="G1710">
        <v>11</v>
      </c>
      <c r="H1710">
        <v>0</v>
      </c>
      <c r="I1710" s="7">
        <v>54</v>
      </c>
      <c r="J1710" s="7">
        <f t="shared" si="31"/>
        <v>594</v>
      </c>
      <c r="K1710" s="7">
        <f>SUM(G1710*1.27)</f>
        <v>13.97</v>
      </c>
      <c r="L1710" s="11">
        <v>43062</v>
      </c>
      <c r="M1710" s="3">
        <v>43067</v>
      </c>
      <c r="N1710" s="3">
        <v>43083</v>
      </c>
      <c r="O1710" t="s">
        <v>12</v>
      </c>
      <c r="P1710" s="4">
        <v>36.71</v>
      </c>
      <c r="Q1710" t="s">
        <v>519</v>
      </c>
      <c r="R1710" t="s">
        <v>521</v>
      </c>
      <c r="S1710" t="s">
        <v>522</v>
      </c>
      <c r="U1710" t="s">
        <v>523</v>
      </c>
      <c r="V1710" t="s">
        <v>10</v>
      </c>
      <c r="W1710" s="10" t="b">
        <v>1</v>
      </c>
      <c r="X1710" s="12">
        <v>43846.845618750005</v>
      </c>
    </row>
    <row r="1711" spans="1:24" x14ac:dyDescent="0.2">
      <c r="A1711">
        <v>12052</v>
      </c>
      <c r="B1711" s="2" t="s">
        <v>293</v>
      </c>
      <c r="C1711" s="2" t="s">
        <v>294</v>
      </c>
      <c r="D1711" s="2" t="s">
        <v>295</v>
      </c>
      <c r="E1711" t="s">
        <v>13</v>
      </c>
      <c r="F1711">
        <f>SUM(J1711* 0.85)</f>
        <v>696.99149999999997</v>
      </c>
      <c r="G1711">
        <v>9</v>
      </c>
      <c r="H1711">
        <v>13</v>
      </c>
      <c r="I1711" s="7">
        <v>91.11</v>
      </c>
      <c r="J1711" s="7">
        <f t="shared" si="31"/>
        <v>819.99</v>
      </c>
      <c r="K1711" s="7">
        <f>SUM(G1711*1.429)</f>
        <v>12.861000000000001</v>
      </c>
      <c r="L1711" s="11">
        <v>43063</v>
      </c>
      <c r="M1711" s="3">
        <v>43068</v>
      </c>
      <c r="N1711" s="3">
        <v>43084</v>
      </c>
      <c r="O1711" t="s">
        <v>14</v>
      </c>
      <c r="P1711" s="4">
        <v>34.880000000000003</v>
      </c>
      <c r="Q1711" t="s">
        <v>294</v>
      </c>
      <c r="R1711" t="s">
        <v>296</v>
      </c>
      <c r="S1711" t="s">
        <v>297</v>
      </c>
      <c r="T1711" t="s">
        <v>298</v>
      </c>
      <c r="U1711" t="s">
        <v>299</v>
      </c>
      <c r="V1711" t="s">
        <v>217</v>
      </c>
      <c r="W1711" s="10" t="b">
        <v>1</v>
      </c>
      <c r="X1711" s="12">
        <v>43863.511557638885</v>
      </c>
    </row>
    <row r="1712" spans="1:24" x14ac:dyDescent="0.2">
      <c r="A1712">
        <v>12053</v>
      </c>
      <c r="B1712" s="2" t="s">
        <v>262</v>
      </c>
      <c r="C1712" s="2" t="s">
        <v>263</v>
      </c>
      <c r="D1712" s="2" t="s">
        <v>264</v>
      </c>
      <c r="E1712" t="s">
        <v>46</v>
      </c>
      <c r="F1712">
        <f>SUM(J1712* 0.85)</f>
        <v>639.92250000000001</v>
      </c>
      <c r="G1712">
        <v>9</v>
      </c>
      <c r="H1712">
        <v>6</v>
      </c>
      <c r="I1712" s="7">
        <v>83.65</v>
      </c>
      <c r="J1712" s="7">
        <f t="shared" si="31"/>
        <v>752.85</v>
      </c>
      <c r="K1712" s="7">
        <f>SUM(G1712*1.381)</f>
        <v>12.429</v>
      </c>
      <c r="L1712" s="11">
        <v>43064</v>
      </c>
      <c r="M1712" s="3">
        <v>43069</v>
      </c>
      <c r="N1712" s="3">
        <v>43085</v>
      </c>
      <c r="O1712" t="s">
        <v>6</v>
      </c>
      <c r="P1712" s="4">
        <v>19.64</v>
      </c>
      <c r="Q1712" t="s">
        <v>263</v>
      </c>
      <c r="R1712" t="s">
        <v>265</v>
      </c>
      <c r="S1712" t="s">
        <v>266</v>
      </c>
      <c r="U1712" t="s">
        <v>267</v>
      </c>
      <c r="V1712" t="s">
        <v>59</v>
      </c>
      <c r="W1712" s="10" t="b">
        <v>0</v>
      </c>
      <c r="X1712" s="12">
        <v>43874.950370370359</v>
      </c>
    </row>
    <row r="1713" spans="1:24" x14ac:dyDescent="0.2">
      <c r="A1713">
        <v>12054</v>
      </c>
      <c r="B1713" s="2" t="s">
        <v>430</v>
      </c>
      <c r="C1713" s="2" t="s">
        <v>431</v>
      </c>
      <c r="D1713" s="2" t="s">
        <v>432</v>
      </c>
      <c r="E1713" t="s">
        <v>46</v>
      </c>
      <c r="F1713">
        <f>SUM(J1713* 0.93)</f>
        <v>868.18290000000002</v>
      </c>
      <c r="G1713">
        <v>13</v>
      </c>
      <c r="H1713">
        <v>0</v>
      </c>
      <c r="I1713" s="7">
        <v>71.81</v>
      </c>
      <c r="J1713" s="7">
        <f t="shared" si="31"/>
        <v>933.53</v>
      </c>
      <c r="K1713" s="7">
        <f>SUM(G1713*1.27)</f>
        <v>16.510000000000002</v>
      </c>
      <c r="L1713" s="11">
        <v>43065</v>
      </c>
      <c r="M1713" s="3">
        <v>43070</v>
      </c>
      <c r="N1713" s="3">
        <v>43086</v>
      </c>
      <c r="O1713" t="s">
        <v>14</v>
      </c>
      <c r="P1713" s="4">
        <v>288.43</v>
      </c>
      <c r="Q1713" t="s">
        <v>437</v>
      </c>
      <c r="R1713" t="s">
        <v>438</v>
      </c>
      <c r="S1713" t="s">
        <v>85</v>
      </c>
      <c r="U1713" t="s">
        <v>439</v>
      </c>
      <c r="V1713" t="s">
        <v>35</v>
      </c>
      <c r="W1713" s="10" t="b">
        <v>1</v>
      </c>
      <c r="X1713" s="12">
        <v>43836.512495601848</v>
      </c>
    </row>
    <row r="1714" spans="1:24" x14ac:dyDescent="0.2">
      <c r="A1714">
        <v>12055</v>
      </c>
      <c r="B1714" s="2" t="s">
        <v>53</v>
      </c>
      <c r="C1714" s="2" t="s">
        <v>54</v>
      </c>
      <c r="D1714" s="2" t="s">
        <v>55</v>
      </c>
      <c r="E1714" t="s">
        <v>11</v>
      </c>
      <c r="F1714">
        <f>SUM(J1714* 1.15)</f>
        <v>288.28199999999998</v>
      </c>
      <c r="G1714">
        <v>6</v>
      </c>
      <c r="H1714">
        <v>4</v>
      </c>
      <c r="I1714" s="7">
        <v>41.78</v>
      </c>
      <c r="J1714" s="7">
        <f t="shared" si="31"/>
        <v>250.68</v>
      </c>
      <c r="K1714" s="7">
        <f>SUM(G1714*0.54)</f>
        <v>3.24</v>
      </c>
      <c r="L1714" s="11">
        <v>43066</v>
      </c>
      <c r="M1714" s="3">
        <v>43071</v>
      </c>
      <c r="N1714" s="3">
        <v>43087</v>
      </c>
      <c r="O1714" t="s">
        <v>14</v>
      </c>
      <c r="P1714" s="4">
        <v>131.69999999999999</v>
      </c>
      <c r="Q1714" t="s">
        <v>54</v>
      </c>
      <c r="R1714" t="s">
        <v>56</v>
      </c>
      <c r="S1714" t="s">
        <v>57</v>
      </c>
      <c r="U1714" t="s">
        <v>58</v>
      </c>
      <c r="V1714" t="s">
        <v>59</v>
      </c>
      <c r="W1714" s="10" t="b">
        <v>1</v>
      </c>
      <c r="X1714" s="12">
        <v>43885.633472222224</v>
      </c>
    </row>
    <row r="1715" spans="1:24" x14ac:dyDescent="0.2">
      <c r="A1715">
        <v>12056</v>
      </c>
      <c r="B1715" s="2" t="s">
        <v>384</v>
      </c>
      <c r="C1715" s="2" t="s">
        <v>385</v>
      </c>
      <c r="D1715" s="2" t="s">
        <v>386</v>
      </c>
      <c r="E1715" t="s">
        <v>13</v>
      </c>
      <c r="F1715">
        <f>SUM(J1715* 1.25)</f>
        <v>151.27500000000001</v>
      </c>
      <c r="G1715">
        <v>6</v>
      </c>
      <c r="H1715">
        <v>-24</v>
      </c>
      <c r="I1715" s="7">
        <v>20.170000000000002</v>
      </c>
      <c r="J1715" s="7">
        <f t="shared" si="31"/>
        <v>121.02000000000001</v>
      </c>
      <c r="K1715" s="7">
        <f>SUM(G1715*1.15)</f>
        <v>6.8999999999999995</v>
      </c>
      <c r="L1715" s="11">
        <v>43066</v>
      </c>
      <c r="M1715" s="3">
        <v>43071</v>
      </c>
      <c r="N1715" s="3">
        <v>43087</v>
      </c>
      <c r="O1715" t="s">
        <v>12</v>
      </c>
      <c r="P1715" s="4">
        <v>183.17</v>
      </c>
      <c r="Q1715" t="s">
        <v>385</v>
      </c>
      <c r="R1715" t="s">
        <v>387</v>
      </c>
      <c r="S1715" t="s">
        <v>388</v>
      </c>
      <c r="U1715" t="s">
        <v>389</v>
      </c>
      <c r="V1715" t="s">
        <v>10</v>
      </c>
      <c r="W1715" s="10" t="b">
        <v>1</v>
      </c>
      <c r="X1715" s="12">
        <v>43880.176459374998</v>
      </c>
    </row>
    <row r="1716" spans="1:24" x14ac:dyDescent="0.2">
      <c r="A1716">
        <v>12057</v>
      </c>
      <c r="B1716" s="2" t="s">
        <v>67</v>
      </c>
      <c r="C1716" s="2" t="s">
        <v>68</v>
      </c>
      <c r="D1716" s="2" t="s">
        <v>69</v>
      </c>
      <c r="E1716" t="s">
        <v>15</v>
      </c>
      <c r="F1716">
        <f>SUM(J1716* 0.85)</f>
        <v>337.90049999999997</v>
      </c>
      <c r="G1716">
        <v>7</v>
      </c>
      <c r="H1716">
        <v>5</v>
      </c>
      <c r="I1716" s="7">
        <v>56.79</v>
      </c>
      <c r="J1716" s="7">
        <f t="shared" si="31"/>
        <v>397.53</v>
      </c>
      <c r="K1716" s="7">
        <f>SUM(G1716*1.381)</f>
        <v>9.6669999999999998</v>
      </c>
      <c r="L1716" s="11">
        <v>43069</v>
      </c>
      <c r="M1716" s="3">
        <v>43074</v>
      </c>
      <c r="N1716" s="3">
        <v>43090</v>
      </c>
      <c r="O1716" t="s">
        <v>6</v>
      </c>
      <c r="P1716" s="4">
        <v>96.04</v>
      </c>
      <c r="Q1716" t="s">
        <v>68</v>
      </c>
      <c r="R1716" t="s">
        <v>70</v>
      </c>
      <c r="S1716" t="s">
        <v>71</v>
      </c>
      <c r="U1716" t="s">
        <v>72</v>
      </c>
      <c r="V1716" t="s">
        <v>59</v>
      </c>
      <c r="W1716" s="10" t="b">
        <v>1</v>
      </c>
      <c r="X1716" s="12">
        <v>43879.511184027775</v>
      </c>
    </row>
    <row r="1717" spans="1:24" x14ac:dyDescent="0.2">
      <c r="A1717">
        <v>12058</v>
      </c>
      <c r="B1717" s="2" t="s">
        <v>118</v>
      </c>
      <c r="C1717" s="2" t="s">
        <v>119</v>
      </c>
      <c r="D1717" s="2" t="s">
        <v>120</v>
      </c>
      <c r="E1717" t="s">
        <v>11</v>
      </c>
      <c r="F1717">
        <f>SUM(J1717* 1.15)</f>
        <v>612.49</v>
      </c>
      <c r="G1717">
        <v>10</v>
      </c>
      <c r="H1717">
        <v>-1</v>
      </c>
      <c r="I1717" s="7">
        <v>53.26</v>
      </c>
      <c r="J1717" s="7">
        <f t="shared" si="31"/>
        <v>532.6</v>
      </c>
      <c r="K1717" s="7">
        <f>SUM(G1717*1.27)</f>
        <v>12.7</v>
      </c>
      <c r="L1717" s="11">
        <v>43070</v>
      </c>
      <c r="M1717" s="3">
        <v>43075</v>
      </c>
      <c r="N1717" s="3">
        <v>43091</v>
      </c>
      <c r="O1717" t="s">
        <v>14</v>
      </c>
      <c r="P1717" s="4">
        <v>30.54</v>
      </c>
      <c r="Q1717" t="s">
        <v>119</v>
      </c>
      <c r="R1717" t="s">
        <v>121</v>
      </c>
      <c r="S1717" t="s">
        <v>122</v>
      </c>
      <c r="U1717" t="s">
        <v>123</v>
      </c>
      <c r="V1717" t="s">
        <v>10</v>
      </c>
      <c r="W1717" s="10" t="b">
        <v>0</v>
      </c>
      <c r="X1717" s="12">
        <v>43903.511765046293</v>
      </c>
    </row>
    <row r="1718" spans="1:24" x14ac:dyDescent="0.2">
      <c r="A1718">
        <v>12059</v>
      </c>
      <c r="B1718" s="2" t="s">
        <v>130</v>
      </c>
      <c r="C1718" s="2" t="s">
        <v>131</v>
      </c>
      <c r="D1718" s="2" t="s">
        <v>132</v>
      </c>
      <c r="E1718" t="s">
        <v>13</v>
      </c>
      <c r="F1718">
        <f>SUM(J1718* 0.93)</f>
        <v>697.48140000000001</v>
      </c>
      <c r="G1718">
        <v>11</v>
      </c>
      <c r="H1718">
        <v>2</v>
      </c>
      <c r="I1718" s="7">
        <v>68.180000000000007</v>
      </c>
      <c r="J1718" s="7">
        <f t="shared" si="31"/>
        <v>749.98</v>
      </c>
      <c r="K1718" s="7">
        <f>SUM(G1718*0.54)</f>
        <v>5.94</v>
      </c>
      <c r="L1718" s="11">
        <v>43070</v>
      </c>
      <c r="M1718" s="3">
        <v>43075</v>
      </c>
      <c r="N1718" s="3">
        <v>43091</v>
      </c>
      <c r="O1718" t="s">
        <v>6</v>
      </c>
      <c r="P1718" s="4">
        <v>71.97</v>
      </c>
      <c r="Q1718" t="s">
        <v>131</v>
      </c>
      <c r="R1718" t="s">
        <v>133</v>
      </c>
      <c r="S1718" t="s">
        <v>85</v>
      </c>
      <c r="U1718" t="s">
        <v>134</v>
      </c>
      <c r="V1718" t="s">
        <v>35</v>
      </c>
      <c r="W1718" s="10" t="b">
        <v>1</v>
      </c>
      <c r="X1718" s="12">
        <v>43890.176760300921</v>
      </c>
    </row>
    <row r="1719" spans="1:24" x14ac:dyDescent="0.2">
      <c r="A1719">
        <v>12060</v>
      </c>
      <c r="B1719" s="2" t="s">
        <v>24</v>
      </c>
      <c r="C1719" s="2" t="s">
        <v>25</v>
      </c>
      <c r="D1719" s="2" t="s">
        <v>26</v>
      </c>
      <c r="E1719" t="s">
        <v>15</v>
      </c>
      <c r="F1719">
        <f>SUM(J1719* 1.15)</f>
        <v>266.96099999999996</v>
      </c>
      <c r="G1719">
        <v>6</v>
      </c>
      <c r="H1719">
        <v>-30</v>
      </c>
      <c r="I1719" s="7">
        <v>38.69</v>
      </c>
      <c r="J1719" s="7">
        <f t="shared" si="31"/>
        <v>232.14</v>
      </c>
      <c r="K1719" s="7">
        <f>SUM(G1719*1.15)</f>
        <v>6.8999999999999995</v>
      </c>
      <c r="L1719" s="11">
        <v>43071</v>
      </c>
      <c r="M1719" s="3">
        <v>43076</v>
      </c>
      <c r="N1719" s="3">
        <v>43092</v>
      </c>
      <c r="O1719" t="s">
        <v>12</v>
      </c>
      <c r="P1719" s="4">
        <v>22</v>
      </c>
      <c r="Q1719" t="s">
        <v>25</v>
      </c>
      <c r="R1719" t="s">
        <v>27</v>
      </c>
      <c r="S1719" t="s">
        <v>21</v>
      </c>
      <c r="U1719" t="s">
        <v>28</v>
      </c>
      <c r="V1719" t="s">
        <v>23</v>
      </c>
      <c r="W1719" s="10" t="b">
        <v>0</v>
      </c>
      <c r="X1719" s="12">
        <v>43881.843056597223</v>
      </c>
    </row>
    <row r="1720" spans="1:24" x14ac:dyDescent="0.2">
      <c r="A1720">
        <v>12061</v>
      </c>
      <c r="B1720" s="2" t="s">
        <v>183</v>
      </c>
      <c r="C1720" s="2" t="s">
        <v>184</v>
      </c>
      <c r="D1720" s="2" t="s">
        <v>185</v>
      </c>
      <c r="E1720" t="s">
        <v>36</v>
      </c>
      <c r="F1720">
        <f>SUM(J1720* 1.05)</f>
        <v>1246.2449999999999</v>
      </c>
      <c r="G1720">
        <v>13</v>
      </c>
      <c r="H1720">
        <v>2</v>
      </c>
      <c r="I1720" s="7">
        <v>91.3</v>
      </c>
      <c r="J1720" s="7">
        <f t="shared" si="31"/>
        <v>1186.8999999999999</v>
      </c>
      <c r="K1720" s="7">
        <f>SUM(G1720*0.54)</f>
        <v>7.0200000000000005</v>
      </c>
      <c r="L1720" s="11">
        <v>43072</v>
      </c>
      <c r="M1720" s="3">
        <v>43077</v>
      </c>
      <c r="N1720" s="3">
        <v>43093</v>
      </c>
      <c r="O1720" t="s">
        <v>12</v>
      </c>
      <c r="P1720" s="4">
        <v>10.14</v>
      </c>
      <c r="Q1720" t="s">
        <v>186</v>
      </c>
      <c r="R1720" t="s">
        <v>187</v>
      </c>
      <c r="S1720" t="s">
        <v>188</v>
      </c>
      <c r="U1720" t="s">
        <v>189</v>
      </c>
      <c r="V1720" t="s">
        <v>66</v>
      </c>
      <c r="W1720" s="10" t="b">
        <v>0</v>
      </c>
      <c r="X1720" s="12">
        <v>43883.843751388886</v>
      </c>
    </row>
    <row r="1721" spans="1:24" x14ac:dyDescent="0.2">
      <c r="A1721">
        <v>12062</v>
      </c>
      <c r="B1721" s="2" t="s">
        <v>500</v>
      </c>
      <c r="C1721" s="2" t="s">
        <v>501</v>
      </c>
      <c r="D1721" s="2" t="s">
        <v>502</v>
      </c>
      <c r="E1721" t="s">
        <v>19</v>
      </c>
      <c r="F1721">
        <f>SUM(J1721* 1.05)</f>
        <v>218.589</v>
      </c>
      <c r="G1721">
        <v>7</v>
      </c>
      <c r="H1721">
        <v>15</v>
      </c>
      <c r="I1721" s="7">
        <v>29.74</v>
      </c>
      <c r="J1721" s="7">
        <f t="shared" si="31"/>
        <v>208.17999999999998</v>
      </c>
      <c r="K1721" s="7">
        <f>SUM(G1721*1.429)</f>
        <v>10.003</v>
      </c>
      <c r="L1721" s="11">
        <v>43072</v>
      </c>
      <c r="M1721" s="3">
        <v>43077</v>
      </c>
      <c r="N1721" s="3">
        <v>43093</v>
      </c>
      <c r="O1721" t="s">
        <v>14</v>
      </c>
      <c r="P1721" s="4">
        <v>13.55</v>
      </c>
      <c r="Q1721" t="s">
        <v>501</v>
      </c>
      <c r="R1721" t="s">
        <v>503</v>
      </c>
      <c r="S1721" t="s">
        <v>504</v>
      </c>
      <c r="U1721" t="s">
        <v>505</v>
      </c>
      <c r="V1721" t="s">
        <v>448</v>
      </c>
      <c r="W1721" s="10" t="b">
        <v>0</v>
      </c>
      <c r="X1721" s="12">
        <v>43844.511580787032</v>
      </c>
    </row>
    <row r="1722" spans="1:24" x14ac:dyDescent="0.2">
      <c r="A1722">
        <v>12063</v>
      </c>
      <c r="B1722" s="2" t="s">
        <v>135</v>
      </c>
      <c r="C1722" s="2" t="s">
        <v>136</v>
      </c>
      <c r="D1722" s="2" t="s">
        <v>137</v>
      </c>
      <c r="E1722" t="s">
        <v>45</v>
      </c>
      <c r="F1722">
        <f>SUM(J1722* 1.05)</f>
        <v>707.09100000000001</v>
      </c>
      <c r="G1722">
        <v>11</v>
      </c>
      <c r="H1722">
        <v>-2</v>
      </c>
      <c r="I1722" s="7">
        <v>61.22</v>
      </c>
      <c r="J1722" s="7">
        <f t="shared" si="31"/>
        <v>673.42</v>
      </c>
      <c r="K1722" s="7">
        <f>SUM(G1722*1.27)</f>
        <v>13.97</v>
      </c>
      <c r="L1722" s="11">
        <v>43073</v>
      </c>
      <c r="M1722" s="3">
        <v>43078</v>
      </c>
      <c r="N1722" s="3">
        <v>43094</v>
      </c>
      <c r="O1722" t="s">
        <v>12</v>
      </c>
      <c r="P1722" s="4">
        <v>101.95</v>
      </c>
      <c r="Q1722" t="s">
        <v>136</v>
      </c>
      <c r="R1722" t="s">
        <v>138</v>
      </c>
      <c r="S1722" t="s">
        <v>139</v>
      </c>
      <c r="U1722" t="s">
        <v>140</v>
      </c>
      <c r="V1722" t="s">
        <v>141</v>
      </c>
      <c r="W1722" s="10" t="b">
        <v>1</v>
      </c>
      <c r="X1722" s="12">
        <v>43812.512262268523</v>
      </c>
    </row>
    <row r="1723" spans="1:24" x14ac:dyDescent="0.2">
      <c r="A1723">
        <v>12064</v>
      </c>
      <c r="B1723" s="2" t="s">
        <v>455</v>
      </c>
      <c r="C1723" s="2" t="s">
        <v>456</v>
      </c>
      <c r="D1723" s="2" t="s">
        <v>457</v>
      </c>
      <c r="E1723" t="s">
        <v>36</v>
      </c>
      <c r="F1723">
        <f>SUM(J1723* 1.05)</f>
        <v>102.69</v>
      </c>
      <c r="G1723">
        <v>10</v>
      </c>
      <c r="H1723">
        <v>14</v>
      </c>
      <c r="I1723" s="7">
        <v>9.7799999999999994</v>
      </c>
      <c r="J1723" s="7">
        <f t="shared" si="31"/>
        <v>97.8</v>
      </c>
      <c r="K1723" s="7">
        <f>SUM(G1723*1.429)</f>
        <v>14.290000000000001</v>
      </c>
      <c r="L1723" s="11">
        <v>43076</v>
      </c>
      <c r="M1723" s="3">
        <v>43081</v>
      </c>
      <c r="N1723" s="3">
        <v>43097</v>
      </c>
      <c r="O1723" t="s">
        <v>12</v>
      </c>
      <c r="P1723" s="4">
        <v>195.68</v>
      </c>
      <c r="Q1723" t="s">
        <v>456</v>
      </c>
      <c r="R1723" t="s">
        <v>458</v>
      </c>
      <c r="S1723" t="s">
        <v>459</v>
      </c>
      <c r="T1723" t="s">
        <v>460</v>
      </c>
      <c r="U1723" t="s">
        <v>461</v>
      </c>
      <c r="V1723" t="s">
        <v>209</v>
      </c>
      <c r="W1723" s="10" t="b">
        <v>1</v>
      </c>
      <c r="X1723" s="12">
        <v>43954.179114120372</v>
      </c>
    </row>
    <row r="1724" spans="1:24" x14ac:dyDescent="0.2">
      <c r="A1724">
        <v>12065</v>
      </c>
      <c r="B1724" s="2" t="s">
        <v>99</v>
      </c>
      <c r="C1724" s="2" t="s">
        <v>100</v>
      </c>
      <c r="D1724" s="2" t="s">
        <v>101</v>
      </c>
      <c r="E1724" t="s">
        <v>5</v>
      </c>
      <c r="F1724">
        <f>SUM(J1724* 0.85)</f>
        <v>882.82700000000011</v>
      </c>
      <c r="G1724">
        <v>11</v>
      </c>
      <c r="H1724">
        <v>-13</v>
      </c>
      <c r="I1724" s="7">
        <v>94.42</v>
      </c>
      <c r="J1724" s="7">
        <f t="shared" si="31"/>
        <v>1038.6200000000001</v>
      </c>
      <c r="K1724" s="7">
        <f>SUM(G1724*1.15)</f>
        <v>12.649999999999999</v>
      </c>
      <c r="L1724" s="11">
        <v>43077</v>
      </c>
      <c r="M1724" s="3">
        <v>43082</v>
      </c>
      <c r="N1724" s="3">
        <v>43098</v>
      </c>
      <c r="O1724" t="s">
        <v>12</v>
      </c>
      <c r="P1724" s="4">
        <v>1.17</v>
      </c>
      <c r="Q1724" t="s">
        <v>100</v>
      </c>
      <c r="R1724" t="s">
        <v>102</v>
      </c>
      <c r="S1724" t="s">
        <v>103</v>
      </c>
      <c r="U1724" t="s">
        <v>104</v>
      </c>
      <c r="V1724" t="s">
        <v>105</v>
      </c>
      <c r="W1724" s="10" t="b">
        <v>0</v>
      </c>
      <c r="X1724" s="12">
        <v>43915.511256712962</v>
      </c>
    </row>
    <row r="1725" spans="1:24" x14ac:dyDescent="0.2">
      <c r="A1725">
        <v>12066</v>
      </c>
      <c r="B1725" s="2" t="s">
        <v>262</v>
      </c>
      <c r="C1725" s="2" t="s">
        <v>263</v>
      </c>
      <c r="D1725" s="2" t="s">
        <v>264</v>
      </c>
      <c r="E1725" t="s">
        <v>13</v>
      </c>
      <c r="F1725">
        <f>SUM(J1725* 0.85)</f>
        <v>373.66</v>
      </c>
      <c r="G1725">
        <v>10</v>
      </c>
      <c r="H1725">
        <v>6</v>
      </c>
      <c r="I1725" s="7">
        <v>43.96</v>
      </c>
      <c r="J1725" s="7">
        <f t="shared" si="31"/>
        <v>439.6</v>
      </c>
      <c r="K1725" s="7">
        <f>SUM(G1725*1.381)</f>
        <v>13.81</v>
      </c>
      <c r="L1725" s="11">
        <v>43077</v>
      </c>
      <c r="M1725" s="3">
        <v>43082</v>
      </c>
      <c r="N1725" s="3">
        <v>43098</v>
      </c>
      <c r="O1725" t="s">
        <v>6</v>
      </c>
      <c r="P1725" s="4">
        <v>0.45</v>
      </c>
      <c r="Q1725" t="s">
        <v>263</v>
      </c>
      <c r="R1725" t="s">
        <v>265</v>
      </c>
      <c r="S1725" t="s">
        <v>266</v>
      </c>
      <c r="U1725" t="s">
        <v>267</v>
      </c>
      <c r="V1725" t="s">
        <v>59</v>
      </c>
      <c r="W1725" s="10" t="b">
        <v>0</v>
      </c>
      <c r="X1725" s="12">
        <v>43904.51211689815</v>
      </c>
    </row>
    <row r="1726" spans="1:24" x14ac:dyDescent="0.2">
      <c r="A1726">
        <v>12067</v>
      </c>
      <c r="B1726" s="2" t="s">
        <v>379</v>
      </c>
      <c r="C1726" s="2" t="s">
        <v>380</v>
      </c>
      <c r="D1726" s="2" t="s">
        <v>381</v>
      </c>
      <c r="E1726" t="s">
        <v>46</v>
      </c>
      <c r="F1726">
        <f>SUM(J1726* 0.85)</f>
        <v>1055.53</v>
      </c>
      <c r="G1726">
        <v>14</v>
      </c>
      <c r="H1726">
        <v>-2</v>
      </c>
      <c r="I1726" s="7">
        <v>88.7</v>
      </c>
      <c r="J1726" s="7">
        <f t="shared" si="31"/>
        <v>1241.8</v>
      </c>
      <c r="K1726" s="7">
        <f>SUM(G1726*1.27)</f>
        <v>17.78</v>
      </c>
      <c r="L1726" s="11">
        <v>43078</v>
      </c>
      <c r="M1726" s="3">
        <v>43083</v>
      </c>
      <c r="N1726" s="3">
        <v>43099</v>
      </c>
      <c r="O1726" t="s">
        <v>12</v>
      </c>
      <c r="P1726" s="4">
        <v>890.78</v>
      </c>
      <c r="Q1726" t="s">
        <v>380</v>
      </c>
      <c r="R1726" t="s">
        <v>382</v>
      </c>
      <c r="S1726" t="s">
        <v>110</v>
      </c>
      <c r="T1726" t="s">
        <v>111</v>
      </c>
      <c r="U1726" t="s">
        <v>383</v>
      </c>
      <c r="V1726" t="s">
        <v>113</v>
      </c>
      <c r="W1726" s="10" t="b">
        <v>1</v>
      </c>
      <c r="X1726" s="12">
        <v>43898.180110069443</v>
      </c>
    </row>
    <row r="1727" spans="1:24" x14ac:dyDescent="0.2">
      <c r="A1727">
        <v>12068</v>
      </c>
      <c r="B1727" s="2" t="s">
        <v>237</v>
      </c>
      <c r="C1727" s="2" t="s">
        <v>238</v>
      </c>
      <c r="D1727" s="2" t="s">
        <v>239</v>
      </c>
      <c r="E1727" t="s">
        <v>11</v>
      </c>
      <c r="F1727">
        <f>SUM(J1727* 0.93)</f>
        <v>667.92600000000004</v>
      </c>
      <c r="G1727">
        <v>12</v>
      </c>
      <c r="H1727">
        <v>1</v>
      </c>
      <c r="I1727" s="7">
        <v>59.85</v>
      </c>
      <c r="J1727" s="7">
        <f t="shared" si="31"/>
        <v>718.2</v>
      </c>
      <c r="K1727" s="7">
        <f>SUM(G1727*1.27)</f>
        <v>15.24</v>
      </c>
      <c r="L1727" s="11">
        <v>43079</v>
      </c>
      <c r="M1727" s="3">
        <v>43084</v>
      </c>
      <c r="N1727" s="3">
        <v>43100</v>
      </c>
      <c r="O1727" t="s">
        <v>14</v>
      </c>
      <c r="P1727" s="4">
        <v>124.12</v>
      </c>
      <c r="Q1727" t="s">
        <v>238</v>
      </c>
      <c r="R1727" t="s">
        <v>240</v>
      </c>
      <c r="S1727" t="s">
        <v>241</v>
      </c>
      <c r="T1727" t="s">
        <v>242</v>
      </c>
      <c r="V1727" t="s">
        <v>243</v>
      </c>
      <c r="W1727" s="10" t="b">
        <v>1</v>
      </c>
      <c r="X1727" s="12">
        <v>43915.845840509261</v>
      </c>
    </row>
    <row r="1728" spans="1:24" x14ac:dyDescent="0.2">
      <c r="A1728">
        <v>12069</v>
      </c>
      <c r="B1728" s="2" t="s">
        <v>549</v>
      </c>
      <c r="C1728" s="2" t="s">
        <v>550</v>
      </c>
      <c r="D1728" s="2" t="s">
        <v>551</v>
      </c>
      <c r="E1728" t="s">
        <v>13</v>
      </c>
      <c r="F1728">
        <f>SUM(J1728* 1.25)</f>
        <v>565.42500000000007</v>
      </c>
      <c r="G1728">
        <v>6</v>
      </c>
      <c r="H1728">
        <v>14</v>
      </c>
      <c r="I1728" s="7">
        <v>75.39</v>
      </c>
      <c r="J1728" s="7">
        <f t="shared" si="31"/>
        <v>452.34000000000003</v>
      </c>
      <c r="K1728" s="7">
        <f>SUM(G1728*1.429)</f>
        <v>8.5739999999999998</v>
      </c>
      <c r="L1728" s="11">
        <v>43079</v>
      </c>
      <c r="M1728" s="3">
        <v>43084</v>
      </c>
      <c r="N1728" s="3">
        <v>43100</v>
      </c>
      <c r="O1728" t="s">
        <v>14</v>
      </c>
      <c r="P1728" s="4">
        <v>3.94</v>
      </c>
      <c r="Q1728" t="s">
        <v>552</v>
      </c>
      <c r="R1728" t="s">
        <v>553</v>
      </c>
      <c r="S1728" t="s">
        <v>554</v>
      </c>
      <c r="U1728" t="s">
        <v>555</v>
      </c>
      <c r="V1728" t="s">
        <v>556</v>
      </c>
      <c r="W1728" s="10" t="b">
        <v>0</v>
      </c>
      <c r="X1728" s="12">
        <v>43814.510790509259</v>
      </c>
    </row>
    <row r="1729" spans="1:24" x14ac:dyDescent="0.2">
      <c r="A1729">
        <v>12070</v>
      </c>
      <c r="B1729" s="2" t="s">
        <v>232</v>
      </c>
      <c r="C1729" s="2" t="s">
        <v>233</v>
      </c>
      <c r="D1729" s="2" t="s">
        <v>234</v>
      </c>
      <c r="E1729" t="s">
        <v>15</v>
      </c>
      <c r="F1729">
        <f>SUM(J1729* 0.93)</f>
        <v>568.58339999999998</v>
      </c>
      <c r="G1729">
        <v>11</v>
      </c>
      <c r="H1729">
        <v>-5</v>
      </c>
      <c r="I1729" s="7">
        <v>55.58</v>
      </c>
      <c r="J1729" s="7">
        <f t="shared" si="31"/>
        <v>611.38</v>
      </c>
      <c r="K1729" s="7">
        <f>SUM(G1729*1.15)</f>
        <v>12.649999999999999</v>
      </c>
      <c r="L1729" s="11">
        <v>43080</v>
      </c>
      <c r="M1729" s="3">
        <v>43085</v>
      </c>
      <c r="N1729" s="3">
        <v>43101</v>
      </c>
      <c r="O1729" t="s">
        <v>12</v>
      </c>
      <c r="P1729" s="4">
        <v>20.12</v>
      </c>
      <c r="Q1729" t="s">
        <v>233</v>
      </c>
      <c r="R1729" t="s">
        <v>570</v>
      </c>
      <c r="S1729" t="s">
        <v>235</v>
      </c>
      <c r="T1729" t="s">
        <v>207</v>
      </c>
      <c r="U1729" t="s">
        <v>236</v>
      </c>
      <c r="V1729" t="s">
        <v>209</v>
      </c>
      <c r="W1729" s="10" t="b">
        <v>0</v>
      </c>
      <c r="X1729" s="12">
        <v>43907.178015972218</v>
      </c>
    </row>
    <row r="1730" spans="1:24" x14ac:dyDescent="0.2">
      <c r="A1730">
        <v>12071</v>
      </c>
      <c r="B1730" s="2" t="s">
        <v>326</v>
      </c>
      <c r="C1730" s="2" t="s">
        <v>327</v>
      </c>
      <c r="D1730" s="2" t="s">
        <v>328</v>
      </c>
      <c r="E1730" t="s">
        <v>13</v>
      </c>
      <c r="F1730">
        <f>SUM(J1730* 0.93)</f>
        <v>256.959</v>
      </c>
      <c r="G1730">
        <v>10</v>
      </c>
      <c r="H1730">
        <v>2</v>
      </c>
      <c r="I1730" s="7">
        <v>27.63</v>
      </c>
      <c r="J1730" s="7">
        <f t="shared" ref="J1730:J1793" si="32">SUM(G1730*I1730)</f>
        <v>276.3</v>
      </c>
      <c r="K1730" s="7">
        <f>SUM(G1730*0.54)</f>
        <v>5.4</v>
      </c>
      <c r="L1730" s="11">
        <v>43083</v>
      </c>
      <c r="M1730" s="3">
        <v>43088</v>
      </c>
      <c r="N1730" s="3">
        <v>43104</v>
      </c>
      <c r="O1730" t="s">
        <v>12</v>
      </c>
      <c r="P1730" s="4">
        <v>20.39</v>
      </c>
      <c r="Q1730" t="s">
        <v>327</v>
      </c>
      <c r="R1730" t="s">
        <v>329</v>
      </c>
      <c r="S1730" t="s">
        <v>330</v>
      </c>
      <c r="T1730" t="s">
        <v>591</v>
      </c>
      <c r="U1730" t="s">
        <v>331</v>
      </c>
      <c r="V1730" t="s">
        <v>80</v>
      </c>
      <c r="W1730" s="10" t="b">
        <v>1</v>
      </c>
      <c r="X1730" s="12">
        <v>43886.842977199078</v>
      </c>
    </row>
    <row r="1731" spans="1:24" x14ac:dyDescent="0.2">
      <c r="A1731">
        <v>12072</v>
      </c>
      <c r="B1731" s="2" t="s">
        <v>440</v>
      </c>
      <c r="C1731" s="2" t="s">
        <v>437</v>
      </c>
      <c r="D1731" s="2" t="s">
        <v>441</v>
      </c>
      <c r="E1731" t="s">
        <v>13</v>
      </c>
      <c r="F1731">
        <f>SUM(J1731* 0.93)</f>
        <v>337.10640000000001</v>
      </c>
      <c r="G1731">
        <v>8</v>
      </c>
      <c r="H1731">
        <v>0</v>
      </c>
      <c r="I1731" s="7">
        <v>45.31</v>
      </c>
      <c r="J1731" s="7">
        <f t="shared" si="32"/>
        <v>362.48</v>
      </c>
      <c r="K1731" s="7">
        <f>SUM(G1731*1.27)</f>
        <v>10.16</v>
      </c>
      <c r="L1731" s="11">
        <v>43083</v>
      </c>
      <c r="M1731" s="3">
        <v>43088</v>
      </c>
      <c r="N1731" s="3">
        <v>43104</v>
      </c>
      <c r="O1731" t="s">
        <v>14</v>
      </c>
      <c r="P1731" s="4">
        <v>22.21</v>
      </c>
      <c r="Q1731" t="s">
        <v>437</v>
      </c>
      <c r="R1731" t="s">
        <v>438</v>
      </c>
      <c r="S1731" t="s">
        <v>85</v>
      </c>
      <c r="U1731" t="s">
        <v>439</v>
      </c>
      <c r="V1731" t="s">
        <v>35</v>
      </c>
      <c r="W1731" s="10" t="b">
        <v>0</v>
      </c>
      <c r="X1731" s="12">
        <v>43901.511407175924</v>
      </c>
    </row>
    <row r="1732" spans="1:24" x14ac:dyDescent="0.2">
      <c r="A1732">
        <v>12073</v>
      </c>
      <c r="B1732" s="2" t="s">
        <v>153</v>
      </c>
      <c r="C1732" s="2" t="s">
        <v>154</v>
      </c>
      <c r="D1732" s="2" t="s">
        <v>155</v>
      </c>
      <c r="E1732" t="s">
        <v>46</v>
      </c>
      <c r="F1732">
        <f>SUM(J1732* 0.93)</f>
        <v>251.3511</v>
      </c>
      <c r="G1732">
        <v>11</v>
      </c>
      <c r="H1732">
        <v>-1</v>
      </c>
      <c r="I1732" s="7">
        <v>24.57</v>
      </c>
      <c r="J1732" s="7">
        <f t="shared" si="32"/>
        <v>270.27</v>
      </c>
      <c r="K1732" s="7">
        <f>SUM(G1732*1.27)</f>
        <v>13.97</v>
      </c>
      <c r="L1732" s="11">
        <v>43084</v>
      </c>
      <c r="M1732" s="3">
        <v>43089</v>
      </c>
      <c r="N1732" s="3">
        <v>43105</v>
      </c>
      <c r="O1732" t="s">
        <v>14</v>
      </c>
      <c r="P1732" s="4">
        <v>5.44</v>
      </c>
      <c r="Q1732" t="s">
        <v>154</v>
      </c>
      <c r="R1732" t="s">
        <v>156</v>
      </c>
      <c r="S1732" t="s">
        <v>157</v>
      </c>
      <c r="U1732" t="s">
        <v>158</v>
      </c>
      <c r="V1732" t="s">
        <v>44</v>
      </c>
      <c r="W1732" s="10" t="b">
        <v>0</v>
      </c>
      <c r="X1732" s="12">
        <v>43836.845607175928</v>
      </c>
    </row>
    <row r="1733" spans="1:24" x14ac:dyDescent="0.2">
      <c r="A1733">
        <v>12074</v>
      </c>
      <c r="B1733" s="2" t="s">
        <v>374</v>
      </c>
      <c r="C1733" s="2" t="s">
        <v>375</v>
      </c>
      <c r="D1733" s="2" t="s">
        <v>376</v>
      </c>
      <c r="E1733" t="s">
        <v>45</v>
      </c>
      <c r="F1733">
        <f>SUM(J1733* 1.15)</f>
        <v>170.25749999999996</v>
      </c>
      <c r="G1733">
        <v>7</v>
      </c>
      <c r="H1733">
        <v>0</v>
      </c>
      <c r="I1733" s="7">
        <v>21.15</v>
      </c>
      <c r="J1733" s="7">
        <f t="shared" si="32"/>
        <v>148.04999999999998</v>
      </c>
      <c r="K1733" s="7">
        <f>SUM(G1733*1.27)</f>
        <v>8.89</v>
      </c>
      <c r="L1733" s="11">
        <v>43085</v>
      </c>
      <c r="M1733" s="3">
        <v>43090</v>
      </c>
      <c r="N1733" s="3">
        <v>43106</v>
      </c>
      <c r="O1733" t="s">
        <v>6</v>
      </c>
      <c r="P1733" s="4">
        <v>45.03</v>
      </c>
      <c r="Q1733" t="s">
        <v>375</v>
      </c>
      <c r="R1733" t="s">
        <v>377</v>
      </c>
      <c r="S1733" t="s">
        <v>222</v>
      </c>
      <c r="T1733" t="s">
        <v>223</v>
      </c>
      <c r="U1733" t="s">
        <v>378</v>
      </c>
      <c r="V1733" t="s">
        <v>113</v>
      </c>
      <c r="W1733" s="10" t="b">
        <v>1</v>
      </c>
      <c r="X1733" s="12">
        <v>43890.321539351855</v>
      </c>
    </row>
    <row r="1734" spans="1:24" x14ac:dyDescent="0.2">
      <c r="A1734">
        <v>12075</v>
      </c>
      <c r="B1734" s="2" t="s">
        <v>237</v>
      </c>
      <c r="C1734" s="2" t="s">
        <v>238</v>
      </c>
      <c r="D1734" s="2" t="s">
        <v>239</v>
      </c>
      <c r="E1734" t="s">
        <v>36</v>
      </c>
      <c r="F1734">
        <f>SUM(J1734* 0.9)</f>
        <v>91.512000000000015</v>
      </c>
      <c r="G1734">
        <v>8</v>
      </c>
      <c r="H1734">
        <v>1</v>
      </c>
      <c r="I1734" s="7">
        <v>12.71</v>
      </c>
      <c r="J1734" s="7">
        <f t="shared" si="32"/>
        <v>101.68</v>
      </c>
      <c r="K1734" s="7">
        <f>SUM(G1734*1.27)</f>
        <v>10.16</v>
      </c>
      <c r="L1734" s="11">
        <v>43086</v>
      </c>
      <c r="M1734" s="3">
        <v>43091</v>
      </c>
      <c r="N1734" s="3">
        <v>43107</v>
      </c>
      <c r="O1734" t="s">
        <v>14</v>
      </c>
      <c r="P1734" s="4">
        <v>35.03</v>
      </c>
      <c r="Q1734" t="s">
        <v>238</v>
      </c>
      <c r="R1734" t="s">
        <v>240</v>
      </c>
      <c r="S1734" t="s">
        <v>241</v>
      </c>
      <c r="T1734" t="s">
        <v>242</v>
      </c>
      <c r="V1734" t="s">
        <v>243</v>
      </c>
      <c r="W1734" s="10" t="b">
        <v>1</v>
      </c>
      <c r="X1734" s="12">
        <v>43900.51141875</v>
      </c>
    </row>
    <row r="1735" spans="1:24" x14ac:dyDescent="0.2">
      <c r="A1735">
        <v>12076</v>
      </c>
      <c r="B1735" s="2" t="s">
        <v>293</v>
      </c>
      <c r="C1735" s="2" t="s">
        <v>294</v>
      </c>
      <c r="D1735" s="2" t="s">
        <v>295</v>
      </c>
      <c r="E1735" t="s">
        <v>15</v>
      </c>
      <c r="F1735">
        <f>SUM(J1735* 0.85)</f>
        <v>265.68450000000001</v>
      </c>
      <c r="G1735">
        <v>9</v>
      </c>
      <c r="H1735">
        <v>7</v>
      </c>
      <c r="I1735" s="7">
        <v>34.729999999999997</v>
      </c>
      <c r="J1735" s="7">
        <f t="shared" si="32"/>
        <v>312.57</v>
      </c>
      <c r="K1735" s="7">
        <f>SUM(G1735*1.381)</f>
        <v>12.429</v>
      </c>
      <c r="L1735" s="11">
        <v>43086</v>
      </c>
      <c r="M1735" s="3">
        <v>43091</v>
      </c>
      <c r="N1735" s="3">
        <v>43107</v>
      </c>
      <c r="O1735" t="s">
        <v>14</v>
      </c>
      <c r="P1735" s="4">
        <v>7.99</v>
      </c>
      <c r="Q1735" t="s">
        <v>294</v>
      </c>
      <c r="R1735" t="s">
        <v>296</v>
      </c>
      <c r="S1735" t="s">
        <v>297</v>
      </c>
      <c r="T1735" t="s">
        <v>298</v>
      </c>
      <c r="U1735" t="s">
        <v>299</v>
      </c>
      <c r="V1735" t="s">
        <v>217</v>
      </c>
      <c r="W1735" s="10" t="b">
        <v>0</v>
      </c>
      <c r="X1735" s="12">
        <v>43874.908715277772</v>
      </c>
    </row>
    <row r="1736" spans="1:24" x14ac:dyDescent="0.2">
      <c r="A1736">
        <v>12077</v>
      </c>
      <c r="B1736" s="2" t="s">
        <v>135</v>
      </c>
      <c r="C1736" s="2" t="s">
        <v>136</v>
      </c>
      <c r="D1736" s="2" t="s">
        <v>137</v>
      </c>
      <c r="E1736" t="s">
        <v>11</v>
      </c>
      <c r="F1736">
        <f>SUM(J1736* 1.05)</f>
        <v>642.50549999999998</v>
      </c>
      <c r="G1736">
        <v>13</v>
      </c>
      <c r="H1736">
        <v>-1</v>
      </c>
      <c r="I1736" s="7">
        <v>47.07</v>
      </c>
      <c r="J1736" s="7">
        <f t="shared" si="32"/>
        <v>611.91</v>
      </c>
      <c r="K1736" s="7">
        <f>SUM(G1736*1.27)</f>
        <v>16.510000000000002</v>
      </c>
      <c r="L1736" s="11">
        <v>43087</v>
      </c>
      <c r="M1736" s="3">
        <v>43092</v>
      </c>
      <c r="N1736" s="3">
        <v>43108</v>
      </c>
      <c r="O1736" t="s">
        <v>6</v>
      </c>
      <c r="P1736" s="4">
        <v>94.77</v>
      </c>
      <c r="Q1736" t="s">
        <v>136</v>
      </c>
      <c r="R1736" t="s">
        <v>138</v>
      </c>
      <c r="S1736" t="s">
        <v>139</v>
      </c>
      <c r="U1736" t="s">
        <v>140</v>
      </c>
      <c r="V1736" t="s">
        <v>141</v>
      </c>
      <c r="W1736" s="10" t="b">
        <v>1</v>
      </c>
      <c r="X1736" s="12">
        <v>43848.512484027771</v>
      </c>
    </row>
    <row r="1737" spans="1:24" x14ac:dyDescent="0.2">
      <c r="A1737">
        <v>12078</v>
      </c>
      <c r="B1737" s="2" t="s">
        <v>29</v>
      </c>
      <c r="C1737" s="2" t="s">
        <v>30</v>
      </c>
      <c r="D1737" s="2" t="s">
        <v>31</v>
      </c>
      <c r="E1737" t="s">
        <v>36</v>
      </c>
      <c r="F1737">
        <f>SUM(J1737* 0.9)</f>
        <v>738.36000000000013</v>
      </c>
      <c r="G1737">
        <v>10</v>
      </c>
      <c r="H1737">
        <v>-4</v>
      </c>
      <c r="I1737" s="7">
        <v>82.04</v>
      </c>
      <c r="J1737" s="7">
        <f t="shared" si="32"/>
        <v>820.40000000000009</v>
      </c>
      <c r="K1737" s="7">
        <f>SUM(G1737*1.15)</f>
        <v>11.5</v>
      </c>
      <c r="L1737" s="11">
        <v>43090</v>
      </c>
      <c r="M1737" s="3">
        <v>43095</v>
      </c>
      <c r="N1737" s="3">
        <v>43111</v>
      </c>
      <c r="O1737" t="s">
        <v>14</v>
      </c>
      <c r="P1737" s="4">
        <v>34.24</v>
      </c>
      <c r="Q1737" t="s">
        <v>30</v>
      </c>
      <c r="R1737" t="s">
        <v>557</v>
      </c>
      <c r="S1737" t="s">
        <v>32</v>
      </c>
      <c r="T1737" t="s">
        <v>33</v>
      </c>
      <c r="U1737" t="s">
        <v>34</v>
      </c>
      <c r="V1737" t="s">
        <v>35</v>
      </c>
      <c r="W1737" s="10" t="b">
        <v>1</v>
      </c>
      <c r="X1737" s="12">
        <v>43909.178027546295</v>
      </c>
    </row>
    <row r="1738" spans="1:24" x14ac:dyDescent="0.2">
      <c r="A1738">
        <v>12079</v>
      </c>
      <c r="B1738" s="2" t="s">
        <v>38</v>
      </c>
      <c r="C1738" s="2" t="s">
        <v>39</v>
      </c>
      <c r="D1738" s="2" t="s">
        <v>40</v>
      </c>
      <c r="E1738" t="s">
        <v>15</v>
      </c>
      <c r="F1738">
        <f>SUM(J1738* 0.9)</f>
        <v>263.952</v>
      </c>
      <c r="G1738">
        <v>8</v>
      </c>
      <c r="H1738">
        <v>-3</v>
      </c>
      <c r="I1738" s="7">
        <v>36.659999999999997</v>
      </c>
      <c r="J1738" s="7">
        <f t="shared" si="32"/>
        <v>293.27999999999997</v>
      </c>
      <c r="K1738" s="7">
        <f>SUM(G1738*1.27)</f>
        <v>10.16</v>
      </c>
      <c r="L1738" s="11">
        <v>43090</v>
      </c>
      <c r="M1738" s="3">
        <v>43095</v>
      </c>
      <c r="N1738" s="3">
        <v>43111</v>
      </c>
      <c r="O1738" t="s">
        <v>14</v>
      </c>
      <c r="P1738" s="4">
        <v>168.64</v>
      </c>
      <c r="Q1738" t="s">
        <v>39</v>
      </c>
      <c r="R1738" t="s">
        <v>41</v>
      </c>
      <c r="S1738" t="s">
        <v>42</v>
      </c>
      <c r="U1738" t="s">
        <v>43</v>
      </c>
      <c r="V1738" t="s">
        <v>44</v>
      </c>
      <c r="W1738" s="10" t="b">
        <v>1</v>
      </c>
      <c r="X1738" s="12">
        <v>43892.5113724537</v>
      </c>
    </row>
    <row r="1739" spans="1:24" x14ac:dyDescent="0.2">
      <c r="A1739">
        <v>12080</v>
      </c>
      <c r="B1739" s="2" t="s">
        <v>455</v>
      </c>
      <c r="C1739" s="2" t="s">
        <v>456</v>
      </c>
      <c r="D1739" s="2" t="s">
        <v>457</v>
      </c>
      <c r="E1739" t="s">
        <v>13</v>
      </c>
      <c r="F1739">
        <f>SUM(J1739* 1.05)</f>
        <v>733.96050000000002</v>
      </c>
      <c r="G1739">
        <v>13</v>
      </c>
      <c r="H1739">
        <v>11</v>
      </c>
      <c r="I1739" s="7">
        <v>53.77</v>
      </c>
      <c r="J1739" s="7">
        <f t="shared" si="32"/>
        <v>699.01</v>
      </c>
      <c r="K1739" s="7">
        <f>SUM(G1739*1.429)</f>
        <v>18.577000000000002</v>
      </c>
      <c r="L1739" s="11">
        <v>43091</v>
      </c>
      <c r="M1739" s="3">
        <v>43096</v>
      </c>
      <c r="N1739" s="3">
        <v>43112</v>
      </c>
      <c r="O1739" t="s">
        <v>12</v>
      </c>
      <c r="P1739" s="4">
        <v>30.96</v>
      </c>
      <c r="Q1739" t="s">
        <v>456</v>
      </c>
      <c r="R1739" t="s">
        <v>458</v>
      </c>
      <c r="S1739" t="s">
        <v>459</v>
      </c>
      <c r="T1739" t="s">
        <v>460</v>
      </c>
      <c r="U1739" t="s">
        <v>461</v>
      </c>
      <c r="V1739" t="s">
        <v>209</v>
      </c>
      <c r="W1739" s="10" t="b">
        <v>0</v>
      </c>
      <c r="X1739" s="12">
        <v>43893.513171296298</v>
      </c>
    </row>
    <row r="1740" spans="1:24" x14ac:dyDescent="0.2">
      <c r="A1740">
        <v>12081</v>
      </c>
      <c r="B1740" s="2" t="s">
        <v>142</v>
      </c>
      <c r="C1740" s="2" t="s">
        <v>143</v>
      </c>
      <c r="D1740" s="2" t="s">
        <v>144</v>
      </c>
      <c r="E1740" t="s">
        <v>37</v>
      </c>
      <c r="F1740">
        <f>SUM(J1740* 0.85)</f>
        <v>978.3839999999999</v>
      </c>
      <c r="G1740">
        <v>12</v>
      </c>
      <c r="H1740">
        <v>-31</v>
      </c>
      <c r="I1740" s="7">
        <v>95.92</v>
      </c>
      <c r="J1740" s="7">
        <f t="shared" si="32"/>
        <v>1151.04</v>
      </c>
      <c r="K1740" s="7">
        <f>SUM(G1740*1.15)</f>
        <v>13.799999999999999</v>
      </c>
      <c r="L1740" s="11">
        <v>43092</v>
      </c>
      <c r="M1740" s="3">
        <v>43097</v>
      </c>
      <c r="N1740" s="3">
        <v>43113</v>
      </c>
      <c r="O1740" t="s">
        <v>14</v>
      </c>
      <c r="P1740" s="4">
        <v>13.99</v>
      </c>
      <c r="Q1740" t="s">
        <v>143</v>
      </c>
      <c r="R1740" t="s">
        <v>145</v>
      </c>
      <c r="S1740" t="s">
        <v>110</v>
      </c>
      <c r="T1740" t="s">
        <v>111</v>
      </c>
      <c r="U1740" t="s">
        <v>146</v>
      </c>
      <c r="V1740" t="s">
        <v>113</v>
      </c>
      <c r="W1740" s="10" t="b">
        <v>0</v>
      </c>
      <c r="X1740" s="12">
        <v>43913.511048379631</v>
      </c>
    </row>
    <row r="1741" spans="1:24" x14ac:dyDescent="0.2">
      <c r="A1741">
        <v>12082</v>
      </c>
      <c r="B1741" s="2" t="s">
        <v>418</v>
      </c>
      <c r="C1741" s="2" t="s">
        <v>419</v>
      </c>
      <c r="D1741" s="2" t="s">
        <v>420</v>
      </c>
      <c r="E1741" t="s">
        <v>594</v>
      </c>
      <c r="F1741">
        <f>SUM(J1741* 0.95)</f>
        <v>1130.0819999999999</v>
      </c>
      <c r="G1741">
        <v>12</v>
      </c>
      <c r="H1741">
        <v>-8</v>
      </c>
      <c r="I1741" s="7">
        <v>99.13</v>
      </c>
      <c r="J1741" s="7">
        <f t="shared" si="32"/>
        <v>1189.56</v>
      </c>
      <c r="K1741" s="7">
        <f>SUM(G1741*1.15)</f>
        <v>13.799999999999999</v>
      </c>
      <c r="L1741" s="11">
        <v>43092</v>
      </c>
      <c r="M1741" s="3">
        <v>43097</v>
      </c>
      <c r="N1741" s="3">
        <v>43113</v>
      </c>
      <c r="O1741" t="s">
        <v>12</v>
      </c>
      <c r="P1741" s="4">
        <v>93.63</v>
      </c>
      <c r="Q1741" t="s">
        <v>423</v>
      </c>
      <c r="R1741" t="s">
        <v>424</v>
      </c>
      <c r="S1741" t="s">
        <v>425</v>
      </c>
      <c r="U1741" t="s">
        <v>426</v>
      </c>
      <c r="V1741" t="s">
        <v>427</v>
      </c>
      <c r="W1741" s="10" t="b">
        <v>1</v>
      </c>
      <c r="X1741" s="12">
        <v>43932.511314583331</v>
      </c>
    </row>
    <row r="1742" spans="1:24" x14ac:dyDescent="0.2">
      <c r="A1742">
        <v>12083</v>
      </c>
      <c r="B1742" s="2" t="s">
        <v>440</v>
      </c>
      <c r="C1742" s="2" t="s">
        <v>437</v>
      </c>
      <c r="D1742" s="2" t="s">
        <v>441</v>
      </c>
      <c r="E1742" t="s">
        <v>45</v>
      </c>
      <c r="F1742">
        <f>SUM(J1742* 0.9)</f>
        <v>572.18399999999997</v>
      </c>
      <c r="G1742">
        <v>9</v>
      </c>
      <c r="H1742">
        <v>0</v>
      </c>
      <c r="I1742" s="7">
        <v>70.64</v>
      </c>
      <c r="J1742" s="7">
        <f t="shared" si="32"/>
        <v>635.76</v>
      </c>
      <c r="K1742" s="7">
        <f>SUM(G1742*1.27)</f>
        <v>11.43</v>
      </c>
      <c r="L1742" s="11">
        <v>43093</v>
      </c>
      <c r="M1742" s="3">
        <v>43098</v>
      </c>
      <c r="N1742" s="3">
        <v>43114</v>
      </c>
      <c r="O1742" t="s">
        <v>6</v>
      </c>
      <c r="P1742" s="4">
        <v>34.86</v>
      </c>
      <c r="Q1742" t="s">
        <v>437</v>
      </c>
      <c r="R1742" t="s">
        <v>438</v>
      </c>
      <c r="S1742" t="s">
        <v>85</v>
      </c>
      <c r="U1742" t="s">
        <v>439</v>
      </c>
      <c r="V1742" t="s">
        <v>35</v>
      </c>
      <c r="W1742" s="10" t="b">
        <v>1</v>
      </c>
      <c r="X1742" s="12">
        <v>43889.511407175924</v>
      </c>
    </row>
    <row r="1743" spans="1:24" x14ac:dyDescent="0.2">
      <c r="A1743">
        <v>12084</v>
      </c>
      <c r="B1743" s="2" t="s">
        <v>73</v>
      </c>
      <c r="C1743" s="2" t="s">
        <v>74</v>
      </c>
      <c r="D1743" s="2" t="s">
        <v>75</v>
      </c>
      <c r="E1743" t="s">
        <v>11</v>
      </c>
      <c r="F1743">
        <f>SUM(J1743* 0.9)</f>
        <v>235.30500000000001</v>
      </c>
      <c r="G1743">
        <v>9</v>
      </c>
      <c r="H1743">
        <v>4</v>
      </c>
      <c r="I1743" s="7">
        <v>29.05</v>
      </c>
      <c r="J1743" s="7">
        <f t="shared" si="32"/>
        <v>261.45</v>
      </c>
      <c r="K1743" s="7">
        <f>SUM(G1743*0.54)</f>
        <v>4.8600000000000003</v>
      </c>
      <c r="L1743" s="11">
        <v>43094</v>
      </c>
      <c r="M1743" s="3">
        <v>43099</v>
      </c>
      <c r="N1743" s="3">
        <v>43115</v>
      </c>
      <c r="O1743" t="s">
        <v>12</v>
      </c>
      <c r="P1743" s="4">
        <v>47.42</v>
      </c>
      <c r="Q1743" t="s">
        <v>74</v>
      </c>
      <c r="R1743" t="s">
        <v>76</v>
      </c>
      <c r="S1743" t="s">
        <v>77</v>
      </c>
      <c r="T1743" t="s">
        <v>78</v>
      </c>
      <c r="U1743" t="s">
        <v>79</v>
      </c>
      <c r="V1743" t="s">
        <v>80</v>
      </c>
      <c r="W1743" s="10" t="b">
        <v>1</v>
      </c>
      <c r="X1743" s="12">
        <v>43888.513701157412</v>
      </c>
    </row>
    <row r="1744" spans="1:24" x14ac:dyDescent="0.2">
      <c r="A1744">
        <v>12085</v>
      </c>
      <c r="B1744" s="2" t="s">
        <v>135</v>
      </c>
      <c r="C1744" s="2" t="s">
        <v>136</v>
      </c>
      <c r="D1744" s="2" t="s">
        <v>137</v>
      </c>
      <c r="E1744" t="s">
        <v>5</v>
      </c>
      <c r="F1744">
        <f>SUM(J1744* 1.05)</f>
        <v>458.32500000000005</v>
      </c>
      <c r="G1744">
        <v>10</v>
      </c>
      <c r="H1744">
        <v>6</v>
      </c>
      <c r="I1744" s="7">
        <v>43.65</v>
      </c>
      <c r="J1744" s="7">
        <f t="shared" si="32"/>
        <v>436.5</v>
      </c>
      <c r="K1744" s="7">
        <f>SUM(G1744*1.381)</f>
        <v>13.81</v>
      </c>
      <c r="L1744" s="11">
        <v>43097</v>
      </c>
      <c r="M1744" s="3">
        <v>43102</v>
      </c>
      <c r="N1744" s="3">
        <v>43118</v>
      </c>
      <c r="O1744" t="s">
        <v>6</v>
      </c>
      <c r="P1744" s="4">
        <v>126.38</v>
      </c>
      <c r="Q1744" t="s">
        <v>136</v>
      </c>
      <c r="R1744" t="s">
        <v>138</v>
      </c>
      <c r="S1744" t="s">
        <v>139</v>
      </c>
      <c r="U1744" t="s">
        <v>140</v>
      </c>
      <c r="V1744" t="s">
        <v>141</v>
      </c>
      <c r="W1744" s="10" t="b">
        <v>1</v>
      </c>
      <c r="X1744" s="12">
        <v>43900.845450231485</v>
      </c>
    </row>
    <row r="1745" spans="1:24" x14ac:dyDescent="0.2">
      <c r="A1745">
        <v>12086</v>
      </c>
      <c r="B1745" s="2" t="s">
        <v>118</v>
      </c>
      <c r="C1745" s="2" t="s">
        <v>119</v>
      </c>
      <c r="D1745" s="2" t="s">
        <v>120</v>
      </c>
      <c r="E1745" t="s">
        <v>15</v>
      </c>
      <c r="F1745">
        <f>SUM(J1745* 1.15)</f>
        <v>562.85599999999999</v>
      </c>
      <c r="G1745">
        <v>7</v>
      </c>
      <c r="H1745">
        <v>1</v>
      </c>
      <c r="I1745" s="7">
        <v>69.92</v>
      </c>
      <c r="J1745" s="7">
        <f t="shared" si="32"/>
        <v>489.44</v>
      </c>
      <c r="K1745" s="7">
        <f>SUM(G1745*1.27)</f>
        <v>8.89</v>
      </c>
      <c r="L1745" s="11">
        <v>43097</v>
      </c>
      <c r="M1745" s="3">
        <v>43102</v>
      </c>
      <c r="N1745" s="3">
        <v>43118</v>
      </c>
      <c r="O1745" t="s">
        <v>14</v>
      </c>
      <c r="P1745" s="4">
        <v>5.45</v>
      </c>
      <c r="Q1745" t="s">
        <v>119</v>
      </c>
      <c r="R1745" t="s">
        <v>121</v>
      </c>
      <c r="S1745" t="s">
        <v>122</v>
      </c>
      <c r="U1745" t="s">
        <v>123</v>
      </c>
      <c r="V1745" t="s">
        <v>10</v>
      </c>
      <c r="W1745" s="10" t="b">
        <v>0</v>
      </c>
      <c r="X1745" s="12">
        <v>43898.321550925932</v>
      </c>
    </row>
    <row r="1746" spans="1:24" x14ac:dyDescent="0.2">
      <c r="A1746">
        <v>12087</v>
      </c>
      <c r="B1746" s="2" t="s">
        <v>363</v>
      </c>
      <c r="C1746" s="2" t="s">
        <v>364</v>
      </c>
      <c r="D1746" s="2" t="s">
        <v>365</v>
      </c>
      <c r="E1746" t="s">
        <v>45</v>
      </c>
      <c r="F1746">
        <f>SUM(J1746* 1.45)</f>
        <v>321.233</v>
      </c>
      <c r="G1746">
        <v>11</v>
      </c>
      <c r="H1746">
        <v>-6</v>
      </c>
      <c r="I1746" s="7">
        <v>20.14</v>
      </c>
      <c r="J1746" s="7">
        <f t="shared" si="32"/>
        <v>221.54000000000002</v>
      </c>
      <c r="K1746" s="7">
        <f>SUM(G1746*1.15)</f>
        <v>12.649999999999999</v>
      </c>
      <c r="L1746" s="11">
        <v>43098</v>
      </c>
      <c r="M1746" s="3">
        <v>43103</v>
      </c>
      <c r="N1746" s="3">
        <v>43119</v>
      </c>
      <c r="O1746" t="s">
        <v>14</v>
      </c>
      <c r="P1746" s="4">
        <v>122.46</v>
      </c>
      <c r="Q1746" t="s">
        <v>364</v>
      </c>
      <c r="R1746" t="s">
        <v>366</v>
      </c>
      <c r="S1746" t="s">
        <v>367</v>
      </c>
      <c r="U1746" t="s">
        <v>368</v>
      </c>
      <c r="V1746" t="s">
        <v>141</v>
      </c>
      <c r="W1746" s="10" t="b">
        <v>1</v>
      </c>
      <c r="X1746" s="12">
        <v>43932.844671064813</v>
      </c>
    </row>
    <row r="1747" spans="1:24" x14ac:dyDescent="0.2">
      <c r="A1747">
        <v>12088</v>
      </c>
      <c r="B1747" s="2" t="s">
        <v>430</v>
      </c>
      <c r="C1747" s="2" t="s">
        <v>431</v>
      </c>
      <c r="D1747" s="2" t="s">
        <v>432</v>
      </c>
      <c r="E1747" t="s">
        <v>13</v>
      </c>
      <c r="F1747">
        <f>SUM(J1747* 1.05)</f>
        <v>217.56</v>
      </c>
      <c r="G1747">
        <v>8</v>
      </c>
      <c r="H1747">
        <v>5</v>
      </c>
      <c r="I1747" s="7">
        <v>25.9</v>
      </c>
      <c r="J1747" s="7">
        <f t="shared" si="32"/>
        <v>207.2</v>
      </c>
      <c r="K1747" s="7">
        <f>SUM(G1747*1.381)</f>
        <v>11.048</v>
      </c>
      <c r="L1747" s="11">
        <v>43099</v>
      </c>
      <c r="M1747" s="3">
        <v>43104</v>
      </c>
      <c r="N1747" s="3">
        <v>43120</v>
      </c>
      <c r="O1747" t="s">
        <v>14</v>
      </c>
      <c r="P1747" s="4">
        <v>126.56</v>
      </c>
      <c r="Q1747" t="s">
        <v>431</v>
      </c>
      <c r="R1747" t="s">
        <v>433</v>
      </c>
      <c r="S1747" t="s">
        <v>434</v>
      </c>
      <c r="T1747" t="s">
        <v>435</v>
      </c>
      <c r="U1747" t="s">
        <v>436</v>
      </c>
      <c r="V1747" t="s">
        <v>209</v>
      </c>
      <c r="W1747" s="10" t="b">
        <v>1</v>
      </c>
      <c r="X1747" s="12">
        <v>43871.178131712957</v>
      </c>
    </row>
    <row r="1748" spans="1:24" x14ac:dyDescent="0.2">
      <c r="A1748">
        <v>12089</v>
      </c>
      <c r="B1748" s="2" t="s">
        <v>232</v>
      </c>
      <c r="C1748" s="2" t="s">
        <v>233</v>
      </c>
      <c r="D1748" s="2" t="s">
        <v>234</v>
      </c>
      <c r="E1748" t="s">
        <v>13</v>
      </c>
      <c r="F1748">
        <f>SUM(J1748* 0.9)</f>
        <v>271.55700000000002</v>
      </c>
      <c r="G1748">
        <v>11</v>
      </c>
      <c r="H1748">
        <v>-4</v>
      </c>
      <c r="I1748" s="7">
        <v>27.43</v>
      </c>
      <c r="J1748" s="7">
        <f t="shared" si="32"/>
        <v>301.73</v>
      </c>
      <c r="K1748" s="7">
        <f>SUM(G1748*1.15)</f>
        <v>12.649999999999999</v>
      </c>
      <c r="L1748" s="11">
        <v>43099</v>
      </c>
      <c r="M1748" s="3">
        <v>43104</v>
      </c>
      <c r="N1748" s="3">
        <v>43120</v>
      </c>
      <c r="O1748" t="s">
        <v>14</v>
      </c>
      <c r="P1748" s="4">
        <v>30.34</v>
      </c>
      <c r="Q1748" t="s">
        <v>233</v>
      </c>
      <c r="R1748" t="s">
        <v>570</v>
      </c>
      <c r="S1748" t="s">
        <v>235</v>
      </c>
      <c r="T1748" t="s">
        <v>207</v>
      </c>
      <c r="U1748" t="s">
        <v>236</v>
      </c>
      <c r="V1748" t="s">
        <v>209</v>
      </c>
      <c r="W1748" s="10" t="b">
        <v>0</v>
      </c>
      <c r="X1748" s="12">
        <v>44021.844694212967</v>
      </c>
    </row>
    <row r="1749" spans="1:24" x14ac:dyDescent="0.2">
      <c r="A1749">
        <v>12090</v>
      </c>
      <c r="B1749" s="2" t="s">
        <v>225</v>
      </c>
      <c r="C1749" s="2" t="s">
        <v>226</v>
      </c>
      <c r="D1749" s="2" t="s">
        <v>227</v>
      </c>
      <c r="E1749" t="s">
        <v>5</v>
      </c>
      <c r="F1749">
        <f>SUM(J1749* 1.45)</f>
        <v>609.40599999999995</v>
      </c>
      <c r="G1749">
        <v>14</v>
      </c>
      <c r="H1749">
        <v>17</v>
      </c>
      <c r="I1749" s="7">
        <v>30.02</v>
      </c>
      <c r="J1749" s="7">
        <f t="shared" si="32"/>
        <v>420.28</v>
      </c>
      <c r="K1749" s="7">
        <f>SUM(G1749*1.429)</f>
        <v>20.006</v>
      </c>
      <c r="L1749" s="11">
        <v>43100</v>
      </c>
      <c r="M1749" s="3">
        <v>43105</v>
      </c>
      <c r="N1749" s="3">
        <v>43121</v>
      </c>
      <c r="O1749" t="s">
        <v>6</v>
      </c>
      <c r="P1749" s="4">
        <v>184.41</v>
      </c>
      <c r="Q1749" t="s">
        <v>226</v>
      </c>
      <c r="R1749" t="s">
        <v>228</v>
      </c>
      <c r="S1749" t="s">
        <v>229</v>
      </c>
      <c r="T1749" t="s">
        <v>230</v>
      </c>
      <c r="U1749" t="s">
        <v>231</v>
      </c>
      <c r="V1749" t="s">
        <v>217</v>
      </c>
      <c r="W1749" s="10" t="b">
        <v>1</v>
      </c>
      <c r="X1749" s="12">
        <v>43776.513240740744</v>
      </c>
    </row>
    <row r="1750" spans="1:24" x14ac:dyDescent="0.2">
      <c r="A1750">
        <v>12091</v>
      </c>
      <c r="B1750" s="2" t="s">
        <v>159</v>
      </c>
      <c r="C1750" s="2" t="s">
        <v>160</v>
      </c>
      <c r="D1750" s="2" t="s">
        <v>161</v>
      </c>
      <c r="E1750" t="s">
        <v>13</v>
      </c>
      <c r="F1750">
        <f>SUM(J1750* 1.05)</f>
        <v>455.07</v>
      </c>
      <c r="G1750">
        <v>11</v>
      </c>
      <c r="H1750">
        <v>-3</v>
      </c>
      <c r="I1750" s="7">
        <v>39.4</v>
      </c>
      <c r="J1750" s="7">
        <f t="shared" si="32"/>
        <v>433.4</v>
      </c>
      <c r="K1750" s="7">
        <f>SUM(G1750*1.27)</f>
        <v>13.97</v>
      </c>
      <c r="L1750" s="11">
        <v>43101</v>
      </c>
      <c r="M1750" s="3">
        <v>43106</v>
      </c>
      <c r="N1750" s="3">
        <v>43122</v>
      </c>
      <c r="O1750" t="s">
        <v>14</v>
      </c>
      <c r="P1750" s="4">
        <v>135.35</v>
      </c>
      <c r="Q1750" t="s">
        <v>160</v>
      </c>
      <c r="R1750" t="s">
        <v>162</v>
      </c>
      <c r="S1750" t="s">
        <v>163</v>
      </c>
      <c r="U1750" t="s">
        <v>164</v>
      </c>
      <c r="V1750" t="s">
        <v>10</v>
      </c>
      <c r="W1750" s="10" t="b">
        <v>1</v>
      </c>
      <c r="X1750" s="12">
        <v>43846.845346064816</v>
      </c>
    </row>
    <row r="1751" spans="1:24" x14ac:dyDescent="0.2">
      <c r="A1751">
        <v>12092</v>
      </c>
      <c r="B1751" s="2" t="s">
        <v>369</v>
      </c>
      <c r="C1751" s="2" t="s">
        <v>370</v>
      </c>
      <c r="D1751" s="2" t="s">
        <v>371</v>
      </c>
      <c r="E1751" t="s">
        <v>46</v>
      </c>
      <c r="F1751">
        <f>SUM(J1751* 0.85)</f>
        <v>134.589</v>
      </c>
      <c r="G1751">
        <v>6</v>
      </c>
      <c r="H1751">
        <v>-16</v>
      </c>
      <c r="I1751" s="7">
        <v>26.39</v>
      </c>
      <c r="J1751" s="7">
        <f t="shared" si="32"/>
        <v>158.34</v>
      </c>
      <c r="K1751" s="7">
        <f>SUM(G1751*1.15)</f>
        <v>6.8999999999999995</v>
      </c>
      <c r="L1751" s="11">
        <v>43101</v>
      </c>
      <c r="M1751" s="3">
        <v>43106</v>
      </c>
      <c r="N1751" s="3">
        <v>43122</v>
      </c>
      <c r="O1751" t="s">
        <v>6</v>
      </c>
      <c r="P1751" s="4">
        <v>60.26</v>
      </c>
      <c r="Q1751" t="s">
        <v>370</v>
      </c>
      <c r="R1751" t="s">
        <v>372</v>
      </c>
      <c r="S1751" t="s">
        <v>180</v>
      </c>
      <c r="U1751" t="s">
        <v>373</v>
      </c>
      <c r="V1751" t="s">
        <v>182</v>
      </c>
      <c r="W1751" s="10" t="b">
        <v>1</v>
      </c>
      <c r="X1751" s="12">
        <v>43912.509885300926</v>
      </c>
    </row>
    <row r="1752" spans="1:24" x14ac:dyDescent="0.2">
      <c r="A1752">
        <v>12093</v>
      </c>
      <c r="B1752" s="2" t="s">
        <v>430</v>
      </c>
      <c r="C1752" s="2" t="s">
        <v>431</v>
      </c>
      <c r="D1752" s="2" t="s">
        <v>432</v>
      </c>
      <c r="E1752" t="s">
        <v>45</v>
      </c>
      <c r="F1752">
        <f>SUM(J1752* 1.05)</f>
        <v>242.55</v>
      </c>
      <c r="G1752">
        <v>12</v>
      </c>
      <c r="H1752">
        <v>5</v>
      </c>
      <c r="I1752" s="7">
        <v>19.25</v>
      </c>
      <c r="J1752" s="7">
        <f t="shared" si="32"/>
        <v>231</v>
      </c>
      <c r="K1752" s="7">
        <f>SUM(G1752*0.54)</f>
        <v>6.48</v>
      </c>
      <c r="L1752" s="11">
        <v>43104</v>
      </c>
      <c r="M1752" s="3">
        <v>43109</v>
      </c>
      <c r="N1752" s="3">
        <v>43125</v>
      </c>
      <c r="O1752" t="s">
        <v>14</v>
      </c>
      <c r="P1752" s="4">
        <v>89.16</v>
      </c>
      <c r="Q1752" t="s">
        <v>431</v>
      </c>
      <c r="R1752" t="s">
        <v>433</v>
      </c>
      <c r="S1752" t="s">
        <v>434</v>
      </c>
      <c r="T1752" t="s">
        <v>435</v>
      </c>
      <c r="U1752" t="s">
        <v>436</v>
      </c>
      <c r="V1752" t="s">
        <v>209</v>
      </c>
      <c r="W1752" s="10" t="b">
        <v>1</v>
      </c>
      <c r="X1752" s="12">
        <v>43900.51012835648</v>
      </c>
    </row>
    <row r="1753" spans="1:24" x14ac:dyDescent="0.2">
      <c r="A1753">
        <v>12094</v>
      </c>
      <c r="B1753" s="2" t="s">
        <v>500</v>
      </c>
      <c r="C1753" s="2" t="s">
        <v>501</v>
      </c>
      <c r="D1753" s="2" t="s">
        <v>502</v>
      </c>
      <c r="E1753" t="s">
        <v>36</v>
      </c>
      <c r="F1753">
        <f>SUM(J1753* 1.05)</f>
        <v>404.01900000000001</v>
      </c>
      <c r="G1753">
        <v>6</v>
      </c>
      <c r="H1753">
        <v>14</v>
      </c>
      <c r="I1753" s="7">
        <v>64.13</v>
      </c>
      <c r="J1753" s="7">
        <f t="shared" si="32"/>
        <v>384.78</v>
      </c>
      <c r="K1753" s="7">
        <f>SUM(G1753*1.429)</f>
        <v>8.5739999999999998</v>
      </c>
      <c r="L1753" s="11">
        <v>43105</v>
      </c>
      <c r="M1753" s="3">
        <v>43110</v>
      </c>
      <c r="N1753" s="3">
        <v>43126</v>
      </c>
      <c r="O1753" t="s">
        <v>14</v>
      </c>
      <c r="P1753" s="4">
        <v>27.36</v>
      </c>
      <c r="Q1753" t="s">
        <v>501</v>
      </c>
      <c r="R1753" t="s">
        <v>503</v>
      </c>
      <c r="S1753" t="s">
        <v>504</v>
      </c>
      <c r="U1753" t="s">
        <v>505</v>
      </c>
      <c r="V1753" t="s">
        <v>448</v>
      </c>
      <c r="W1753" s="10" t="b">
        <v>0</v>
      </c>
      <c r="X1753" s="12">
        <v>43857.510790509259</v>
      </c>
    </row>
    <row r="1754" spans="1:24" x14ac:dyDescent="0.2">
      <c r="A1754">
        <v>12095</v>
      </c>
      <c r="B1754" s="2" t="s">
        <v>130</v>
      </c>
      <c r="C1754" s="2" t="s">
        <v>131</v>
      </c>
      <c r="D1754" s="2" t="s">
        <v>132</v>
      </c>
      <c r="E1754" t="s">
        <v>13</v>
      </c>
      <c r="F1754">
        <f>SUM(J1754* 0.9)</f>
        <v>117.99</v>
      </c>
      <c r="G1754">
        <v>10</v>
      </c>
      <c r="H1754">
        <v>2</v>
      </c>
      <c r="I1754" s="7">
        <v>13.11</v>
      </c>
      <c r="J1754" s="7">
        <f t="shared" si="32"/>
        <v>131.1</v>
      </c>
      <c r="K1754" s="7">
        <f>SUM(G1754*0.54)</f>
        <v>5.4</v>
      </c>
      <c r="L1754" s="11">
        <v>43106</v>
      </c>
      <c r="M1754" s="3">
        <v>43111</v>
      </c>
      <c r="N1754" s="3">
        <v>43127</v>
      </c>
      <c r="O1754" t="s">
        <v>14</v>
      </c>
      <c r="P1754" s="4">
        <v>83.93</v>
      </c>
      <c r="Q1754" t="s">
        <v>131</v>
      </c>
      <c r="R1754" t="s">
        <v>133</v>
      </c>
      <c r="S1754" t="s">
        <v>85</v>
      </c>
      <c r="U1754" t="s">
        <v>134</v>
      </c>
      <c r="V1754" t="s">
        <v>35</v>
      </c>
      <c r="W1754" s="10" t="b">
        <v>1</v>
      </c>
      <c r="X1754" s="12">
        <v>43886.842977199078</v>
      </c>
    </row>
    <row r="1755" spans="1:24" x14ac:dyDescent="0.2">
      <c r="A1755">
        <v>12096</v>
      </c>
      <c r="B1755" s="2" t="s">
        <v>394</v>
      </c>
      <c r="C1755" s="2" t="s">
        <v>395</v>
      </c>
      <c r="D1755" s="2" t="s">
        <v>396</v>
      </c>
      <c r="E1755" t="s">
        <v>13</v>
      </c>
      <c r="F1755">
        <f>SUM(J1755* 1.05)</f>
        <v>104.07600000000001</v>
      </c>
      <c r="G1755">
        <v>6</v>
      </c>
      <c r="H1755">
        <v>3</v>
      </c>
      <c r="I1755" s="7">
        <v>16.52</v>
      </c>
      <c r="J1755" s="7">
        <f t="shared" si="32"/>
        <v>99.12</v>
      </c>
      <c r="K1755" s="7">
        <f>SUM(G1755*0.54)</f>
        <v>3.24</v>
      </c>
      <c r="L1755" s="11">
        <v>43106</v>
      </c>
      <c r="M1755" s="3">
        <v>43111</v>
      </c>
      <c r="N1755" s="3">
        <v>43127</v>
      </c>
      <c r="O1755" t="s">
        <v>6</v>
      </c>
      <c r="P1755" s="4">
        <v>12.51</v>
      </c>
      <c r="Q1755" t="s">
        <v>395</v>
      </c>
      <c r="R1755" t="s">
        <v>397</v>
      </c>
      <c r="S1755" t="s">
        <v>398</v>
      </c>
      <c r="T1755" t="s">
        <v>399</v>
      </c>
      <c r="U1755" t="s">
        <v>400</v>
      </c>
      <c r="V1755" t="s">
        <v>209</v>
      </c>
      <c r="W1755" s="10" t="b">
        <v>1</v>
      </c>
      <c r="X1755" s="12">
        <v>43886.633460648147</v>
      </c>
    </row>
    <row r="1756" spans="1:24" x14ac:dyDescent="0.2">
      <c r="A1756">
        <v>12097</v>
      </c>
      <c r="B1756" s="2" t="s">
        <v>135</v>
      </c>
      <c r="C1756" s="2" t="s">
        <v>136</v>
      </c>
      <c r="D1756" s="2" t="s">
        <v>137</v>
      </c>
      <c r="E1756" t="s">
        <v>36</v>
      </c>
      <c r="F1756">
        <f>SUM(J1756* 1.05)</f>
        <v>235.05300000000003</v>
      </c>
      <c r="G1756">
        <v>7</v>
      </c>
      <c r="H1756">
        <v>11</v>
      </c>
      <c r="I1756" s="7">
        <v>31.98</v>
      </c>
      <c r="J1756" s="7">
        <f t="shared" si="32"/>
        <v>223.86</v>
      </c>
      <c r="K1756" s="7">
        <f>SUM(G1756*1.429)</f>
        <v>10.003</v>
      </c>
      <c r="L1756" s="11">
        <v>43107</v>
      </c>
      <c r="M1756" s="3">
        <v>43112</v>
      </c>
      <c r="N1756" s="3">
        <v>43128</v>
      </c>
      <c r="O1756" t="s">
        <v>12</v>
      </c>
      <c r="P1756" s="4">
        <v>67.88</v>
      </c>
      <c r="Q1756" t="s">
        <v>136</v>
      </c>
      <c r="R1756" t="s">
        <v>138</v>
      </c>
      <c r="S1756" t="s">
        <v>139</v>
      </c>
      <c r="U1756" t="s">
        <v>140</v>
      </c>
      <c r="V1756" t="s">
        <v>141</v>
      </c>
      <c r="W1756" s="10" t="b">
        <v>1</v>
      </c>
      <c r="X1756" s="12">
        <v>43813.178201157403</v>
      </c>
    </row>
    <row r="1757" spans="1:24" x14ac:dyDescent="0.2">
      <c r="A1757">
        <v>12098</v>
      </c>
      <c r="B1757" s="2" t="s">
        <v>430</v>
      </c>
      <c r="C1757" s="2" t="s">
        <v>431</v>
      </c>
      <c r="D1757" s="2" t="s">
        <v>432</v>
      </c>
      <c r="E1757" t="s">
        <v>11</v>
      </c>
      <c r="F1757">
        <f>SUM(J1757* 1.05)</f>
        <v>228.56400000000002</v>
      </c>
      <c r="G1757">
        <v>12</v>
      </c>
      <c r="H1757">
        <v>5</v>
      </c>
      <c r="I1757" s="7">
        <v>18.14</v>
      </c>
      <c r="J1757" s="7">
        <f t="shared" si="32"/>
        <v>217.68</v>
      </c>
      <c r="K1757" s="7">
        <f>SUM(G1757*0.54)</f>
        <v>6.48</v>
      </c>
      <c r="L1757" s="11">
        <v>43146</v>
      </c>
      <c r="M1757" s="3">
        <v>43151</v>
      </c>
      <c r="N1757" s="3">
        <v>43167</v>
      </c>
      <c r="O1757" t="s">
        <v>12</v>
      </c>
      <c r="P1757" s="4">
        <v>86.53</v>
      </c>
      <c r="Q1757" t="s">
        <v>431</v>
      </c>
      <c r="R1757" t="s">
        <v>433</v>
      </c>
      <c r="S1757" t="s">
        <v>434</v>
      </c>
      <c r="T1757" t="s">
        <v>435</v>
      </c>
      <c r="U1757" t="s">
        <v>436</v>
      </c>
      <c r="V1757" t="s">
        <v>209</v>
      </c>
      <c r="W1757" s="10" t="b">
        <v>1</v>
      </c>
      <c r="X1757" s="12">
        <v>43912.51012835648</v>
      </c>
    </row>
    <row r="1758" spans="1:24" x14ac:dyDescent="0.2">
      <c r="A1758">
        <v>12099</v>
      </c>
      <c r="B1758" s="2" t="s">
        <v>345</v>
      </c>
      <c r="C1758" s="2" t="s">
        <v>346</v>
      </c>
      <c r="D1758" s="2" t="s">
        <v>347</v>
      </c>
      <c r="E1758" t="s">
        <v>15</v>
      </c>
      <c r="F1758">
        <f>SUM(J1758* 0.9)</f>
        <v>36.765000000000001</v>
      </c>
      <c r="G1758">
        <v>5</v>
      </c>
      <c r="H1758">
        <v>3</v>
      </c>
      <c r="I1758" s="7">
        <v>8.17</v>
      </c>
      <c r="J1758" s="7">
        <f t="shared" si="32"/>
        <v>40.85</v>
      </c>
      <c r="K1758" s="7">
        <f>SUM(G1758*0.54)</f>
        <v>2.7</v>
      </c>
      <c r="L1758" s="11">
        <v>43146</v>
      </c>
      <c r="M1758" s="3">
        <v>43151</v>
      </c>
      <c r="N1758" s="3">
        <v>43167</v>
      </c>
      <c r="O1758" t="s">
        <v>12</v>
      </c>
      <c r="P1758" s="4">
        <v>73.02</v>
      </c>
      <c r="Q1758" t="s">
        <v>346</v>
      </c>
      <c r="R1758" t="s">
        <v>352</v>
      </c>
      <c r="S1758" t="s">
        <v>353</v>
      </c>
      <c r="T1758" t="s">
        <v>354</v>
      </c>
      <c r="U1758" t="s">
        <v>355</v>
      </c>
      <c r="V1758" t="s">
        <v>209</v>
      </c>
      <c r="W1758" s="10" t="b">
        <v>1</v>
      </c>
      <c r="X1758" s="12">
        <v>43888.507503472225</v>
      </c>
    </row>
    <row r="1759" spans="1:24" x14ac:dyDescent="0.2">
      <c r="A1759">
        <v>12100</v>
      </c>
      <c r="B1759" s="2" t="s">
        <v>135</v>
      </c>
      <c r="C1759" s="2" t="s">
        <v>136</v>
      </c>
      <c r="D1759" s="2" t="s">
        <v>137</v>
      </c>
      <c r="E1759" t="s">
        <v>15</v>
      </c>
      <c r="F1759">
        <f>SUM(J1759* 1.05)</f>
        <v>313.3725</v>
      </c>
      <c r="G1759">
        <v>5</v>
      </c>
      <c r="H1759">
        <v>8</v>
      </c>
      <c r="I1759" s="7">
        <v>59.69</v>
      </c>
      <c r="J1759" s="7">
        <f t="shared" si="32"/>
        <v>298.45</v>
      </c>
      <c r="K1759" s="7">
        <f>SUM(G1759*1.381)</f>
        <v>6.9050000000000002</v>
      </c>
      <c r="L1759" s="11">
        <v>43147</v>
      </c>
      <c r="M1759" s="3">
        <v>43152</v>
      </c>
      <c r="N1759" s="3">
        <v>43168</v>
      </c>
      <c r="O1759" t="s">
        <v>12</v>
      </c>
      <c r="P1759" s="4">
        <v>47.94</v>
      </c>
      <c r="Q1759" t="s">
        <v>136</v>
      </c>
      <c r="R1759" t="s">
        <v>138</v>
      </c>
      <c r="S1759" t="s">
        <v>139</v>
      </c>
      <c r="U1759" t="s">
        <v>140</v>
      </c>
      <c r="V1759" t="s">
        <v>141</v>
      </c>
      <c r="W1759" s="10" t="b">
        <v>1</v>
      </c>
      <c r="X1759" s="12">
        <v>43875.176829745367</v>
      </c>
    </row>
    <row r="1760" spans="1:24" x14ac:dyDescent="0.2">
      <c r="A1760">
        <v>12101</v>
      </c>
      <c r="B1760" s="2" t="s">
        <v>401</v>
      </c>
      <c r="C1760" s="2" t="s">
        <v>402</v>
      </c>
      <c r="D1760" s="2" t="s">
        <v>403</v>
      </c>
      <c r="E1760" t="s">
        <v>36</v>
      </c>
      <c r="F1760">
        <f>SUM(J1760* 0.45)</f>
        <v>46.534500000000001</v>
      </c>
      <c r="G1760">
        <v>9</v>
      </c>
      <c r="H1760">
        <v>-4</v>
      </c>
      <c r="I1760" s="7">
        <v>11.49</v>
      </c>
      <c r="J1760" s="7">
        <f t="shared" si="32"/>
        <v>103.41</v>
      </c>
      <c r="K1760" s="7">
        <f>SUM(G1760*1.15)</f>
        <v>10.35</v>
      </c>
      <c r="L1760" s="11">
        <v>43148</v>
      </c>
      <c r="M1760" s="3">
        <v>43153</v>
      </c>
      <c r="N1760" s="3">
        <v>43169</v>
      </c>
      <c r="O1760" t="s">
        <v>6</v>
      </c>
      <c r="P1760" s="4">
        <v>13.95</v>
      </c>
      <c r="Q1760" t="s">
        <v>402</v>
      </c>
      <c r="R1760" t="s">
        <v>404</v>
      </c>
      <c r="S1760" t="s">
        <v>405</v>
      </c>
      <c r="U1760" t="s">
        <v>406</v>
      </c>
      <c r="V1760" t="s">
        <v>175</v>
      </c>
      <c r="W1760" s="10" t="b">
        <v>0</v>
      </c>
      <c r="X1760" s="12">
        <v>43907.511360879631</v>
      </c>
    </row>
    <row r="1761" spans="1:24" x14ac:dyDescent="0.2">
      <c r="A1761">
        <v>12102</v>
      </c>
      <c r="B1761" s="2" t="s">
        <v>38</v>
      </c>
      <c r="C1761" s="2" t="s">
        <v>39</v>
      </c>
      <c r="D1761" s="2" t="s">
        <v>40</v>
      </c>
      <c r="E1761" t="s">
        <v>15</v>
      </c>
      <c r="F1761">
        <f>SUM(J1761* 0.9)</f>
        <v>478.98000000000008</v>
      </c>
      <c r="G1761">
        <v>6</v>
      </c>
      <c r="H1761">
        <v>-3</v>
      </c>
      <c r="I1761" s="7">
        <v>88.7</v>
      </c>
      <c r="J1761" s="7">
        <f t="shared" si="32"/>
        <v>532.20000000000005</v>
      </c>
      <c r="K1761" s="7">
        <f>SUM(G1761*1.27)</f>
        <v>7.62</v>
      </c>
      <c r="L1761" s="11">
        <v>43148</v>
      </c>
      <c r="M1761" s="3">
        <v>43153</v>
      </c>
      <c r="N1761" s="3">
        <v>43169</v>
      </c>
      <c r="O1761" t="s">
        <v>14</v>
      </c>
      <c r="P1761" s="4">
        <v>3.5</v>
      </c>
      <c r="Q1761" t="s">
        <v>39</v>
      </c>
      <c r="R1761" t="s">
        <v>41</v>
      </c>
      <c r="S1761" t="s">
        <v>42</v>
      </c>
      <c r="U1761" t="s">
        <v>43</v>
      </c>
      <c r="V1761" t="s">
        <v>44</v>
      </c>
      <c r="W1761" s="10" t="b">
        <v>0</v>
      </c>
      <c r="X1761" s="12">
        <v>43898.510360185181</v>
      </c>
    </row>
    <row r="1762" spans="1:24" x14ac:dyDescent="0.2">
      <c r="A1762">
        <v>12103</v>
      </c>
      <c r="B1762" s="2" t="s">
        <v>38</v>
      </c>
      <c r="C1762" s="2" t="s">
        <v>39</v>
      </c>
      <c r="D1762" s="2" t="s">
        <v>40</v>
      </c>
      <c r="E1762" t="s">
        <v>15</v>
      </c>
      <c r="F1762">
        <f>SUM(J1762* 0.9)</f>
        <v>585.072</v>
      </c>
      <c r="G1762">
        <v>8</v>
      </c>
      <c r="H1762">
        <v>-3</v>
      </c>
      <c r="I1762" s="7">
        <v>81.260000000000005</v>
      </c>
      <c r="J1762" s="7">
        <f t="shared" si="32"/>
        <v>650.08000000000004</v>
      </c>
      <c r="K1762" s="7">
        <f>SUM(G1762*1.27)</f>
        <v>10.16</v>
      </c>
      <c r="L1762" s="11">
        <v>43149</v>
      </c>
      <c r="M1762" s="3">
        <v>43154</v>
      </c>
      <c r="N1762" s="3">
        <v>43170</v>
      </c>
      <c r="O1762" t="s">
        <v>6</v>
      </c>
      <c r="P1762" s="4">
        <v>9.3000000000000007</v>
      </c>
      <c r="Q1762" t="s">
        <v>39</v>
      </c>
      <c r="R1762" t="s">
        <v>41</v>
      </c>
      <c r="S1762" t="s">
        <v>42</v>
      </c>
      <c r="U1762" t="s">
        <v>43</v>
      </c>
      <c r="V1762" t="s">
        <v>44</v>
      </c>
      <c r="W1762" s="10" t="b">
        <v>0</v>
      </c>
      <c r="X1762" s="12">
        <v>43898.844705787036</v>
      </c>
    </row>
    <row r="1763" spans="1:24" x14ac:dyDescent="0.2">
      <c r="A1763">
        <v>12104</v>
      </c>
      <c r="B1763" s="2" t="s">
        <v>479</v>
      </c>
      <c r="C1763" s="2" t="s">
        <v>480</v>
      </c>
      <c r="D1763" s="2" t="s">
        <v>481</v>
      </c>
      <c r="E1763" t="s">
        <v>5</v>
      </c>
      <c r="F1763">
        <f>SUM(J1763* 1.03)</f>
        <v>569.2192</v>
      </c>
      <c r="G1763">
        <v>11</v>
      </c>
      <c r="H1763">
        <v>-11</v>
      </c>
      <c r="I1763" s="7">
        <v>50.24</v>
      </c>
      <c r="J1763" s="7">
        <f t="shared" si="32"/>
        <v>552.64</v>
      </c>
      <c r="K1763" s="7">
        <f>SUM(G1763*1.15)</f>
        <v>12.649999999999999</v>
      </c>
      <c r="L1763" s="11">
        <v>43150</v>
      </c>
      <c r="M1763" s="3">
        <v>43155</v>
      </c>
      <c r="N1763" s="3">
        <v>43171</v>
      </c>
      <c r="O1763" t="s">
        <v>6</v>
      </c>
      <c r="P1763" s="4">
        <v>14.68</v>
      </c>
      <c r="Q1763" t="s">
        <v>480</v>
      </c>
      <c r="R1763" t="s">
        <v>482</v>
      </c>
      <c r="S1763" t="s">
        <v>483</v>
      </c>
      <c r="U1763" t="s">
        <v>484</v>
      </c>
      <c r="V1763" t="s">
        <v>10</v>
      </c>
      <c r="W1763" s="10" t="b">
        <v>0</v>
      </c>
      <c r="X1763" s="12">
        <v>44031.844613194444</v>
      </c>
    </row>
    <row r="1764" spans="1:24" x14ac:dyDescent="0.2">
      <c r="A1764">
        <v>12105</v>
      </c>
      <c r="B1764" s="2" t="s">
        <v>407</v>
      </c>
      <c r="C1764" s="2" t="s">
        <v>408</v>
      </c>
      <c r="D1764" s="2" t="s">
        <v>409</v>
      </c>
      <c r="E1764" t="s">
        <v>11</v>
      </c>
      <c r="F1764">
        <f>SUM(J1764* 1.15)</f>
        <v>472.07499999999999</v>
      </c>
      <c r="G1764">
        <v>10</v>
      </c>
      <c r="H1764">
        <v>-2</v>
      </c>
      <c r="I1764" s="7">
        <v>41.05</v>
      </c>
      <c r="J1764" s="7">
        <f t="shared" si="32"/>
        <v>410.5</v>
      </c>
      <c r="K1764" s="7">
        <f>SUM(G1764*1.27)</f>
        <v>12.7</v>
      </c>
      <c r="L1764" s="11">
        <v>43150</v>
      </c>
      <c r="M1764" s="3">
        <v>43155</v>
      </c>
      <c r="N1764" s="3">
        <v>43171</v>
      </c>
      <c r="O1764" t="s">
        <v>12</v>
      </c>
      <c r="P1764" s="4">
        <v>68.66</v>
      </c>
      <c r="Q1764" t="s">
        <v>408</v>
      </c>
      <c r="R1764" t="s">
        <v>410</v>
      </c>
      <c r="S1764" t="s">
        <v>222</v>
      </c>
      <c r="T1764" t="s">
        <v>223</v>
      </c>
      <c r="U1764" t="s">
        <v>411</v>
      </c>
      <c r="V1764" t="s">
        <v>113</v>
      </c>
      <c r="W1764" s="10" t="b">
        <v>1</v>
      </c>
      <c r="X1764" s="12">
        <v>43888.845086805559</v>
      </c>
    </row>
    <row r="1765" spans="1:24" x14ac:dyDescent="0.2">
      <c r="A1765">
        <v>12106</v>
      </c>
      <c r="B1765" s="2" t="s">
        <v>390</v>
      </c>
      <c r="C1765" s="2" t="s">
        <v>391</v>
      </c>
      <c r="D1765" s="2" t="s">
        <v>392</v>
      </c>
      <c r="E1765" t="s">
        <v>11</v>
      </c>
      <c r="F1765">
        <f>SUM(J1765* 0.85)</f>
        <v>180.625</v>
      </c>
      <c r="G1765">
        <v>10</v>
      </c>
      <c r="H1765">
        <v>-3</v>
      </c>
      <c r="I1765" s="7">
        <v>21.25</v>
      </c>
      <c r="J1765" s="7">
        <f t="shared" si="32"/>
        <v>212.5</v>
      </c>
      <c r="K1765" s="7">
        <f>SUM(G1765*1.27)</f>
        <v>12.7</v>
      </c>
      <c r="L1765" s="11">
        <v>43153</v>
      </c>
      <c r="M1765" s="3">
        <v>43158</v>
      </c>
      <c r="N1765" s="3">
        <v>43174</v>
      </c>
      <c r="O1765" t="s">
        <v>12</v>
      </c>
      <c r="P1765" s="4">
        <v>38.82</v>
      </c>
      <c r="Q1765" t="s">
        <v>391</v>
      </c>
      <c r="R1765" t="s">
        <v>393</v>
      </c>
      <c r="S1765" t="s">
        <v>91</v>
      </c>
      <c r="U1765" t="s">
        <v>92</v>
      </c>
      <c r="V1765" t="s">
        <v>93</v>
      </c>
      <c r="W1765" s="10" t="b">
        <v>1</v>
      </c>
      <c r="X1765" s="12">
        <v>43888.845075231482</v>
      </c>
    </row>
    <row r="1766" spans="1:24" x14ac:dyDescent="0.2">
      <c r="A1766">
        <v>12107</v>
      </c>
      <c r="B1766" s="2" t="s">
        <v>53</v>
      </c>
      <c r="C1766" s="2" t="s">
        <v>54</v>
      </c>
      <c r="D1766" s="2" t="s">
        <v>55</v>
      </c>
      <c r="E1766" t="s">
        <v>15</v>
      </c>
      <c r="F1766">
        <f>SUM(J1766* 1.15)</f>
        <v>261.23399999999998</v>
      </c>
      <c r="G1766">
        <v>12</v>
      </c>
      <c r="H1766">
        <v>4</v>
      </c>
      <c r="I1766" s="7">
        <v>18.93</v>
      </c>
      <c r="J1766" s="7">
        <f t="shared" si="32"/>
        <v>227.16</v>
      </c>
      <c r="K1766" s="7">
        <f>SUM(G1766*0.54)</f>
        <v>6.48</v>
      </c>
      <c r="L1766" s="11">
        <v>43154</v>
      </c>
      <c r="M1766" s="3">
        <v>43159</v>
      </c>
      <c r="N1766" s="3">
        <v>43175</v>
      </c>
      <c r="O1766" t="s">
        <v>12</v>
      </c>
      <c r="P1766" s="4">
        <v>53.3</v>
      </c>
      <c r="Q1766" t="s">
        <v>54</v>
      </c>
      <c r="R1766" t="s">
        <v>56</v>
      </c>
      <c r="S1766" t="s">
        <v>57</v>
      </c>
      <c r="U1766" t="s">
        <v>58</v>
      </c>
      <c r="V1766" t="s">
        <v>59</v>
      </c>
      <c r="W1766" s="10" t="b">
        <v>1</v>
      </c>
      <c r="X1766" s="12">
        <v>43907.51011678241</v>
      </c>
    </row>
    <row r="1767" spans="1:24" x14ac:dyDescent="0.2">
      <c r="A1767">
        <v>12108</v>
      </c>
      <c r="B1767" s="2" t="s">
        <v>506</v>
      </c>
      <c r="C1767" s="2" t="s">
        <v>507</v>
      </c>
      <c r="D1767" s="2" t="s">
        <v>508</v>
      </c>
      <c r="E1767" t="s">
        <v>36</v>
      </c>
      <c r="F1767">
        <f>SUM(J1767* 1.15)</f>
        <v>513.98099999999988</v>
      </c>
      <c r="G1767">
        <v>6</v>
      </c>
      <c r="H1767">
        <v>4</v>
      </c>
      <c r="I1767" s="7">
        <v>74.489999999999995</v>
      </c>
      <c r="J1767" s="7">
        <f t="shared" si="32"/>
        <v>446.93999999999994</v>
      </c>
      <c r="K1767" s="7">
        <f>SUM(G1767*0.54)</f>
        <v>3.24</v>
      </c>
      <c r="L1767" s="11">
        <v>43155</v>
      </c>
      <c r="M1767" s="3">
        <v>43160</v>
      </c>
      <c r="N1767" s="3">
        <v>43176</v>
      </c>
      <c r="O1767" t="s">
        <v>12</v>
      </c>
      <c r="P1767" s="4">
        <v>7.23</v>
      </c>
      <c r="Q1767" t="s">
        <v>507</v>
      </c>
      <c r="R1767" t="s">
        <v>509</v>
      </c>
      <c r="S1767" t="s">
        <v>510</v>
      </c>
      <c r="U1767" t="s">
        <v>511</v>
      </c>
      <c r="V1767" t="s">
        <v>59</v>
      </c>
      <c r="W1767" s="10" t="b">
        <v>1</v>
      </c>
      <c r="X1767" s="12">
        <v>43884.508060763896</v>
      </c>
    </row>
    <row r="1768" spans="1:24" x14ac:dyDescent="0.2">
      <c r="A1768">
        <v>12109</v>
      </c>
      <c r="B1768" s="2" t="s">
        <v>384</v>
      </c>
      <c r="C1768" s="2" t="s">
        <v>385</v>
      </c>
      <c r="D1768" s="2" t="s">
        <v>386</v>
      </c>
      <c r="E1768" t="s">
        <v>11</v>
      </c>
      <c r="F1768">
        <f>SUM(J1768* 1.03)</f>
        <v>995.41260000000011</v>
      </c>
      <c r="G1768">
        <v>13</v>
      </c>
      <c r="H1768">
        <v>-22</v>
      </c>
      <c r="I1768" s="7">
        <v>74.34</v>
      </c>
      <c r="J1768" s="7">
        <f t="shared" si="32"/>
        <v>966.42000000000007</v>
      </c>
      <c r="K1768" s="7">
        <f>SUM(G1768*1.15)</f>
        <v>14.95</v>
      </c>
      <c r="L1768" s="11">
        <v>43155</v>
      </c>
      <c r="M1768" s="3">
        <v>43160</v>
      </c>
      <c r="N1768" s="3">
        <v>43176</v>
      </c>
      <c r="O1768" t="s">
        <v>14</v>
      </c>
      <c r="P1768" s="4">
        <v>189.09</v>
      </c>
      <c r="Q1768" t="s">
        <v>385</v>
      </c>
      <c r="R1768" t="s">
        <v>387</v>
      </c>
      <c r="S1768" t="s">
        <v>388</v>
      </c>
      <c r="U1768" t="s">
        <v>389</v>
      </c>
      <c r="V1768" t="s">
        <v>10</v>
      </c>
      <c r="W1768" s="10" t="b">
        <v>1</v>
      </c>
      <c r="X1768" s="12">
        <v>43900.512030787038</v>
      </c>
    </row>
    <row r="1769" spans="1:24" x14ac:dyDescent="0.2">
      <c r="A1769">
        <v>12110</v>
      </c>
      <c r="B1769" s="2" t="s">
        <v>430</v>
      </c>
      <c r="C1769" s="2" t="s">
        <v>431</v>
      </c>
      <c r="D1769" s="2" t="s">
        <v>432</v>
      </c>
      <c r="E1769" t="s">
        <v>36</v>
      </c>
      <c r="F1769">
        <f>SUM(J1769* 1.05)</f>
        <v>34.776000000000003</v>
      </c>
      <c r="G1769">
        <v>9</v>
      </c>
      <c r="H1769">
        <v>5</v>
      </c>
      <c r="I1769" s="7">
        <v>3.68</v>
      </c>
      <c r="J1769" s="7">
        <f t="shared" si="32"/>
        <v>33.120000000000005</v>
      </c>
      <c r="K1769" s="7">
        <f>SUM(G1769*0.54)</f>
        <v>4.8600000000000003</v>
      </c>
      <c r="L1769" s="11">
        <v>43156</v>
      </c>
      <c r="M1769" s="3">
        <v>43161</v>
      </c>
      <c r="N1769" s="3">
        <v>43177</v>
      </c>
      <c r="O1769" t="s">
        <v>6</v>
      </c>
      <c r="P1769" s="4">
        <v>140.26</v>
      </c>
      <c r="Q1769" t="s">
        <v>431</v>
      </c>
      <c r="R1769" t="s">
        <v>433</v>
      </c>
      <c r="S1769" t="s">
        <v>434</v>
      </c>
      <c r="T1769" t="s">
        <v>435</v>
      </c>
      <c r="U1769" t="s">
        <v>436</v>
      </c>
      <c r="V1769" t="s">
        <v>209</v>
      </c>
      <c r="W1769" s="10" t="b">
        <v>1</v>
      </c>
      <c r="X1769" s="12">
        <v>43888.513712731481</v>
      </c>
    </row>
    <row r="1770" spans="1:24" x14ac:dyDescent="0.2">
      <c r="A1770">
        <v>12111</v>
      </c>
      <c r="B1770" s="2" t="s">
        <v>29</v>
      </c>
      <c r="C1770" s="2" t="s">
        <v>30</v>
      </c>
      <c r="D1770" s="2" t="s">
        <v>31</v>
      </c>
      <c r="E1770" t="s">
        <v>13</v>
      </c>
      <c r="F1770">
        <f>SUM(J1770* 0.9)</f>
        <v>114.804</v>
      </c>
      <c r="G1770">
        <v>6</v>
      </c>
      <c r="H1770">
        <v>-4</v>
      </c>
      <c r="I1770" s="7">
        <v>21.26</v>
      </c>
      <c r="J1770" s="7">
        <f t="shared" si="32"/>
        <v>127.56</v>
      </c>
      <c r="K1770" s="7">
        <f>SUM(G1770*1.15)</f>
        <v>6.8999999999999995</v>
      </c>
      <c r="L1770" s="11">
        <v>43157</v>
      </c>
      <c r="M1770" s="3">
        <v>43162</v>
      </c>
      <c r="N1770" s="3">
        <v>43178</v>
      </c>
      <c r="O1770" t="s">
        <v>12</v>
      </c>
      <c r="P1770" s="4">
        <v>25.36</v>
      </c>
      <c r="Q1770" t="s">
        <v>30</v>
      </c>
      <c r="R1770" t="s">
        <v>557</v>
      </c>
      <c r="S1770" t="s">
        <v>32</v>
      </c>
      <c r="T1770" t="s">
        <v>33</v>
      </c>
      <c r="U1770" t="s">
        <v>34</v>
      </c>
      <c r="V1770" t="s">
        <v>35</v>
      </c>
      <c r="W1770" s="10" t="b">
        <v>0</v>
      </c>
      <c r="X1770" s="12">
        <v>43930.510024189818</v>
      </c>
    </row>
    <row r="1771" spans="1:24" x14ac:dyDescent="0.2">
      <c r="A1771">
        <v>12112</v>
      </c>
      <c r="B1771" s="2" t="s">
        <v>262</v>
      </c>
      <c r="C1771" s="2" t="s">
        <v>263</v>
      </c>
      <c r="D1771" s="2" t="s">
        <v>264</v>
      </c>
      <c r="E1771" t="s">
        <v>11</v>
      </c>
      <c r="F1771">
        <f>SUM(J1771* 0.85)</f>
        <v>131.93699999999998</v>
      </c>
      <c r="G1771">
        <v>6</v>
      </c>
      <c r="H1771">
        <v>6</v>
      </c>
      <c r="I1771" s="7">
        <v>25.87</v>
      </c>
      <c r="J1771" s="7">
        <f t="shared" si="32"/>
        <v>155.22</v>
      </c>
      <c r="K1771" s="7">
        <f>SUM(G1771*1.381)</f>
        <v>8.2859999999999996</v>
      </c>
      <c r="L1771" s="11">
        <v>43157</v>
      </c>
      <c r="M1771" s="3">
        <v>43162</v>
      </c>
      <c r="N1771" s="3">
        <v>43178</v>
      </c>
      <c r="O1771" t="s">
        <v>14</v>
      </c>
      <c r="P1771" s="4">
        <v>2.74</v>
      </c>
      <c r="Q1771" t="s">
        <v>263</v>
      </c>
      <c r="R1771" t="s">
        <v>265</v>
      </c>
      <c r="S1771" t="s">
        <v>266</v>
      </c>
      <c r="U1771" t="s">
        <v>267</v>
      </c>
      <c r="V1771" t="s">
        <v>59</v>
      </c>
      <c r="W1771" s="10" t="b">
        <v>0</v>
      </c>
      <c r="X1771" s="12">
        <v>43963.510697916667</v>
      </c>
    </row>
    <row r="1772" spans="1:24" x14ac:dyDescent="0.2">
      <c r="A1772">
        <v>12113</v>
      </c>
      <c r="B1772" s="2" t="s">
        <v>524</v>
      </c>
      <c r="C1772" s="2" t="s">
        <v>525</v>
      </c>
      <c r="D1772" s="2" t="s">
        <v>526</v>
      </c>
      <c r="E1772" t="s">
        <v>36</v>
      </c>
      <c r="F1772">
        <f>SUM(J1772* 1.05)</f>
        <v>424.80900000000008</v>
      </c>
      <c r="G1772">
        <v>11</v>
      </c>
      <c r="H1772">
        <v>-35</v>
      </c>
      <c r="I1772" s="7">
        <v>36.78</v>
      </c>
      <c r="J1772" s="7">
        <f t="shared" si="32"/>
        <v>404.58000000000004</v>
      </c>
      <c r="K1772" s="7">
        <f>SUM(G1772*1.15)</f>
        <v>12.649999999999999</v>
      </c>
      <c r="L1772" s="11">
        <v>43160</v>
      </c>
      <c r="M1772" s="3">
        <v>43165</v>
      </c>
      <c r="N1772" s="3">
        <v>43181</v>
      </c>
      <c r="O1772" t="s">
        <v>12</v>
      </c>
      <c r="P1772" s="4">
        <v>180.45</v>
      </c>
      <c r="Q1772" t="s">
        <v>525</v>
      </c>
      <c r="R1772" t="s">
        <v>527</v>
      </c>
      <c r="S1772" t="s">
        <v>528</v>
      </c>
      <c r="U1772" t="s">
        <v>529</v>
      </c>
      <c r="V1772" t="s">
        <v>530</v>
      </c>
      <c r="W1772" s="10" t="b">
        <v>1</v>
      </c>
      <c r="X1772" s="12">
        <v>43947.511002083331</v>
      </c>
    </row>
    <row r="1773" spans="1:24" x14ac:dyDescent="0.2">
      <c r="A1773">
        <v>12114</v>
      </c>
      <c r="B1773" s="2" t="s">
        <v>250</v>
      </c>
      <c r="C1773" s="2" t="s">
        <v>251</v>
      </c>
      <c r="D1773" s="2" t="s">
        <v>252</v>
      </c>
      <c r="E1773" t="s">
        <v>36</v>
      </c>
      <c r="F1773">
        <f>SUM(J1773* 0.85)</f>
        <v>897.13250000000005</v>
      </c>
      <c r="G1773">
        <v>11</v>
      </c>
      <c r="H1773">
        <v>-38</v>
      </c>
      <c r="I1773" s="7">
        <v>95.95</v>
      </c>
      <c r="J1773" s="7">
        <f t="shared" si="32"/>
        <v>1055.45</v>
      </c>
      <c r="K1773" s="7">
        <f>SUM(G1773*1.15)</f>
        <v>12.649999999999999</v>
      </c>
      <c r="L1773" s="11">
        <v>43161</v>
      </c>
      <c r="M1773" s="3">
        <v>43166</v>
      </c>
      <c r="N1773" s="3">
        <v>43182</v>
      </c>
      <c r="O1773" t="s">
        <v>12</v>
      </c>
      <c r="P1773" s="4">
        <v>8.1199999999999992</v>
      </c>
      <c r="Q1773" t="s">
        <v>251</v>
      </c>
      <c r="R1773" t="s">
        <v>253</v>
      </c>
      <c r="S1773" t="s">
        <v>254</v>
      </c>
      <c r="U1773" t="s">
        <v>255</v>
      </c>
      <c r="V1773" t="s">
        <v>10</v>
      </c>
      <c r="W1773" s="10" t="b">
        <v>0</v>
      </c>
      <c r="X1773" s="12">
        <v>43933.844300694444</v>
      </c>
    </row>
    <row r="1774" spans="1:24" x14ac:dyDescent="0.2">
      <c r="A1774">
        <v>12115</v>
      </c>
      <c r="B1774" s="2" t="s">
        <v>250</v>
      </c>
      <c r="C1774" s="2" t="s">
        <v>251</v>
      </c>
      <c r="D1774" s="2" t="s">
        <v>252</v>
      </c>
      <c r="E1774" t="s">
        <v>45</v>
      </c>
      <c r="F1774">
        <f>SUM(J1774* 0.85)</f>
        <v>484.79750000000001</v>
      </c>
      <c r="G1774">
        <v>11</v>
      </c>
      <c r="H1774">
        <v>36</v>
      </c>
      <c r="I1774" s="7">
        <v>51.85</v>
      </c>
      <c r="J1774" s="7">
        <f t="shared" si="32"/>
        <v>570.35</v>
      </c>
      <c r="K1774" s="7">
        <f>SUM(G1774*1.429)</f>
        <v>15.719000000000001</v>
      </c>
      <c r="L1774" s="11">
        <v>43161</v>
      </c>
      <c r="M1774" s="3">
        <v>43166</v>
      </c>
      <c r="N1774" s="3">
        <v>43182</v>
      </c>
      <c r="O1774" t="s">
        <v>6</v>
      </c>
      <c r="P1774" s="4">
        <v>11.57</v>
      </c>
      <c r="Q1774" t="s">
        <v>251</v>
      </c>
      <c r="R1774" t="s">
        <v>253</v>
      </c>
      <c r="S1774" t="s">
        <v>254</v>
      </c>
      <c r="U1774" t="s">
        <v>255</v>
      </c>
      <c r="V1774" t="s">
        <v>10</v>
      </c>
      <c r="W1774" s="10" t="b">
        <v>0</v>
      </c>
      <c r="X1774" s="12">
        <v>43897.846245601853</v>
      </c>
    </row>
    <row r="1775" spans="1:24" x14ac:dyDescent="0.2">
      <c r="A1775">
        <v>12116</v>
      </c>
      <c r="B1775" s="2" t="s">
        <v>462</v>
      </c>
      <c r="C1775" s="2" t="s">
        <v>463</v>
      </c>
      <c r="D1775" s="2" t="s">
        <v>464</v>
      </c>
      <c r="E1775" t="s">
        <v>19</v>
      </c>
      <c r="F1775">
        <f>SUM(J1775* 0.9)</f>
        <v>60.291000000000011</v>
      </c>
      <c r="G1775">
        <v>7</v>
      </c>
      <c r="H1775">
        <v>-4</v>
      </c>
      <c r="I1775" s="7">
        <v>9.57</v>
      </c>
      <c r="J1775" s="7">
        <f t="shared" si="32"/>
        <v>66.990000000000009</v>
      </c>
      <c r="K1775" s="7">
        <f>SUM(G1775*1.15)</f>
        <v>8.0499999999999989</v>
      </c>
      <c r="L1775" s="11">
        <v>43162</v>
      </c>
      <c r="M1775" s="3">
        <v>43167</v>
      </c>
      <c r="N1775" s="3">
        <v>43183</v>
      </c>
      <c r="O1775" t="s">
        <v>14</v>
      </c>
      <c r="P1775" s="4">
        <v>147.06</v>
      </c>
      <c r="Q1775" t="s">
        <v>463</v>
      </c>
      <c r="R1775" t="s">
        <v>465</v>
      </c>
      <c r="S1775" t="s">
        <v>466</v>
      </c>
      <c r="U1775" t="s">
        <v>467</v>
      </c>
      <c r="V1775" t="s">
        <v>325</v>
      </c>
      <c r="W1775" s="10" t="b">
        <v>1</v>
      </c>
      <c r="X1775" s="12">
        <v>43939.177248842592</v>
      </c>
    </row>
    <row r="1776" spans="1:24" x14ac:dyDescent="0.2">
      <c r="A1776">
        <v>12117</v>
      </c>
      <c r="B1776" s="2" t="s">
        <v>506</v>
      </c>
      <c r="C1776" s="2" t="s">
        <v>507</v>
      </c>
      <c r="D1776" s="2" t="s">
        <v>508</v>
      </c>
      <c r="E1776" t="s">
        <v>11</v>
      </c>
      <c r="F1776">
        <f>SUM(J1776* 1.15)</f>
        <v>498.15699999999998</v>
      </c>
      <c r="G1776">
        <v>11</v>
      </c>
      <c r="H1776">
        <v>4</v>
      </c>
      <c r="I1776" s="7">
        <v>39.380000000000003</v>
      </c>
      <c r="J1776" s="7">
        <f t="shared" si="32"/>
        <v>433.18</v>
      </c>
      <c r="K1776" s="7">
        <f>SUM(G1776*0.54)</f>
        <v>5.94</v>
      </c>
      <c r="L1776" s="11">
        <v>43163</v>
      </c>
      <c r="M1776" s="3">
        <v>43168</v>
      </c>
      <c r="N1776" s="3">
        <v>43184</v>
      </c>
      <c r="O1776" t="s">
        <v>12</v>
      </c>
      <c r="P1776" s="4">
        <v>25.09</v>
      </c>
      <c r="Q1776" t="s">
        <v>507</v>
      </c>
      <c r="R1776" t="s">
        <v>509</v>
      </c>
      <c r="S1776" t="s">
        <v>510</v>
      </c>
      <c r="U1776" t="s">
        <v>511</v>
      </c>
      <c r="V1776" t="s">
        <v>59</v>
      </c>
      <c r="W1776" s="10" t="b">
        <v>0</v>
      </c>
      <c r="X1776" s="12">
        <v>43885.176783449075</v>
      </c>
    </row>
    <row r="1777" spans="1:24" x14ac:dyDescent="0.2">
      <c r="A1777">
        <v>12118</v>
      </c>
      <c r="B1777" s="2" t="s">
        <v>153</v>
      </c>
      <c r="C1777" s="2" t="s">
        <v>154</v>
      </c>
      <c r="D1777" s="2" t="s">
        <v>155</v>
      </c>
      <c r="E1777" t="s">
        <v>36</v>
      </c>
      <c r="F1777">
        <f>SUM(J1777* 0.9)</f>
        <v>56.295000000000002</v>
      </c>
      <c r="G1777">
        <v>9</v>
      </c>
      <c r="H1777">
        <v>-1</v>
      </c>
      <c r="I1777" s="7">
        <v>6.95</v>
      </c>
      <c r="J1777" s="7">
        <f t="shared" si="32"/>
        <v>62.550000000000004</v>
      </c>
      <c r="K1777" s="7">
        <f>SUM(G1777*1.27)</f>
        <v>11.43</v>
      </c>
      <c r="L1777" s="11">
        <v>43164</v>
      </c>
      <c r="M1777" s="3">
        <v>43169</v>
      </c>
      <c r="N1777" s="3">
        <v>43185</v>
      </c>
      <c r="O1777" t="s">
        <v>6</v>
      </c>
      <c r="P1777" s="4">
        <v>16.27</v>
      </c>
      <c r="Q1777" t="s">
        <v>154</v>
      </c>
      <c r="R1777" t="s">
        <v>156</v>
      </c>
      <c r="S1777" t="s">
        <v>157</v>
      </c>
      <c r="U1777" t="s">
        <v>158</v>
      </c>
      <c r="V1777" t="s">
        <v>44</v>
      </c>
      <c r="W1777" s="10" t="b">
        <v>0</v>
      </c>
      <c r="X1777" s="12">
        <v>43893.511395601847</v>
      </c>
    </row>
    <row r="1778" spans="1:24" x14ac:dyDescent="0.2">
      <c r="A1778">
        <v>12119</v>
      </c>
      <c r="B1778" s="2" t="s">
        <v>293</v>
      </c>
      <c r="C1778" s="2" t="s">
        <v>294</v>
      </c>
      <c r="D1778" s="2" t="s">
        <v>295</v>
      </c>
      <c r="E1778" t="s">
        <v>13</v>
      </c>
      <c r="F1778">
        <f>SUM(J1778* 0.85)</f>
        <v>229.6105</v>
      </c>
      <c r="G1778">
        <v>7</v>
      </c>
      <c r="H1778">
        <v>6</v>
      </c>
      <c r="I1778" s="7">
        <v>38.590000000000003</v>
      </c>
      <c r="J1778" s="7">
        <f t="shared" si="32"/>
        <v>270.13</v>
      </c>
      <c r="K1778" s="7">
        <f>SUM(G1778*1.381)</f>
        <v>9.6669999999999998</v>
      </c>
      <c r="L1778" s="11">
        <v>43164</v>
      </c>
      <c r="M1778" s="3">
        <v>43169</v>
      </c>
      <c r="N1778" s="3">
        <v>43185</v>
      </c>
      <c r="O1778" t="s">
        <v>14</v>
      </c>
      <c r="P1778" s="4">
        <v>148.61000000000001</v>
      </c>
      <c r="Q1778" t="s">
        <v>294</v>
      </c>
      <c r="R1778" t="s">
        <v>296</v>
      </c>
      <c r="S1778" t="s">
        <v>297</v>
      </c>
      <c r="T1778" t="s">
        <v>298</v>
      </c>
      <c r="U1778" t="s">
        <v>299</v>
      </c>
      <c r="V1778" t="s">
        <v>217</v>
      </c>
      <c r="W1778" s="10" t="b">
        <v>1</v>
      </c>
      <c r="X1778" s="12">
        <v>43878.511195601852</v>
      </c>
    </row>
    <row r="1779" spans="1:24" x14ac:dyDescent="0.2">
      <c r="A1779">
        <v>12120</v>
      </c>
      <c r="B1779" s="2" t="s">
        <v>114</v>
      </c>
      <c r="C1779" s="2" t="s">
        <v>115</v>
      </c>
      <c r="D1779" s="2" t="s">
        <v>116</v>
      </c>
      <c r="E1779" t="s">
        <v>45</v>
      </c>
      <c r="F1779">
        <f>SUM(J1779* 0.9)</f>
        <v>913.68</v>
      </c>
      <c r="G1779">
        <v>12</v>
      </c>
      <c r="H1779">
        <v>-3</v>
      </c>
      <c r="I1779" s="7">
        <v>84.6</v>
      </c>
      <c r="J1779" s="7">
        <f t="shared" si="32"/>
        <v>1015.1999999999999</v>
      </c>
      <c r="K1779" s="7">
        <f>SUM(G1779*1.27)</f>
        <v>15.24</v>
      </c>
      <c r="L1779" s="11">
        <v>43167</v>
      </c>
      <c r="M1779" s="3">
        <v>43172</v>
      </c>
      <c r="N1779" s="3">
        <v>43188</v>
      </c>
      <c r="O1779" t="s">
        <v>6</v>
      </c>
      <c r="P1779" s="4">
        <v>6.17</v>
      </c>
      <c r="Q1779" t="s">
        <v>115</v>
      </c>
      <c r="R1779" t="s">
        <v>569</v>
      </c>
      <c r="S1779" t="s">
        <v>85</v>
      </c>
      <c r="U1779" t="s">
        <v>117</v>
      </c>
      <c r="V1779" t="s">
        <v>35</v>
      </c>
      <c r="W1779" s="10" t="b">
        <v>0</v>
      </c>
      <c r="X1779" s="12">
        <v>43916.845794212961</v>
      </c>
    </row>
    <row r="1780" spans="1:24" x14ac:dyDescent="0.2">
      <c r="A1780">
        <v>12121</v>
      </c>
      <c r="B1780" s="2" t="s">
        <v>462</v>
      </c>
      <c r="C1780" s="2" t="s">
        <v>463</v>
      </c>
      <c r="D1780" s="2" t="s">
        <v>464</v>
      </c>
      <c r="E1780" t="s">
        <v>46</v>
      </c>
      <c r="F1780">
        <f>SUM(J1780* 0.9)</f>
        <v>295.42500000000001</v>
      </c>
      <c r="G1780">
        <v>13</v>
      </c>
      <c r="H1780">
        <v>-4</v>
      </c>
      <c r="I1780" s="7">
        <v>25.25</v>
      </c>
      <c r="J1780" s="7">
        <f t="shared" si="32"/>
        <v>328.25</v>
      </c>
      <c r="K1780" s="7">
        <f>SUM(G1780*1.15)</f>
        <v>14.95</v>
      </c>
      <c r="L1780" s="11">
        <v>43168</v>
      </c>
      <c r="M1780" s="3">
        <v>43173</v>
      </c>
      <c r="N1780" s="3">
        <v>43189</v>
      </c>
      <c r="O1780" t="s">
        <v>14</v>
      </c>
      <c r="P1780" s="4">
        <v>14.78</v>
      </c>
      <c r="Q1780" t="s">
        <v>463</v>
      </c>
      <c r="R1780" t="s">
        <v>465</v>
      </c>
      <c r="S1780" t="s">
        <v>466</v>
      </c>
      <c r="U1780" t="s">
        <v>467</v>
      </c>
      <c r="V1780" t="s">
        <v>325</v>
      </c>
      <c r="W1780" s="10" t="b">
        <v>0</v>
      </c>
      <c r="X1780" s="12">
        <v>43900.512239120377</v>
      </c>
    </row>
    <row r="1781" spans="1:24" x14ac:dyDescent="0.2">
      <c r="A1781">
        <v>12122</v>
      </c>
      <c r="B1781" s="2" t="s">
        <v>176</v>
      </c>
      <c r="C1781" s="2" t="s">
        <v>177</v>
      </c>
      <c r="D1781" s="2" t="s">
        <v>178</v>
      </c>
      <c r="E1781" t="s">
        <v>11</v>
      </c>
      <c r="F1781">
        <f>SUM(J1781* 0.85)</f>
        <v>398.65</v>
      </c>
      <c r="G1781">
        <v>5</v>
      </c>
      <c r="H1781">
        <v>30</v>
      </c>
      <c r="I1781" s="7">
        <v>93.8</v>
      </c>
      <c r="J1781" s="7">
        <f t="shared" si="32"/>
        <v>469</v>
      </c>
      <c r="K1781" s="7">
        <f>SUM(G1781*1.429)</f>
        <v>7.1450000000000005</v>
      </c>
      <c r="L1781" s="11">
        <v>43168</v>
      </c>
      <c r="M1781" s="3">
        <v>43173</v>
      </c>
      <c r="N1781" s="3">
        <v>43189</v>
      </c>
      <c r="O1781" t="s">
        <v>12</v>
      </c>
      <c r="P1781" s="4">
        <v>89</v>
      </c>
      <c r="Q1781" t="s">
        <v>177</v>
      </c>
      <c r="R1781" t="s">
        <v>179</v>
      </c>
      <c r="S1781" t="s">
        <v>180</v>
      </c>
      <c r="U1781" t="s">
        <v>181</v>
      </c>
      <c r="V1781" t="s">
        <v>182</v>
      </c>
      <c r="W1781" s="10" t="b">
        <v>1</v>
      </c>
      <c r="X1781" s="12">
        <v>43843.510742129627</v>
      </c>
    </row>
    <row r="1782" spans="1:24" x14ac:dyDescent="0.2">
      <c r="A1782">
        <v>12123</v>
      </c>
      <c r="B1782" s="2" t="s">
        <v>500</v>
      </c>
      <c r="C1782" s="2" t="s">
        <v>501</v>
      </c>
      <c r="D1782" s="2" t="s">
        <v>502</v>
      </c>
      <c r="E1782" t="s">
        <v>13</v>
      </c>
      <c r="F1782">
        <f>SUM(J1782* 1.05)</f>
        <v>923.76900000000012</v>
      </c>
      <c r="G1782">
        <v>11</v>
      </c>
      <c r="H1782">
        <v>11</v>
      </c>
      <c r="I1782" s="7">
        <v>79.98</v>
      </c>
      <c r="J1782" s="7">
        <f t="shared" si="32"/>
        <v>879.78000000000009</v>
      </c>
      <c r="K1782" s="7">
        <f>SUM(G1782*1.429)</f>
        <v>15.719000000000001</v>
      </c>
      <c r="L1782" s="11">
        <v>43169</v>
      </c>
      <c r="M1782" s="3">
        <v>43174</v>
      </c>
      <c r="N1782" s="3">
        <v>43190</v>
      </c>
      <c r="O1782" t="s">
        <v>14</v>
      </c>
      <c r="P1782" s="4">
        <v>145.04</v>
      </c>
      <c r="Q1782" t="s">
        <v>501</v>
      </c>
      <c r="R1782" t="s">
        <v>503</v>
      </c>
      <c r="S1782" t="s">
        <v>504</v>
      </c>
      <c r="U1782" t="s">
        <v>505</v>
      </c>
      <c r="V1782" t="s">
        <v>448</v>
      </c>
      <c r="W1782" s="10" t="b">
        <v>1</v>
      </c>
      <c r="X1782" s="12">
        <v>43883.845956249999</v>
      </c>
    </row>
    <row r="1783" spans="1:24" x14ac:dyDescent="0.2">
      <c r="A1783">
        <v>12124</v>
      </c>
      <c r="B1783" s="2" t="s">
        <v>106</v>
      </c>
      <c r="C1783" s="2" t="s">
        <v>107</v>
      </c>
      <c r="D1783" s="2" t="s">
        <v>108</v>
      </c>
      <c r="E1783" t="s">
        <v>36</v>
      </c>
      <c r="F1783">
        <f>SUM(J1783* 0.85)</f>
        <v>195.94200000000001</v>
      </c>
      <c r="G1783">
        <v>6</v>
      </c>
      <c r="H1783">
        <v>-3</v>
      </c>
      <c r="I1783" s="7">
        <v>38.42</v>
      </c>
      <c r="J1783" s="7">
        <f t="shared" si="32"/>
        <v>230.52</v>
      </c>
      <c r="K1783" s="7">
        <f>SUM(G1783*1.27)</f>
        <v>7.62</v>
      </c>
      <c r="L1783" s="11">
        <v>43170</v>
      </c>
      <c r="M1783" s="3">
        <v>43175</v>
      </c>
      <c r="N1783" s="3">
        <v>43191</v>
      </c>
      <c r="O1783" t="s">
        <v>6</v>
      </c>
      <c r="P1783" s="4">
        <v>11.93</v>
      </c>
      <c r="Q1783" t="s">
        <v>107</v>
      </c>
      <c r="R1783" t="s">
        <v>109</v>
      </c>
      <c r="S1783" t="s">
        <v>110</v>
      </c>
      <c r="T1783" t="s">
        <v>111</v>
      </c>
      <c r="U1783" t="s">
        <v>112</v>
      </c>
      <c r="V1783" t="s">
        <v>113</v>
      </c>
      <c r="W1783" s="10" t="b">
        <v>0</v>
      </c>
      <c r="X1783" s="12">
        <v>43898.510360185181</v>
      </c>
    </row>
    <row r="1784" spans="1:24" x14ac:dyDescent="0.2">
      <c r="A1784">
        <v>12125</v>
      </c>
      <c r="B1784" s="2" t="s">
        <v>313</v>
      </c>
      <c r="C1784" s="2" t="s">
        <v>314</v>
      </c>
      <c r="D1784" s="2" t="s">
        <v>315</v>
      </c>
      <c r="E1784" t="s">
        <v>36</v>
      </c>
      <c r="F1784">
        <f>SUM(J1784* 0.85)</f>
        <v>80.410000000000011</v>
      </c>
      <c r="G1784">
        <v>10</v>
      </c>
      <c r="H1784">
        <v>-13</v>
      </c>
      <c r="I1784" s="7">
        <v>9.4600000000000009</v>
      </c>
      <c r="J1784" s="7">
        <f t="shared" si="32"/>
        <v>94.600000000000009</v>
      </c>
      <c r="K1784" s="7">
        <f>SUM(G1784*1.15)</f>
        <v>11.5</v>
      </c>
      <c r="L1784" s="11">
        <v>43170</v>
      </c>
      <c r="M1784" s="3">
        <v>43175</v>
      </c>
      <c r="N1784" s="3">
        <v>43191</v>
      </c>
      <c r="O1784" t="s">
        <v>12</v>
      </c>
      <c r="P1784" s="4">
        <v>4.93</v>
      </c>
      <c r="Q1784" t="s">
        <v>314</v>
      </c>
      <c r="R1784" t="s">
        <v>316</v>
      </c>
      <c r="S1784" t="s">
        <v>317</v>
      </c>
      <c r="U1784" t="s">
        <v>318</v>
      </c>
      <c r="V1784" t="s">
        <v>175</v>
      </c>
      <c r="W1784" s="10" t="b">
        <v>0</v>
      </c>
      <c r="X1784" s="12">
        <v>43986.844590046298</v>
      </c>
    </row>
    <row r="1785" spans="1:24" x14ac:dyDescent="0.2">
      <c r="A1785">
        <v>12126</v>
      </c>
      <c r="B1785" s="2" t="s">
        <v>250</v>
      </c>
      <c r="C1785" s="2" t="s">
        <v>251</v>
      </c>
      <c r="D1785" s="2" t="s">
        <v>252</v>
      </c>
      <c r="E1785" t="s">
        <v>15</v>
      </c>
      <c r="F1785">
        <f>SUM(J1785* 0.85)</f>
        <v>203.065</v>
      </c>
      <c r="G1785">
        <v>5</v>
      </c>
      <c r="H1785">
        <v>33</v>
      </c>
      <c r="I1785" s="7">
        <v>47.78</v>
      </c>
      <c r="J1785" s="7">
        <f t="shared" si="32"/>
        <v>238.9</v>
      </c>
      <c r="K1785" s="7">
        <f>SUM(G1785*1.429)</f>
        <v>7.1450000000000005</v>
      </c>
      <c r="L1785" s="11">
        <v>43171</v>
      </c>
      <c r="M1785" s="3">
        <v>43176</v>
      </c>
      <c r="N1785" s="3">
        <v>43192</v>
      </c>
      <c r="O1785" t="s">
        <v>14</v>
      </c>
      <c r="P1785" s="4">
        <v>44.12</v>
      </c>
      <c r="Q1785" t="s">
        <v>251</v>
      </c>
      <c r="R1785" t="s">
        <v>253</v>
      </c>
      <c r="S1785" t="s">
        <v>254</v>
      </c>
      <c r="U1785" t="s">
        <v>255</v>
      </c>
      <c r="V1785" t="s">
        <v>10</v>
      </c>
      <c r="W1785" s="10" t="b">
        <v>1</v>
      </c>
      <c r="X1785" s="12">
        <v>43838.51077685185</v>
      </c>
    </row>
    <row r="1786" spans="1:24" x14ac:dyDescent="0.2">
      <c r="A1786">
        <v>12127</v>
      </c>
      <c r="B1786" s="2" t="s">
        <v>537</v>
      </c>
      <c r="C1786" s="2" t="s">
        <v>538</v>
      </c>
      <c r="D1786" s="2" t="s">
        <v>539</v>
      </c>
      <c r="E1786" t="s">
        <v>13</v>
      </c>
      <c r="F1786">
        <f>SUM(J1786* 0.9)</f>
        <v>435.96000000000004</v>
      </c>
      <c r="G1786">
        <v>14</v>
      </c>
      <c r="H1786">
        <v>6</v>
      </c>
      <c r="I1786" s="7">
        <v>34.6</v>
      </c>
      <c r="J1786" s="7">
        <f t="shared" si="32"/>
        <v>484.40000000000003</v>
      </c>
      <c r="K1786" s="7">
        <f>SUM(G1786*1.381)</f>
        <v>19.334</v>
      </c>
      <c r="L1786" s="11">
        <v>43174</v>
      </c>
      <c r="M1786" s="3">
        <v>43179</v>
      </c>
      <c r="N1786" s="3">
        <v>43195</v>
      </c>
      <c r="O1786" t="s">
        <v>6</v>
      </c>
      <c r="P1786" s="4">
        <v>60.18</v>
      </c>
      <c r="Q1786" t="s">
        <v>538</v>
      </c>
      <c r="R1786" t="s">
        <v>540</v>
      </c>
      <c r="S1786" t="s">
        <v>541</v>
      </c>
      <c r="T1786" t="s">
        <v>279</v>
      </c>
      <c r="U1786" t="s">
        <v>542</v>
      </c>
      <c r="V1786" t="s">
        <v>209</v>
      </c>
      <c r="W1786" s="10" t="b">
        <v>1</v>
      </c>
      <c r="X1786" s="12">
        <v>43869.513113425928</v>
      </c>
    </row>
    <row r="1787" spans="1:24" x14ac:dyDescent="0.2">
      <c r="A1787">
        <v>12128</v>
      </c>
      <c r="B1787" s="2" t="s">
        <v>67</v>
      </c>
      <c r="C1787" s="2" t="s">
        <v>68</v>
      </c>
      <c r="D1787" s="2" t="s">
        <v>69</v>
      </c>
      <c r="E1787" t="s">
        <v>11</v>
      </c>
      <c r="F1787">
        <f>SUM(J1787* 0.85)</f>
        <v>1009.3579999999999</v>
      </c>
      <c r="G1787">
        <v>14</v>
      </c>
      <c r="H1787">
        <v>6</v>
      </c>
      <c r="I1787" s="7">
        <v>84.82</v>
      </c>
      <c r="J1787" s="7">
        <f t="shared" si="32"/>
        <v>1187.48</v>
      </c>
      <c r="K1787" s="7">
        <f>SUM(G1787*1.381)</f>
        <v>19.334</v>
      </c>
      <c r="L1787" s="11">
        <v>43175</v>
      </c>
      <c r="M1787" s="3">
        <v>43180</v>
      </c>
      <c r="N1787" s="3">
        <v>43196</v>
      </c>
      <c r="O1787" t="s">
        <v>12</v>
      </c>
      <c r="P1787" s="4">
        <v>64.56</v>
      </c>
      <c r="Q1787" t="s">
        <v>68</v>
      </c>
      <c r="R1787" t="s">
        <v>70</v>
      </c>
      <c r="S1787" t="s">
        <v>71</v>
      </c>
      <c r="U1787" t="s">
        <v>72</v>
      </c>
      <c r="V1787" t="s">
        <v>59</v>
      </c>
      <c r="W1787" s="10" t="b">
        <v>1</v>
      </c>
      <c r="X1787" s="12">
        <v>43868.513113425928</v>
      </c>
    </row>
    <row r="1788" spans="1:24" x14ac:dyDescent="0.2">
      <c r="A1788">
        <v>12129</v>
      </c>
      <c r="B1788" s="2" t="s">
        <v>81</v>
      </c>
      <c r="C1788" s="2" t="s">
        <v>82</v>
      </c>
      <c r="D1788" s="2" t="s">
        <v>83</v>
      </c>
      <c r="E1788" t="s">
        <v>45</v>
      </c>
      <c r="F1788">
        <f>SUM(J1788* 0.9)</f>
        <v>478.54799999999994</v>
      </c>
      <c r="G1788">
        <v>7</v>
      </c>
      <c r="H1788">
        <v>21</v>
      </c>
      <c r="I1788" s="7">
        <v>75.959999999999994</v>
      </c>
      <c r="J1788" s="7">
        <f t="shared" si="32"/>
        <v>531.71999999999991</v>
      </c>
      <c r="K1788" s="7">
        <f>SUM(G1788*1.429)</f>
        <v>10.003</v>
      </c>
      <c r="L1788" s="11">
        <v>43175</v>
      </c>
      <c r="M1788" s="3">
        <v>43180</v>
      </c>
      <c r="N1788" s="3">
        <v>43196</v>
      </c>
      <c r="O1788" t="s">
        <v>14</v>
      </c>
      <c r="P1788" s="4">
        <v>45.59</v>
      </c>
      <c r="Q1788" t="s">
        <v>82</v>
      </c>
      <c r="R1788" t="s">
        <v>84</v>
      </c>
      <c r="S1788" t="s">
        <v>85</v>
      </c>
      <c r="U1788" t="s">
        <v>86</v>
      </c>
      <c r="V1788" t="s">
        <v>35</v>
      </c>
      <c r="W1788" s="10" t="b">
        <v>1</v>
      </c>
      <c r="X1788" s="12">
        <v>43820.178316898142</v>
      </c>
    </row>
    <row r="1789" spans="1:24" x14ac:dyDescent="0.2">
      <c r="A1789">
        <v>12130</v>
      </c>
      <c r="B1789" s="2" t="s">
        <v>440</v>
      </c>
      <c r="C1789" s="2" t="s">
        <v>437</v>
      </c>
      <c r="D1789" s="2" t="s">
        <v>441</v>
      </c>
      <c r="E1789" t="s">
        <v>36</v>
      </c>
      <c r="F1789">
        <f>SUM(J1789* 0.9)</f>
        <v>555.048</v>
      </c>
      <c r="G1789">
        <v>8</v>
      </c>
      <c r="H1789">
        <v>0</v>
      </c>
      <c r="I1789" s="7">
        <v>77.09</v>
      </c>
      <c r="J1789" s="7">
        <f t="shared" si="32"/>
        <v>616.72</v>
      </c>
      <c r="K1789" s="7">
        <f>SUM(G1789*1.27)</f>
        <v>10.16</v>
      </c>
      <c r="L1789" s="11">
        <v>43176</v>
      </c>
      <c r="M1789" s="3">
        <v>43181</v>
      </c>
      <c r="N1789" s="3">
        <v>43197</v>
      </c>
      <c r="O1789" t="s">
        <v>6</v>
      </c>
      <c r="P1789" s="4">
        <v>4.2</v>
      </c>
      <c r="Q1789" t="s">
        <v>437</v>
      </c>
      <c r="R1789" t="s">
        <v>438</v>
      </c>
      <c r="S1789" t="s">
        <v>85</v>
      </c>
      <c r="U1789" t="s">
        <v>439</v>
      </c>
      <c r="V1789" t="s">
        <v>35</v>
      </c>
      <c r="W1789" s="10" t="b">
        <v>0</v>
      </c>
      <c r="X1789" s="12">
        <v>43893.511407175924</v>
      </c>
    </row>
    <row r="1790" spans="1:24" x14ac:dyDescent="0.2">
      <c r="A1790">
        <v>12131</v>
      </c>
      <c r="B1790" s="2" t="s">
        <v>244</v>
      </c>
      <c r="C1790" s="2" t="s">
        <v>245</v>
      </c>
      <c r="D1790" s="2" t="s">
        <v>246</v>
      </c>
      <c r="E1790" t="s">
        <v>13</v>
      </c>
      <c r="F1790">
        <f>SUM(J1790* 0.9)</f>
        <v>547.99199999999996</v>
      </c>
      <c r="G1790">
        <v>12</v>
      </c>
      <c r="H1790">
        <v>7</v>
      </c>
      <c r="I1790" s="7">
        <v>50.74</v>
      </c>
      <c r="J1790" s="7">
        <f t="shared" si="32"/>
        <v>608.88</v>
      </c>
      <c r="K1790" s="7">
        <f>SUM(G1790*1.381)</f>
        <v>16.571999999999999</v>
      </c>
      <c r="L1790" s="11">
        <v>43177</v>
      </c>
      <c r="M1790" s="3">
        <v>43182</v>
      </c>
      <c r="N1790" s="3">
        <v>43198</v>
      </c>
      <c r="O1790" t="s">
        <v>14</v>
      </c>
      <c r="P1790" s="4">
        <v>16.37</v>
      </c>
      <c r="Q1790" t="s">
        <v>245</v>
      </c>
      <c r="R1790" t="s">
        <v>566</v>
      </c>
      <c r="S1790" t="s">
        <v>247</v>
      </c>
      <c r="T1790" t="s">
        <v>248</v>
      </c>
      <c r="U1790" t="s">
        <v>249</v>
      </c>
      <c r="V1790" t="s">
        <v>35</v>
      </c>
      <c r="W1790" s="10" t="b">
        <v>0</v>
      </c>
      <c r="X1790" s="12">
        <v>43884.179243287028</v>
      </c>
    </row>
    <row r="1791" spans="1:24" x14ac:dyDescent="0.2">
      <c r="A1791">
        <v>12132</v>
      </c>
      <c r="B1791" s="2" t="s">
        <v>358</v>
      </c>
      <c r="C1791" s="2" t="s">
        <v>359</v>
      </c>
      <c r="D1791" s="2" t="s">
        <v>360</v>
      </c>
      <c r="E1791" t="s">
        <v>46</v>
      </c>
      <c r="F1791">
        <f>SUM(J1791* 1.15)</f>
        <v>97.013999999999996</v>
      </c>
      <c r="G1791">
        <v>12</v>
      </c>
      <c r="H1791">
        <v>-5</v>
      </c>
      <c r="I1791" s="7">
        <v>7.03</v>
      </c>
      <c r="J1791" s="7">
        <f t="shared" si="32"/>
        <v>84.36</v>
      </c>
      <c r="K1791" s="7">
        <f>SUM(G1791*1.15)</f>
        <v>13.799999999999999</v>
      </c>
      <c r="L1791" s="11">
        <v>43177</v>
      </c>
      <c r="M1791" s="3">
        <v>43182</v>
      </c>
      <c r="N1791" s="3">
        <v>43198</v>
      </c>
      <c r="O1791" t="s">
        <v>12</v>
      </c>
      <c r="P1791" s="4">
        <v>83.49</v>
      </c>
      <c r="Q1791" t="s">
        <v>359</v>
      </c>
      <c r="R1791" t="s">
        <v>361</v>
      </c>
      <c r="S1791" t="s">
        <v>21</v>
      </c>
      <c r="U1791" t="s">
        <v>362</v>
      </c>
      <c r="V1791" t="s">
        <v>23</v>
      </c>
      <c r="W1791" s="10" t="b">
        <v>1</v>
      </c>
      <c r="X1791" s="12">
        <v>43988.511349305554</v>
      </c>
    </row>
    <row r="1792" spans="1:24" x14ac:dyDescent="0.2">
      <c r="A1792">
        <v>12133</v>
      </c>
      <c r="B1792" s="2" t="s">
        <v>462</v>
      </c>
      <c r="C1792" s="2" t="s">
        <v>463</v>
      </c>
      <c r="D1792" s="2" t="s">
        <v>464</v>
      </c>
      <c r="E1792" t="s">
        <v>37</v>
      </c>
      <c r="F1792">
        <f>SUM(J1792* 0.9)</f>
        <v>463.11300000000006</v>
      </c>
      <c r="G1792">
        <v>7</v>
      </c>
      <c r="H1792">
        <v>-4</v>
      </c>
      <c r="I1792" s="7">
        <v>73.510000000000005</v>
      </c>
      <c r="J1792" s="7">
        <f t="shared" si="32"/>
        <v>514.57000000000005</v>
      </c>
      <c r="K1792" s="7">
        <f>SUM(G1792*1.15)</f>
        <v>8.0499999999999989</v>
      </c>
      <c r="L1792" s="11">
        <v>43178</v>
      </c>
      <c r="M1792" s="3">
        <v>43183</v>
      </c>
      <c r="N1792" s="3">
        <v>43199</v>
      </c>
      <c r="O1792" t="s">
        <v>6</v>
      </c>
      <c r="P1792" s="4">
        <v>68.52</v>
      </c>
      <c r="Q1792" t="s">
        <v>463</v>
      </c>
      <c r="R1792" t="s">
        <v>465</v>
      </c>
      <c r="S1792" t="s">
        <v>466</v>
      </c>
      <c r="U1792" t="s">
        <v>467</v>
      </c>
      <c r="V1792" t="s">
        <v>325</v>
      </c>
      <c r="W1792" s="10" t="b">
        <v>1</v>
      </c>
      <c r="X1792" s="12">
        <v>43929.943217592598</v>
      </c>
    </row>
    <row r="1793" spans="1:24" x14ac:dyDescent="0.2">
      <c r="A1793">
        <v>12134</v>
      </c>
      <c r="B1793" s="2" t="s">
        <v>225</v>
      </c>
      <c r="C1793" s="2" t="s">
        <v>226</v>
      </c>
      <c r="D1793" s="2" t="s">
        <v>227</v>
      </c>
      <c r="E1793" t="s">
        <v>36</v>
      </c>
      <c r="F1793">
        <f>SUM(J1793* 1.45)</f>
        <v>396.28499999999991</v>
      </c>
      <c r="G1793">
        <v>10</v>
      </c>
      <c r="H1793">
        <v>-5</v>
      </c>
      <c r="I1793" s="7">
        <v>27.33</v>
      </c>
      <c r="J1793" s="7">
        <f t="shared" si="32"/>
        <v>273.29999999999995</v>
      </c>
      <c r="K1793" s="7">
        <f>SUM(G1793*1.15)</f>
        <v>11.5</v>
      </c>
      <c r="L1793" s="11">
        <v>43181</v>
      </c>
      <c r="M1793" s="3">
        <v>43186</v>
      </c>
      <c r="N1793" s="3">
        <v>43202</v>
      </c>
      <c r="O1793" t="s">
        <v>14</v>
      </c>
      <c r="P1793" s="4">
        <v>4.41</v>
      </c>
      <c r="Q1793" t="s">
        <v>226</v>
      </c>
      <c r="R1793" t="s">
        <v>228</v>
      </c>
      <c r="S1793" t="s">
        <v>229</v>
      </c>
      <c r="T1793" t="s">
        <v>230</v>
      </c>
      <c r="U1793" t="s">
        <v>231</v>
      </c>
      <c r="V1793" t="s">
        <v>217</v>
      </c>
      <c r="W1793" s="10" t="b">
        <v>0</v>
      </c>
      <c r="X1793" s="12">
        <v>43970.178015972218</v>
      </c>
    </row>
    <row r="1794" spans="1:24" x14ac:dyDescent="0.2">
      <c r="A1794">
        <v>12135</v>
      </c>
      <c r="B1794" s="2" t="s">
        <v>369</v>
      </c>
      <c r="C1794" s="2" t="s">
        <v>370</v>
      </c>
      <c r="D1794" s="2" t="s">
        <v>371</v>
      </c>
      <c r="E1794" t="s">
        <v>46</v>
      </c>
      <c r="F1794">
        <f>SUM(J1794* 0.85)</f>
        <v>219.40199999999999</v>
      </c>
      <c r="G1794">
        <v>9</v>
      </c>
      <c r="H1794">
        <v>-13</v>
      </c>
      <c r="I1794" s="7">
        <v>28.68</v>
      </c>
      <c r="J1794" s="7">
        <f t="shared" ref="J1794:J1857" si="33">SUM(G1794*I1794)</f>
        <v>258.12</v>
      </c>
      <c r="K1794" s="7">
        <f>SUM(G1794*1.15)</f>
        <v>10.35</v>
      </c>
      <c r="L1794" s="11">
        <v>43181</v>
      </c>
      <c r="M1794" s="3">
        <v>43186</v>
      </c>
      <c r="N1794" s="3">
        <v>43202</v>
      </c>
      <c r="O1794" t="s">
        <v>12</v>
      </c>
      <c r="P1794" s="4">
        <v>13.02</v>
      </c>
      <c r="Q1794" t="s">
        <v>370</v>
      </c>
      <c r="R1794" t="s">
        <v>372</v>
      </c>
      <c r="S1794" t="s">
        <v>180</v>
      </c>
      <c r="U1794" t="s">
        <v>373</v>
      </c>
      <c r="V1794" t="s">
        <v>182</v>
      </c>
      <c r="W1794" s="10" t="b">
        <v>0</v>
      </c>
      <c r="X1794" s="12">
        <v>43907.511256712962</v>
      </c>
    </row>
    <row r="1795" spans="1:24" x14ac:dyDescent="0.2">
      <c r="A1795">
        <v>12136</v>
      </c>
      <c r="B1795" s="2" t="s">
        <v>506</v>
      </c>
      <c r="C1795" s="2" t="s">
        <v>507</v>
      </c>
      <c r="D1795" s="2" t="s">
        <v>508</v>
      </c>
      <c r="E1795" t="s">
        <v>45</v>
      </c>
      <c r="F1795">
        <f>SUM(J1795* 1.15)</f>
        <v>644.18399999999997</v>
      </c>
      <c r="G1795">
        <v>12</v>
      </c>
      <c r="H1795">
        <v>4</v>
      </c>
      <c r="I1795" s="7">
        <v>46.68</v>
      </c>
      <c r="J1795" s="7">
        <f t="shared" si="33"/>
        <v>560.16</v>
      </c>
      <c r="K1795" s="7">
        <f>SUM(G1795*0.54)</f>
        <v>6.48</v>
      </c>
      <c r="L1795" s="11">
        <v>43182</v>
      </c>
      <c r="M1795" s="3">
        <v>43187</v>
      </c>
      <c r="N1795" s="3">
        <v>43203</v>
      </c>
      <c r="O1795" t="s">
        <v>14</v>
      </c>
      <c r="P1795" s="4">
        <v>4.8099999999999996</v>
      </c>
      <c r="Q1795" t="s">
        <v>507</v>
      </c>
      <c r="R1795" t="s">
        <v>509</v>
      </c>
      <c r="S1795" t="s">
        <v>510</v>
      </c>
      <c r="U1795" t="s">
        <v>511</v>
      </c>
      <c r="V1795" t="s">
        <v>59</v>
      </c>
      <c r="W1795" s="10" t="b">
        <v>0</v>
      </c>
      <c r="X1795" s="12">
        <v>43923.51011678241</v>
      </c>
    </row>
    <row r="1796" spans="1:24" x14ac:dyDescent="0.2">
      <c r="A1796">
        <v>12137</v>
      </c>
      <c r="B1796" s="2" t="s">
        <v>394</v>
      </c>
      <c r="C1796" s="2" t="s">
        <v>395</v>
      </c>
      <c r="D1796" s="2" t="s">
        <v>396</v>
      </c>
      <c r="E1796" t="s">
        <v>15</v>
      </c>
      <c r="F1796">
        <f>SUM(J1796* 1.05)</f>
        <v>511.20299999999997</v>
      </c>
      <c r="G1796">
        <v>11</v>
      </c>
      <c r="H1796">
        <v>2</v>
      </c>
      <c r="I1796" s="7">
        <v>44.26</v>
      </c>
      <c r="J1796" s="7">
        <f t="shared" si="33"/>
        <v>486.85999999999996</v>
      </c>
      <c r="K1796" s="7">
        <f>SUM(G1796*0.54)</f>
        <v>5.94</v>
      </c>
      <c r="L1796" s="11">
        <v>43183</v>
      </c>
      <c r="M1796" s="3">
        <v>43188</v>
      </c>
      <c r="N1796" s="3">
        <v>43204</v>
      </c>
      <c r="O1796" t="s">
        <v>14</v>
      </c>
      <c r="P1796" s="4">
        <v>708.95</v>
      </c>
      <c r="Q1796" t="s">
        <v>395</v>
      </c>
      <c r="R1796" t="s">
        <v>397</v>
      </c>
      <c r="S1796" t="s">
        <v>398</v>
      </c>
      <c r="T1796" t="s">
        <v>399</v>
      </c>
      <c r="U1796" t="s">
        <v>400</v>
      </c>
      <c r="V1796" t="s">
        <v>209</v>
      </c>
      <c r="W1796" s="10" t="b">
        <v>1</v>
      </c>
      <c r="X1796" s="12">
        <v>43885.176760300921</v>
      </c>
    </row>
    <row r="1797" spans="1:24" x14ac:dyDescent="0.2">
      <c r="A1797">
        <v>12138</v>
      </c>
      <c r="B1797" s="2" t="s">
        <v>147</v>
      </c>
      <c r="C1797" s="2" t="s">
        <v>148</v>
      </c>
      <c r="D1797" s="2" t="s">
        <v>149</v>
      </c>
      <c r="E1797" t="s">
        <v>5</v>
      </c>
      <c r="F1797">
        <f>SUM(J1797* 1.15)</f>
        <v>294.49200000000002</v>
      </c>
      <c r="G1797">
        <v>11</v>
      </c>
      <c r="H1797">
        <v>5</v>
      </c>
      <c r="I1797" s="7">
        <v>23.28</v>
      </c>
      <c r="J1797" s="7">
        <f t="shared" si="33"/>
        <v>256.08000000000004</v>
      </c>
      <c r="K1797" s="7">
        <f>SUM(G1797*0.54)</f>
        <v>5.94</v>
      </c>
      <c r="L1797" s="11">
        <v>43184</v>
      </c>
      <c r="M1797" s="3">
        <v>43189</v>
      </c>
      <c r="N1797" s="3">
        <v>43205</v>
      </c>
      <c r="O1797" t="s">
        <v>12</v>
      </c>
      <c r="P1797" s="4">
        <v>1.35</v>
      </c>
      <c r="Q1797" t="s">
        <v>148</v>
      </c>
      <c r="R1797" t="s">
        <v>150</v>
      </c>
      <c r="S1797" t="s">
        <v>151</v>
      </c>
      <c r="U1797" t="s">
        <v>152</v>
      </c>
      <c r="V1797" t="s">
        <v>59</v>
      </c>
      <c r="W1797" s="10" t="b">
        <v>0</v>
      </c>
      <c r="X1797" s="12">
        <v>43886.176795023144</v>
      </c>
    </row>
    <row r="1798" spans="1:24" x14ac:dyDescent="0.2">
      <c r="A1798">
        <v>12139</v>
      </c>
      <c r="B1798" s="2" t="s">
        <v>407</v>
      </c>
      <c r="C1798" s="2" t="s">
        <v>408</v>
      </c>
      <c r="D1798" s="2" t="s">
        <v>409</v>
      </c>
      <c r="E1798" t="s">
        <v>36</v>
      </c>
      <c r="F1798">
        <f>SUM(J1798* 1.15)</f>
        <v>718.14049999999986</v>
      </c>
      <c r="G1798">
        <v>7</v>
      </c>
      <c r="H1798">
        <v>-2</v>
      </c>
      <c r="I1798" s="7">
        <v>89.21</v>
      </c>
      <c r="J1798" s="7">
        <f t="shared" si="33"/>
        <v>624.46999999999991</v>
      </c>
      <c r="K1798" s="7">
        <f>SUM(G1798*1.27)</f>
        <v>8.89</v>
      </c>
      <c r="L1798" s="11">
        <v>43184</v>
      </c>
      <c r="M1798" s="3">
        <v>43189</v>
      </c>
      <c r="N1798" s="3">
        <v>43205</v>
      </c>
      <c r="O1798" t="s">
        <v>12</v>
      </c>
      <c r="P1798" s="4">
        <v>64.33</v>
      </c>
      <c r="Q1798" t="s">
        <v>408</v>
      </c>
      <c r="R1798" t="s">
        <v>410</v>
      </c>
      <c r="S1798" t="s">
        <v>222</v>
      </c>
      <c r="T1798" t="s">
        <v>223</v>
      </c>
      <c r="U1798" t="s">
        <v>411</v>
      </c>
      <c r="V1798" t="s">
        <v>113</v>
      </c>
      <c r="W1798" s="10" t="b">
        <v>1</v>
      </c>
      <c r="X1798" s="12">
        <v>43900.511103009259</v>
      </c>
    </row>
    <row r="1799" spans="1:24" x14ac:dyDescent="0.2">
      <c r="A1799">
        <v>12140</v>
      </c>
      <c r="B1799" s="2" t="s">
        <v>274</v>
      </c>
      <c r="C1799" s="2" t="s">
        <v>275</v>
      </c>
      <c r="D1799" s="2" t="s">
        <v>276</v>
      </c>
      <c r="E1799" t="s">
        <v>13</v>
      </c>
      <c r="F1799">
        <f>SUM(J1799* 0.9)</f>
        <v>792.09</v>
      </c>
      <c r="G1799">
        <v>13</v>
      </c>
      <c r="H1799">
        <v>6</v>
      </c>
      <c r="I1799" s="7">
        <v>67.7</v>
      </c>
      <c r="J1799" s="7">
        <f t="shared" si="33"/>
        <v>880.1</v>
      </c>
      <c r="K1799" s="7">
        <f>SUM(G1799*1.381)</f>
        <v>17.952999999999999</v>
      </c>
      <c r="L1799" s="11">
        <v>43185</v>
      </c>
      <c r="M1799" s="3">
        <v>43190</v>
      </c>
      <c r="N1799" s="3">
        <v>43206</v>
      </c>
      <c r="O1799" t="s">
        <v>14</v>
      </c>
      <c r="P1799" s="4">
        <v>7.48</v>
      </c>
      <c r="Q1799" t="s">
        <v>275</v>
      </c>
      <c r="R1799" t="s">
        <v>277</v>
      </c>
      <c r="S1799" t="s">
        <v>278</v>
      </c>
      <c r="T1799" t="s">
        <v>279</v>
      </c>
      <c r="U1799" t="s">
        <v>280</v>
      </c>
      <c r="V1799" t="s">
        <v>209</v>
      </c>
      <c r="W1799" s="10" t="b">
        <v>0</v>
      </c>
      <c r="X1799" s="12">
        <v>43884.180202662035</v>
      </c>
    </row>
    <row r="1800" spans="1:24" x14ac:dyDescent="0.2">
      <c r="A1800">
        <v>12141</v>
      </c>
      <c r="B1800" s="2" t="s">
        <v>537</v>
      </c>
      <c r="C1800" s="2" t="s">
        <v>538</v>
      </c>
      <c r="D1800" s="2" t="s">
        <v>539</v>
      </c>
      <c r="E1800" t="s">
        <v>19</v>
      </c>
      <c r="F1800">
        <f>SUM(J1800* 0.9)</f>
        <v>413.64000000000004</v>
      </c>
      <c r="G1800">
        <v>10</v>
      </c>
      <c r="H1800">
        <v>6</v>
      </c>
      <c r="I1800" s="7">
        <v>45.96</v>
      </c>
      <c r="J1800" s="7">
        <f t="shared" si="33"/>
        <v>459.6</v>
      </c>
      <c r="K1800" s="7">
        <f>SUM(G1800*1.381)</f>
        <v>13.81</v>
      </c>
      <c r="L1800" s="11">
        <v>43188</v>
      </c>
      <c r="M1800" s="3">
        <v>43193</v>
      </c>
      <c r="N1800" s="3">
        <v>43209</v>
      </c>
      <c r="O1800" t="s">
        <v>12</v>
      </c>
      <c r="P1800" s="4">
        <v>15.28</v>
      </c>
      <c r="Q1800" t="s">
        <v>538</v>
      </c>
      <c r="R1800" t="s">
        <v>540</v>
      </c>
      <c r="S1800" t="s">
        <v>541</v>
      </c>
      <c r="T1800" t="s">
        <v>279</v>
      </c>
      <c r="U1800" t="s">
        <v>542</v>
      </c>
      <c r="V1800" t="s">
        <v>209</v>
      </c>
      <c r="W1800" s="10" t="b">
        <v>0</v>
      </c>
      <c r="X1800" s="12">
        <v>43904.51211689815</v>
      </c>
    </row>
    <row r="1801" spans="1:24" x14ac:dyDescent="0.2">
      <c r="A1801">
        <v>12142</v>
      </c>
      <c r="B1801" s="2" t="s">
        <v>81</v>
      </c>
      <c r="C1801" s="2" t="s">
        <v>82</v>
      </c>
      <c r="D1801" s="2" t="s">
        <v>83</v>
      </c>
      <c r="E1801" t="s">
        <v>15</v>
      </c>
      <c r="F1801">
        <f>SUM(J1801* 0.9)</f>
        <v>486.40499999999997</v>
      </c>
      <c r="G1801">
        <v>9</v>
      </c>
      <c r="H1801">
        <v>22</v>
      </c>
      <c r="I1801" s="7">
        <v>60.05</v>
      </c>
      <c r="J1801" s="7">
        <f t="shared" si="33"/>
        <v>540.44999999999993</v>
      </c>
      <c r="K1801" s="7">
        <f>SUM(G1801*1.429)</f>
        <v>12.861000000000001</v>
      </c>
      <c r="L1801" s="11">
        <v>43188</v>
      </c>
      <c r="M1801" s="3">
        <v>43193</v>
      </c>
      <c r="N1801" s="3">
        <v>43209</v>
      </c>
      <c r="O1801" t="s">
        <v>14</v>
      </c>
      <c r="P1801" s="4">
        <v>6.88</v>
      </c>
      <c r="Q1801" t="s">
        <v>82</v>
      </c>
      <c r="R1801" t="s">
        <v>84</v>
      </c>
      <c r="S1801" t="s">
        <v>85</v>
      </c>
      <c r="U1801" t="s">
        <v>86</v>
      </c>
      <c r="V1801" t="s">
        <v>35</v>
      </c>
      <c r="W1801" s="10" t="b">
        <v>0</v>
      </c>
      <c r="X1801" s="12">
        <v>43809.511661805554</v>
      </c>
    </row>
    <row r="1802" spans="1:24" x14ac:dyDescent="0.2">
      <c r="A1802">
        <v>12143</v>
      </c>
      <c r="B1802" s="2" t="s">
        <v>300</v>
      </c>
      <c r="C1802" s="2" t="s">
        <v>301</v>
      </c>
      <c r="D1802" s="2" t="s">
        <v>302</v>
      </c>
      <c r="E1802" t="s">
        <v>11</v>
      </c>
      <c r="F1802">
        <f>SUM(J1802* 1.03)</f>
        <v>494.17340000000002</v>
      </c>
      <c r="G1802">
        <v>7</v>
      </c>
      <c r="H1802">
        <v>-3</v>
      </c>
      <c r="I1802" s="7">
        <v>68.540000000000006</v>
      </c>
      <c r="J1802" s="7">
        <f t="shared" si="33"/>
        <v>479.78000000000003</v>
      </c>
      <c r="K1802" s="7">
        <f>SUM(G1802*1.27)</f>
        <v>8.89</v>
      </c>
      <c r="L1802" s="11">
        <v>43189</v>
      </c>
      <c r="M1802" s="3">
        <v>43194</v>
      </c>
      <c r="N1802" s="3">
        <v>43210</v>
      </c>
      <c r="O1802" t="s">
        <v>12</v>
      </c>
      <c r="P1802" s="4">
        <v>64.45</v>
      </c>
      <c r="Q1802" t="s">
        <v>301</v>
      </c>
      <c r="R1802" t="s">
        <v>303</v>
      </c>
      <c r="S1802" t="s">
        <v>304</v>
      </c>
      <c r="T1802" t="s">
        <v>305</v>
      </c>
      <c r="U1802" t="s">
        <v>306</v>
      </c>
      <c r="V1802" t="s">
        <v>217</v>
      </c>
      <c r="W1802" s="10" t="b">
        <v>1</v>
      </c>
      <c r="X1802" s="12">
        <v>43891.177260416662</v>
      </c>
    </row>
    <row r="1803" spans="1:24" x14ac:dyDescent="0.2">
      <c r="A1803">
        <v>12144</v>
      </c>
      <c r="B1803" s="2" t="s">
        <v>225</v>
      </c>
      <c r="C1803" s="2" t="s">
        <v>226</v>
      </c>
      <c r="D1803" s="2" t="s">
        <v>227</v>
      </c>
      <c r="E1803" t="s">
        <v>13</v>
      </c>
      <c r="F1803">
        <f>SUM(J1803* 1.45)</f>
        <v>371.2</v>
      </c>
      <c r="G1803">
        <v>8</v>
      </c>
      <c r="H1803">
        <v>-5</v>
      </c>
      <c r="I1803" s="7">
        <v>32</v>
      </c>
      <c r="J1803" s="7">
        <f t="shared" si="33"/>
        <v>256</v>
      </c>
      <c r="K1803" s="7">
        <f>SUM(G1803*1.15)</f>
        <v>9.1999999999999993</v>
      </c>
      <c r="L1803" s="11">
        <v>43190</v>
      </c>
      <c r="M1803" s="3">
        <v>43195</v>
      </c>
      <c r="N1803" s="3">
        <v>43211</v>
      </c>
      <c r="O1803" t="s">
        <v>12</v>
      </c>
      <c r="P1803" s="4">
        <v>30.53</v>
      </c>
      <c r="Q1803" t="s">
        <v>226</v>
      </c>
      <c r="R1803" t="s">
        <v>228</v>
      </c>
      <c r="S1803" t="s">
        <v>229</v>
      </c>
      <c r="T1803" t="s">
        <v>230</v>
      </c>
      <c r="U1803" t="s">
        <v>231</v>
      </c>
      <c r="V1803" t="s">
        <v>217</v>
      </c>
      <c r="W1803" s="10" t="b">
        <v>0</v>
      </c>
      <c r="X1803" s="12">
        <v>43961.844401620372</v>
      </c>
    </row>
    <row r="1804" spans="1:24" x14ac:dyDescent="0.2">
      <c r="A1804">
        <v>12145</v>
      </c>
      <c r="B1804" s="2" t="s">
        <v>379</v>
      </c>
      <c r="C1804" s="2" t="s">
        <v>380</v>
      </c>
      <c r="D1804" s="2" t="s">
        <v>381</v>
      </c>
      <c r="E1804" t="s">
        <v>45</v>
      </c>
      <c r="F1804">
        <f>SUM(J1804* 0.85)</f>
        <v>578.20399999999995</v>
      </c>
      <c r="G1804">
        <v>8</v>
      </c>
      <c r="H1804">
        <v>-2</v>
      </c>
      <c r="I1804" s="7">
        <v>85.03</v>
      </c>
      <c r="J1804" s="7">
        <f t="shared" si="33"/>
        <v>680.24</v>
      </c>
      <c r="K1804" s="7">
        <f>SUM(G1804*1.27)</f>
        <v>10.16</v>
      </c>
      <c r="L1804" s="11">
        <v>43190</v>
      </c>
      <c r="M1804" s="3">
        <v>43195</v>
      </c>
      <c r="N1804" s="3">
        <v>43211</v>
      </c>
      <c r="O1804" t="s">
        <v>12</v>
      </c>
      <c r="P1804" s="4">
        <v>71.069999999999993</v>
      </c>
      <c r="Q1804" t="s">
        <v>380</v>
      </c>
      <c r="R1804" t="s">
        <v>382</v>
      </c>
      <c r="S1804" t="s">
        <v>110</v>
      </c>
      <c r="T1804" t="s">
        <v>111</v>
      </c>
      <c r="U1804" t="s">
        <v>383</v>
      </c>
      <c r="V1804" t="s">
        <v>113</v>
      </c>
      <c r="W1804" s="10" t="b">
        <v>1</v>
      </c>
      <c r="X1804" s="12">
        <v>43901.511384027777</v>
      </c>
    </row>
    <row r="1805" spans="1:24" x14ac:dyDescent="0.2">
      <c r="A1805">
        <v>12146</v>
      </c>
      <c r="B1805" s="2" t="s">
        <v>159</v>
      </c>
      <c r="C1805" s="2" t="s">
        <v>160</v>
      </c>
      <c r="D1805" s="2" t="s">
        <v>161</v>
      </c>
      <c r="E1805" t="s">
        <v>36</v>
      </c>
      <c r="F1805">
        <f>SUM(J1805* 1.05)</f>
        <v>371.51100000000002</v>
      </c>
      <c r="G1805">
        <v>6</v>
      </c>
      <c r="H1805">
        <v>-3</v>
      </c>
      <c r="I1805" s="7">
        <v>58.97</v>
      </c>
      <c r="J1805" s="7">
        <f t="shared" si="33"/>
        <v>353.82</v>
      </c>
      <c r="K1805" s="7">
        <f>SUM(G1805*1.27)</f>
        <v>7.62</v>
      </c>
      <c r="L1805" s="11">
        <v>43191</v>
      </c>
      <c r="M1805" s="3">
        <v>43196</v>
      </c>
      <c r="N1805" s="3">
        <v>43212</v>
      </c>
      <c r="O1805" t="s">
        <v>12</v>
      </c>
      <c r="P1805" s="4">
        <v>4.93</v>
      </c>
      <c r="Q1805" t="s">
        <v>160</v>
      </c>
      <c r="R1805" t="s">
        <v>162</v>
      </c>
      <c r="S1805" t="s">
        <v>163</v>
      </c>
      <c r="U1805" t="s">
        <v>164</v>
      </c>
      <c r="V1805" t="s">
        <v>10</v>
      </c>
      <c r="W1805" s="10" t="b">
        <v>0</v>
      </c>
      <c r="X1805" s="12">
        <v>43898.510360185181</v>
      </c>
    </row>
    <row r="1806" spans="1:24" x14ac:dyDescent="0.2">
      <c r="A1806">
        <v>12147</v>
      </c>
      <c r="B1806" s="2" t="s">
        <v>363</v>
      </c>
      <c r="C1806" s="2" t="s">
        <v>364</v>
      </c>
      <c r="D1806" s="2" t="s">
        <v>365</v>
      </c>
      <c r="E1806" t="s">
        <v>5</v>
      </c>
      <c r="F1806">
        <f>SUM(J1806* 1.45)</f>
        <v>228.28799999999998</v>
      </c>
      <c r="G1806">
        <v>6</v>
      </c>
      <c r="H1806">
        <v>-5</v>
      </c>
      <c r="I1806" s="7">
        <v>26.24</v>
      </c>
      <c r="J1806" s="7">
        <f t="shared" si="33"/>
        <v>157.44</v>
      </c>
      <c r="K1806" s="7">
        <f>SUM(G1806*1.15)</f>
        <v>6.8999999999999995</v>
      </c>
      <c r="L1806" s="11">
        <v>43192</v>
      </c>
      <c r="M1806" s="3">
        <v>43197</v>
      </c>
      <c r="N1806" s="3">
        <v>43213</v>
      </c>
      <c r="O1806" t="s">
        <v>12</v>
      </c>
      <c r="P1806" s="4">
        <v>5.29</v>
      </c>
      <c r="Q1806" t="s">
        <v>364</v>
      </c>
      <c r="R1806" t="s">
        <v>366</v>
      </c>
      <c r="S1806" t="s">
        <v>367</v>
      </c>
      <c r="U1806" t="s">
        <v>368</v>
      </c>
      <c r="V1806" t="s">
        <v>141</v>
      </c>
      <c r="W1806" s="10" t="b">
        <v>0</v>
      </c>
      <c r="X1806" s="12">
        <v>43941.510012615741</v>
      </c>
    </row>
    <row r="1807" spans="1:24" x14ac:dyDescent="0.2">
      <c r="A1807">
        <v>12148</v>
      </c>
      <c r="B1807" s="2" t="s">
        <v>225</v>
      </c>
      <c r="C1807" s="2" t="s">
        <v>226</v>
      </c>
      <c r="D1807" s="2" t="s">
        <v>227</v>
      </c>
      <c r="E1807" t="s">
        <v>19</v>
      </c>
      <c r="F1807">
        <f>SUM(J1807* 1.45)</f>
        <v>222.99549999999999</v>
      </c>
      <c r="G1807">
        <v>7</v>
      </c>
      <c r="H1807">
        <v>-5</v>
      </c>
      <c r="I1807" s="7">
        <v>21.97</v>
      </c>
      <c r="J1807" s="7">
        <f t="shared" si="33"/>
        <v>153.79</v>
      </c>
      <c r="K1807" s="7">
        <f>SUM(G1807*1.15)</f>
        <v>8.0499999999999989</v>
      </c>
      <c r="L1807" s="11">
        <v>43195</v>
      </c>
      <c r="M1807" s="3">
        <v>43200</v>
      </c>
      <c r="N1807" s="3">
        <v>43216</v>
      </c>
      <c r="O1807" t="s">
        <v>12</v>
      </c>
      <c r="P1807" s="4">
        <v>210.19</v>
      </c>
      <c r="Q1807" t="s">
        <v>226</v>
      </c>
      <c r="R1807" t="s">
        <v>228</v>
      </c>
      <c r="S1807" t="s">
        <v>229</v>
      </c>
      <c r="T1807" t="s">
        <v>230</v>
      </c>
      <c r="U1807" t="s">
        <v>231</v>
      </c>
      <c r="V1807" t="s">
        <v>217</v>
      </c>
      <c r="W1807" s="10" t="b">
        <v>1</v>
      </c>
      <c r="X1807" s="12">
        <v>43979.943206018521</v>
      </c>
    </row>
    <row r="1808" spans="1:24" x14ac:dyDescent="0.2">
      <c r="A1808">
        <v>12149</v>
      </c>
      <c r="B1808" s="2" t="s">
        <v>176</v>
      </c>
      <c r="C1808" s="2" t="s">
        <v>177</v>
      </c>
      <c r="D1808" s="2" t="s">
        <v>178</v>
      </c>
      <c r="E1808" t="s">
        <v>594</v>
      </c>
      <c r="F1808">
        <f>SUM(J1808* 0.85)</f>
        <v>69.572500000000005</v>
      </c>
      <c r="G1808">
        <v>5</v>
      </c>
      <c r="H1808">
        <v>26</v>
      </c>
      <c r="I1808" s="7">
        <v>16.37</v>
      </c>
      <c r="J1808" s="7">
        <f t="shared" si="33"/>
        <v>81.850000000000009</v>
      </c>
      <c r="K1808" s="7">
        <f>SUM(G1808*1.429)</f>
        <v>7.1450000000000005</v>
      </c>
      <c r="L1808" s="11">
        <v>43195</v>
      </c>
      <c r="M1808" s="3">
        <v>43200</v>
      </c>
      <c r="N1808" s="3">
        <v>43216</v>
      </c>
      <c r="O1808" t="s">
        <v>14</v>
      </c>
      <c r="P1808" s="4">
        <v>16.96</v>
      </c>
      <c r="Q1808" t="s">
        <v>177</v>
      </c>
      <c r="R1808" t="s">
        <v>179</v>
      </c>
      <c r="S1808" t="s">
        <v>180</v>
      </c>
      <c r="U1808" t="s">
        <v>181</v>
      </c>
      <c r="V1808" t="s">
        <v>182</v>
      </c>
      <c r="W1808" s="10" t="b">
        <v>0</v>
      </c>
      <c r="X1808" s="12">
        <v>43849.177362499991</v>
      </c>
    </row>
    <row r="1809" spans="1:24" x14ac:dyDescent="0.2">
      <c r="A1809">
        <v>12150</v>
      </c>
      <c r="B1809" s="2" t="s">
        <v>73</v>
      </c>
      <c r="C1809" s="2" t="s">
        <v>74</v>
      </c>
      <c r="D1809" s="2" t="s">
        <v>75</v>
      </c>
      <c r="E1809" t="s">
        <v>15</v>
      </c>
      <c r="F1809">
        <f>SUM(J1809* 0.9)</f>
        <v>901.83600000000001</v>
      </c>
      <c r="G1809">
        <v>13</v>
      </c>
      <c r="H1809">
        <v>4</v>
      </c>
      <c r="I1809" s="7">
        <v>77.08</v>
      </c>
      <c r="J1809" s="7">
        <f t="shared" si="33"/>
        <v>1002.04</v>
      </c>
      <c r="K1809" s="7">
        <f>SUM(G1809*0.54)</f>
        <v>7.0200000000000005</v>
      </c>
      <c r="L1809" s="11">
        <v>43196</v>
      </c>
      <c r="M1809" s="3">
        <v>43201</v>
      </c>
      <c r="N1809" s="3">
        <v>43217</v>
      </c>
      <c r="O1809" t="s">
        <v>6</v>
      </c>
      <c r="P1809" s="4">
        <v>62.89</v>
      </c>
      <c r="Q1809" t="s">
        <v>74</v>
      </c>
      <c r="R1809" t="s">
        <v>76</v>
      </c>
      <c r="S1809" t="s">
        <v>77</v>
      </c>
      <c r="T1809" t="s">
        <v>78</v>
      </c>
      <c r="U1809" t="s">
        <v>79</v>
      </c>
      <c r="V1809" t="s">
        <v>80</v>
      </c>
      <c r="W1809" s="10" t="b">
        <v>1</v>
      </c>
      <c r="X1809" s="12">
        <v>43876.177107870368</v>
      </c>
    </row>
    <row r="1810" spans="1:24" x14ac:dyDescent="0.2">
      <c r="A1810">
        <v>12151</v>
      </c>
      <c r="B1810" s="2" t="s">
        <v>262</v>
      </c>
      <c r="C1810" s="2" t="s">
        <v>263</v>
      </c>
      <c r="D1810" s="2" t="s">
        <v>264</v>
      </c>
      <c r="E1810" t="s">
        <v>11</v>
      </c>
      <c r="F1810">
        <f>SUM(J1810* 0.85)</f>
        <v>235.36500000000001</v>
      </c>
      <c r="G1810">
        <v>10</v>
      </c>
      <c r="H1810">
        <v>6</v>
      </c>
      <c r="I1810" s="7">
        <v>27.69</v>
      </c>
      <c r="J1810" s="7">
        <f t="shared" si="33"/>
        <v>276.90000000000003</v>
      </c>
      <c r="K1810" s="7">
        <f>SUM(G1810*1.381)</f>
        <v>13.81</v>
      </c>
      <c r="L1810" s="11">
        <v>43197</v>
      </c>
      <c r="M1810" s="3">
        <v>43202</v>
      </c>
      <c r="N1810" s="3">
        <v>43218</v>
      </c>
      <c r="O1810" t="s">
        <v>14</v>
      </c>
      <c r="P1810" s="4">
        <v>10.64</v>
      </c>
      <c r="Q1810" t="s">
        <v>263</v>
      </c>
      <c r="R1810" t="s">
        <v>265</v>
      </c>
      <c r="S1810" t="s">
        <v>266</v>
      </c>
      <c r="U1810" t="s">
        <v>267</v>
      </c>
      <c r="V1810" t="s">
        <v>59</v>
      </c>
      <c r="W1810" s="10" t="b">
        <v>0</v>
      </c>
      <c r="X1810" s="12">
        <v>43899.845450231485</v>
      </c>
    </row>
    <row r="1811" spans="1:24" x14ac:dyDescent="0.2">
      <c r="A1811">
        <v>12152</v>
      </c>
      <c r="B1811" s="2" t="s">
        <v>106</v>
      </c>
      <c r="C1811" s="2" t="s">
        <v>107</v>
      </c>
      <c r="D1811" s="2" t="s">
        <v>108</v>
      </c>
      <c r="E1811" t="s">
        <v>36</v>
      </c>
      <c r="F1811">
        <f>SUM(J1811* 0.85)</f>
        <v>604.94500000000005</v>
      </c>
      <c r="G1811">
        <v>11</v>
      </c>
      <c r="H1811">
        <v>-3</v>
      </c>
      <c r="I1811" s="7">
        <v>64.7</v>
      </c>
      <c r="J1811" s="7">
        <f t="shared" si="33"/>
        <v>711.7</v>
      </c>
      <c r="K1811" s="7">
        <f>SUM(G1811*1.27)</f>
        <v>13.97</v>
      </c>
      <c r="L1811" s="11">
        <v>43197</v>
      </c>
      <c r="M1811" s="3">
        <v>43202</v>
      </c>
      <c r="N1811" s="3">
        <v>43218</v>
      </c>
      <c r="O1811" t="s">
        <v>12</v>
      </c>
      <c r="P1811" s="4">
        <v>65.989999999999995</v>
      </c>
      <c r="Q1811" t="s">
        <v>107</v>
      </c>
      <c r="R1811" t="s">
        <v>109</v>
      </c>
      <c r="S1811" t="s">
        <v>110</v>
      </c>
      <c r="T1811" t="s">
        <v>111</v>
      </c>
      <c r="U1811" t="s">
        <v>112</v>
      </c>
      <c r="V1811" t="s">
        <v>113</v>
      </c>
      <c r="W1811" s="10" t="b">
        <v>1</v>
      </c>
      <c r="X1811" s="12">
        <v>43812.51201273148</v>
      </c>
    </row>
    <row r="1812" spans="1:24" x14ac:dyDescent="0.2">
      <c r="A1812">
        <v>12153</v>
      </c>
      <c r="B1812" s="2" t="s">
        <v>268</v>
      </c>
      <c r="C1812" s="2" t="s">
        <v>269</v>
      </c>
      <c r="D1812" s="2" t="s">
        <v>270</v>
      </c>
      <c r="E1812" t="s">
        <v>15</v>
      </c>
      <c r="F1812">
        <f>SUM(J1812* 0.9)</f>
        <v>75.167999999999992</v>
      </c>
      <c r="G1812">
        <v>9</v>
      </c>
      <c r="H1812">
        <v>4</v>
      </c>
      <c r="I1812" s="7">
        <v>9.2799999999999994</v>
      </c>
      <c r="J1812" s="7">
        <f t="shared" si="33"/>
        <v>83.52</v>
      </c>
      <c r="K1812" s="7">
        <f>SUM(G1812*0.54)</f>
        <v>4.8600000000000003</v>
      </c>
      <c r="L1812" s="11">
        <v>43198</v>
      </c>
      <c r="M1812" s="3">
        <v>43203</v>
      </c>
      <c r="N1812" s="3">
        <v>43219</v>
      </c>
      <c r="O1812" t="s">
        <v>14</v>
      </c>
      <c r="P1812" s="4">
        <v>4.6500000000000004</v>
      </c>
      <c r="Q1812" t="s">
        <v>269</v>
      </c>
      <c r="R1812" t="s">
        <v>271</v>
      </c>
      <c r="S1812" t="s">
        <v>272</v>
      </c>
      <c r="T1812" t="s">
        <v>78</v>
      </c>
      <c r="U1812" t="s">
        <v>273</v>
      </c>
      <c r="V1812" t="s">
        <v>80</v>
      </c>
      <c r="W1812" s="10" t="b">
        <v>1</v>
      </c>
      <c r="X1812" s="12">
        <v>43885.180367824076</v>
      </c>
    </row>
    <row r="1813" spans="1:24" x14ac:dyDescent="0.2">
      <c r="A1813">
        <v>12154</v>
      </c>
      <c r="B1813" s="2" t="s">
        <v>489</v>
      </c>
      <c r="C1813" s="2" t="s">
        <v>490</v>
      </c>
      <c r="D1813" s="2" t="s">
        <v>491</v>
      </c>
      <c r="E1813" t="s">
        <v>19</v>
      </c>
      <c r="F1813">
        <f>SUM(J1813* 0.85)</f>
        <v>373.21800000000002</v>
      </c>
      <c r="G1813">
        <v>6</v>
      </c>
      <c r="H1813">
        <v>-3</v>
      </c>
      <c r="I1813" s="7">
        <v>73.180000000000007</v>
      </c>
      <c r="J1813" s="7">
        <f t="shared" si="33"/>
        <v>439.08000000000004</v>
      </c>
      <c r="K1813" s="7">
        <f>SUM(G1813*1.27)</f>
        <v>7.62</v>
      </c>
      <c r="L1813" s="11">
        <v>43199</v>
      </c>
      <c r="M1813" s="3">
        <v>43204</v>
      </c>
      <c r="N1813" s="3">
        <v>43220</v>
      </c>
      <c r="O1813" t="s">
        <v>12</v>
      </c>
      <c r="P1813" s="4">
        <v>46.77</v>
      </c>
      <c r="Q1813" t="s">
        <v>490</v>
      </c>
      <c r="R1813" t="s">
        <v>492</v>
      </c>
      <c r="S1813" t="s">
        <v>110</v>
      </c>
      <c r="T1813" t="s">
        <v>111</v>
      </c>
      <c r="U1813" t="s">
        <v>493</v>
      </c>
      <c r="V1813" t="s">
        <v>113</v>
      </c>
      <c r="W1813" s="10" t="b">
        <v>1</v>
      </c>
      <c r="X1813" s="12">
        <v>43899.510360185181</v>
      </c>
    </row>
    <row r="1814" spans="1:24" x14ac:dyDescent="0.2">
      <c r="A1814">
        <v>12155</v>
      </c>
      <c r="B1814" s="2" t="s">
        <v>285</v>
      </c>
      <c r="C1814" s="2" t="s">
        <v>281</v>
      </c>
      <c r="D1814" s="2" t="s">
        <v>286</v>
      </c>
      <c r="E1814" t="s">
        <v>19</v>
      </c>
      <c r="F1814">
        <f>SUM(J1814* 1.15)</f>
        <v>1086.06</v>
      </c>
      <c r="G1814">
        <v>10</v>
      </c>
      <c r="H1814">
        <v>-28</v>
      </c>
      <c r="I1814" s="7">
        <v>94.44</v>
      </c>
      <c r="J1814" s="7">
        <f t="shared" si="33"/>
        <v>944.4</v>
      </c>
      <c r="K1814" s="7">
        <f>SUM(G1814*1.15)</f>
        <v>11.5</v>
      </c>
      <c r="L1814" s="11">
        <v>43199</v>
      </c>
      <c r="M1814" s="3">
        <v>43204</v>
      </c>
      <c r="N1814" s="3">
        <v>43220</v>
      </c>
      <c r="O1814" t="s">
        <v>6</v>
      </c>
      <c r="P1814" s="4">
        <v>36.21</v>
      </c>
      <c r="Q1814" t="s">
        <v>281</v>
      </c>
      <c r="R1814" t="s">
        <v>282</v>
      </c>
      <c r="S1814" t="s">
        <v>283</v>
      </c>
      <c r="U1814" t="s">
        <v>284</v>
      </c>
      <c r="V1814" t="s">
        <v>10</v>
      </c>
      <c r="W1814" s="10" t="b">
        <v>1</v>
      </c>
      <c r="X1814" s="12">
        <v>43983.511083101846</v>
      </c>
    </row>
    <row r="1815" spans="1:24" x14ac:dyDescent="0.2">
      <c r="A1815">
        <v>12156</v>
      </c>
      <c r="B1815" s="2" t="s">
        <v>225</v>
      </c>
      <c r="C1815" s="2" t="s">
        <v>226</v>
      </c>
      <c r="D1815" s="2" t="s">
        <v>227</v>
      </c>
      <c r="E1815" t="s">
        <v>36</v>
      </c>
      <c r="F1815">
        <f>SUM(J1815* 1.03)</f>
        <v>645.37740000000008</v>
      </c>
      <c r="G1815">
        <v>9</v>
      </c>
      <c r="H1815">
        <v>-5</v>
      </c>
      <c r="I1815" s="7">
        <v>69.62</v>
      </c>
      <c r="J1815" s="7">
        <f t="shared" si="33"/>
        <v>626.58000000000004</v>
      </c>
      <c r="K1815" s="7">
        <f>SUM(G1815*1.15)</f>
        <v>10.35</v>
      </c>
      <c r="L1815" s="11">
        <v>43202</v>
      </c>
      <c r="M1815" s="3">
        <v>43207</v>
      </c>
      <c r="N1815" s="3">
        <v>43223</v>
      </c>
      <c r="O1815" t="s">
        <v>12</v>
      </c>
      <c r="P1815" s="4">
        <v>29.75</v>
      </c>
      <c r="Q1815" t="s">
        <v>226</v>
      </c>
      <c r="R1815" t="s">
        <v>228</v>
      </c>
      <c r="S1815" t="s">
        <v>229</v>
      </c>
      <c r="T1815" t="s">
        <v>230</v>
      </c>
      <c r="U1815" t="s">
        <v>231</v>
      </c>
      <c r="V1815" t="s">
        <v>217</v>
      </c>
      <c r="W1815" s="10" t="b">
        <v>0</v>
      </c>
      <c r="X1815" s="12">
        <v>43905.511349305554</v>
      </c>
    </row>
    <row r="1816" spans="1:24" x14ac:dyDescent="0.2">
      <c r="A1816">
        <v>12157</v>
      </c>
      <c r="B1816" s="2" t="s">
        <v>293</v>
      </c>
      <c r="C1816" s="2" t="s">
        <v>294</v>
      </c>
      <c r="D1816" s="2" t="s">
        <v>295</v>
      </c>
      <c r="E1816" t="s">
        <v>11</v>
      </c>
      <c r="F1816">
        <f>SUM(J1816* 0.85)</f>
        <v>833.68</v>
      </c>
      <c r="G1816">
        <v>10</v>
      </c>
      <c r="H1816">
        <v>14</v>
      </c>
      <c r="I1816" s="7">
        <v>98.08</v>
      </c>
      <c r="J1816" s="7">
        <f t="shared" si="33"/>
        <v>980.8</v>
      </c>
      <c r="K1816" s="7">
        <f>SUM(G1816*1.429)</f>
        <v>14.290000000000001</v>
      </c>
      <c r="L1816" s="11">
        <v>43203</v>
      </c>
      <c r="M1816" s="3">
        <v>43208</v>
      </c>
      <c r="N1816" s="3">
        <v>43224</v>
      </c>
      <c r="O1816" t="s">
        <v>12</v>
      </c>
      <c r="P1816" s="4">
        <v>102.02</v>
      </c>
      <c r="Q1816" t="s">
        <v>294</v>
      </c>
      <c r="R1816" t="s">
        <v>296</v>
      </c>
      <c r="S1816" t="s">
        <v>297</v>
      </c>
      <c r="T1816" t="s">
        <v>298</v>
      </c>
      <c r="U1816" t="s">
        <v>299</v>
      </c>
      <c r="V1816" t="s">
        <v>217</v>
      </c>
      <c r="W1816" s="10" t="b">
        <v>1</v>
      </c>
      <c r="X1816" s="12">
        <v>43944.512447453708</v>
      </c>
    </row>
    <row r="1817" spans="1:24" x14ac:dyDescent="0.2">
      <c r="A1817">
        <v>12158</v>
      </c>
      <c r="B1817" s="2" t="s">
        <v>262</v>
      </c>
      <c r="C1817" s="2" t="s">
        <v>263</v>
      </c>
      <c r="D1817" s="2" t="s">
        <v>264</v>
      </c>
      <c r="E1817" t="s">
        <v>5</v>
      </c>
      <c r="F1817">
        <f>SUM(J1817* 0.85)</f>
        <v>569.77199999999993</v>
      </c>
      <c r="G1817">
        <v>12</v>
      </c>
      <c r="H1817">
        <v>6</v>
      </c>
      <c r="I1817" s="7">
        <v>55.86</v>
      </c>
      <c r="J1817" s="7">
        <f t="shared" si="33"/>
        <v>670.31999999999994</v>
      </c>
      <c r="K1817" s="7">
        <f>SUM(G1817*1.381)</f>
        <v>16.571999999999999</v>
      </c>
      <c r="L1817" s="11">
        <v>43204</v>
      </c>
      <c r="M1817" s="3">
        <v>43209</v>
      </c>
      <c r="N1817" s="3">
        <v>43225</v>
      </c>
      <c r="O1817" t="s">
        <v>6</v>
      </c>
      <c r="P1817" s="4">
        <v>42.68</v>
      </c>
      <c r="Q1817" t="s">
        <v>263</v>
      </c>
      <c r="R1817" t="s">
        <v>265</v>
      </c>
      <c r="S1817" t="s">
        <v>266</v>
      </c>
      <c r="U1817" t="s">
        <v>267</v>
      </c>
      <c r="V1817" t="s">
        <v>59</v>
      </c>
      <c r="W1817" s="10" t="b">
        <v>1</v>
      </c>
      <c r="X1817" s="12">
        <v>43884.179231712958</v>
      </c>
    </row>
    <row r="1818" spans="1:24" x14ac:dyDescent="0.2">
      <c r="A1818">
        <v>12159</v>
      </c>
      <c r="B1818" s="2" t="s">
        <v>47</v>
      </c>
      <c r="C1818" s="2" t="s">
        <v>48</v>
      </c>
      <c r="D1818" s="2" t="s">
        <v>49</v>
      </c>
      <c r="E1818" t="s">
        <v>37</v>
      </c>
      <c r="F1818">
        <f>SUM(J1818* 1.15)</f>
        <v>569.02</v>
      </c>
      <c r="G1818">
        <v>8</v>
      </c>
      <c r="H1818">
        <v>17</v>
      </c>
      <c r="I1818" s="7">
        <v>61.85</v>
      </c>
      <c r="J1818" s="7">
        <f t="shared" si="33"/>
        <v>494.8</v>
      </c>
      <c r="K1818" s="7">
        <f>SUM(G1818*1.429)</f>
        <v>11.432</v>
      </c>
      <c r="L1818" s="11">
        <v>43204</v>
      </c>
      <c r="M1818" s="3">
        <v>43209</v>
      </c>
      <c r="N1818" s="3">
        <v>43225</v>
      </c>
      <c r="O1818" t="s">
        <v>14</v>
      </c>
      <c r="P1818" s="4">
        <v>8.85</v>
      </c>
      <c r="Q1818" t="s">
        <v>48</v>
      </c>
      <c r="R1818" t="s">
        <v>50</v>
      </c>
      <c r="S1818" t="s">
        <v>51</v>
      </c>
      <c r="U1818" t="s">
        <v>52</v>
      </c>
      <c r="V1818" t="s">
        <v>10</v>
      </c>
      <c r="W1818" s="10" t="b">
        <v>0</v>
      </c>
      <c r="X1818" s="12">
        <v>43844.511603935185</v>
      </c>
    </row>
    <row r="1819" spans="1:24" x14ac:dyDescent="0.2">
      <c r="A1819">
        <v>12160</v>
      </c>
      <c r="B1819" s="2" t="s">
        <v>358</v>
      </c>
      <c r="C1819" s="2" t="s">
        <v>359</v>
      </c>
      <c r="D1819" s="2" t="s">
        <v>360</v>
      </c>
      <c r="E1819" t="s">
        <v>45</v>
      </c>
      <c r="F1819">
        <f>SUM(J1819* 1.15)</f>
        <v>245.364</v>
      </c>
      <c r="G1819">
        <v>6</v>
      </c>
      <c r="H1819">
        <v>-5</v>
      </c>
      <c r="I1819" s="7">
        <v>35.56</v>
      </c>
      <c r="J1819" s="7">
        <f t="shared" si="33"/>
        <v>213.36</v>
      </c>
      <c r="K1819" s="7">
        <f>SUM(G1819*1.15)</f>
        <v>6.8999999999999995</v>
      </c>
      <c r="L1819" s="11">
        <v>43205</v>
      </c>
      <c r="M1819" s="3">
        <v>43210</v>
      </c>
      <c r="N1819" s="3">
        <v>43226</v>
      </c>
      <c r="O1819" t="s">
        <v>6</v>
      </c>
      <c r="P1819" s="4">
        <v>69.319999999999993</v>
      </c>
      <c r="Q1819" t="s">
        <v>359</v>
      </c>
      <c r="R1819" t="s">
        <v>361</v>
      </c>
      <c r="S1819" t="s">
        <v>21</v>
      </c>
      <c r="U1819" t="s">
        <v>362</v>
      </c>
      <c r="V1819" t="s">
        <v>23</v>
      </c>
      <c r="W1819" s="10" t="b">
        <v>1</v>
      </c>
      <c r="X1819" s="12">
        <v>43952.510012615741</v>
      </c>
    </row>
    <row r="1820" spans="1:24" x14ac:dyDescent="0.2">
      <c r="A1820">
        <v>12161</v>
      </c>
      <c r="B1820" s="2" t="s">
        <v>237</v>
      </c>
      <c r="C1820" s="2" t="s">
        <v>238</v>
      </c>
      <c r="D1820" s="2" t="s">
        <v>239</v>
      </c>
      <c r="E1820" t="s">
        <v>5</v>
      </c>
      <c r="F1820">
        <f>SUM(J1820* 0.9)</f>
        <v>532.08900000000006</v>
      </c>
      <c r="G1820">
        <v>9</v>
      </c>
      <c r="H1820">
        <v>1</v>
      </c>
      <c r="I1820" s="7">
        <v>65.69</v>
      </c>
      <c r="J1820" s="7">
        <f t="shared" si="33"/>
        <v>591.21</v>
      </c>
      <c r="K1820" s="7">
        <f>SUM(G1820*1.27)</f>
        <v>11.43</v>
      </c>
      <c r="L1820" s="11">
        <v>43206</v>
      </c>
      <c r="M1820" s="3">
        <v>43211</v>
      </c>
      <c r="N1820" s="3">
        <v>43227</v>
      </c>
      <c r="O1820" t="s">
        <v>12</v>
      </c>
      <c r="P1820" s="4">
        <v>16.739999999999998</v>
      </c>
      <c r="Q1820" t="s">
        <v>238</v>
      </c>
      <c r="R1820" t="s">
        <v>240</v>
      </c>
      <c r="S1820" t="s">
        <v>241</v>
      </c>
      <c r="T1820" t="s">
        <v>242</v>
      </c>
      <c r="V1820" t="s">
        <v>243</v>
      </c>
      <c r="W1820" s="10" t="b">
        <v>0</v>
      </c>
      <c r="X1820" s="12">
        <v>43896.51141875</v>
      </c>
    </row>
    <row r="1821" spans="1:24" x14ac:dyDescent="0.2">
      <c r="A1821">
        <v>12162</v>
      </c>
      <c r="B1821" s="2" t="s">
        <v>537</v>
      </c>
      <c r="C1821" s="2" t="s">
        <v>538</v>
      </c>
      <c r="D1821" s="2" t="s">
        <v>539</v>
      </c>
      <c r="E1821" t="s">
        <v>11</v>
      </c>
      <c r="F1821">
        <f>SUM(J1821* 0.9)</f>
        <v>528.12000000000012</v>
      </c>
      <c r="G1821">
        <v>9</v>
      </c>
      <c r="H1821">
        <v>6</v>
      </c>
      <c r="I1821" s="7">
        <v>65.2</v>
      </c>
      <c r="J1821" s="7">
        <f t="shared" si="33"/>
        <v>586.80000000000007</v>
      </c>
      <c r="K1821" s="7">
        <f>SUM(G1821*1.381)</f>
        <v>12.429</v>
      </c>
      <c r="L1821" s="11">
        <v>43206</v>
      </c>
      <c r="M1821" s="3">
        <v>43211</v>
      </c>
      <c r="N1821" s="3">
        <v>43227</v>
      </c>
      <c r="O1821" t="s">
        <v>14</v>
      </c>
      <c r="P1821" s="4">
        <v>59.13</v>
      </c>
      <c r="Q1821" t="s">
        <v>538</v>
      </c>
      <c r="R1821" t="s">
        <v>540</v>
      </c>
      <c r="S1821" t="s">
        <v>541</v>
      </c>
      <c r="T1821" t="s">
        <v>279</v>
      </c>
      <c r="U1821" t="s">
        <v>542</v>
      </c>
      <c r="V1821" t="s">
        <v>209</v>
      </c>
      <c r="W1821" s="10" t="b">
        <v>1</v>
      </c>
      <c r="X1821" s="12">
        <v>43972.51147662037</v>
      </c>
    </row>
    <row r="1822" spans="1:24" x14ac:dyDescent="0.2">
      <c r="A1822">
        <v>12163</v>
      </c>
      <c r="B1822" s="2" t="s">
        <v>326</v>
      </c>
      <c r="C1822" s="2" t="s">
        <v>327</v>
      </c>
      <c r="D1822" s="2" t="s">
        <v>328</v>
      </c>
      <c r="E1822" t="s">
        <v>15</v>
      </c>
      <c r="F1822">
        <f>SUM(J1822* 0.9)</f>
        <v>516.7890000000001</v>
      </c>
      <c r="G1822">
        <v>7</v>
      </c>
      <c r="H1822">
        <v>2</v>
      </c>
      <c r="I1822" s="7">
        <v>82.03</v>
      </c>
      <c r="J1822" s="7">
        <f t="shared" si="33"/>
        <v>574.21</v>
      </c>
      <c r="K1822" s="7">
        <f>SUM(G1822*1.27)</f>
        <v>8.89</v>
      </c>
      <c r="L1822" s="11">
        <v>43209</v>
      </c>
      <c r="M1822" s="3">
        <v>43214</v>
      </c>
      <c r="N1822" s="3">
        <v>43230</v>
      </c>
      <c r="O1822" t="s">
        <v>14</v>
      </c>
      <c r="P1822" s="4">
        <v>7.13</v>
      </c>
      <c r="Q1822" t="s">
        <v>327</v>
      </c>
      <c r="R1822" t="s">
        <v>329</v>
      </c>
      <c r="S1822" t="s">
        <v>330</v>
      </c>
      <c r="T1822" t="s">
        <v>591</v>
      </c>
      <c r="U1822" t="s">
        <v>331</v>
      </c>
      <c r="V1822" t="s">
        <v>80</v>
      </c>
      <c r="W1822" s="10" t="b">
        <v>0</v>
      </c>
      <c r="X1822" s="12">
        <v>43888.843984953703</v>
      </c>
    </row>
    <row r="1823" spans="1:24" x14ac:dyDescent="0.2">
      <c r="A1823">
        <v>12164</v>
      </c>
      <c r="B1823" s="2" t="s">
        <v>250</v>
      </c>
      <c r="C1823" s="2" t="s">
        <v>251</v>
      </c>
      <c r="D1823" s="2" t="s">
        <v>252</v>
      </c>
      <c r="E1823" t="s">
        <v>37</v>
      </c>
      <c r="F1823">
        <f>SUM(J1823* 0.85)</f>
        <v>370.98249999999996</v>
      </c>
      <c r="G1823">
        <v>7</v>
      </c>
      <c r="H1823">
        <v>34</v>
      </c>
      <c r="I1823" s="7">
        <v>62.35</v>
      </c>
      <c r="J1823" s="7">
        <f t="shared" si="33"/>
        <v>436.45</v>
      </c>
      <c r="K1823" s="7">
        <f>SUM(G1823*1.429)</f>
        <v>10.003</v>
      </c>
      <c r="L1823" s="11">
        <v>43210</v>
      </c>
      <c r="M1823" s="3">
        <v>43215</v>
      </c>
      <c r="N1823" s="3">
        <v>43231</v>
      </c>
      <c r="O1823" t="s">
        <v>12</v>
      </c>
      <c r="P1823" s="4">
        <v>21.19</v>
      </c>
      <c r="Q1823" t="s">
        <v>251</v>
      </c>
      <c r="R1823" t="s">
        <v>253</v>
      </c>
      <c r="S1823" t="s">
        <v>254</v>
      </c>
      <c r="U1823" t="s">
        <v>255</v>
      </c>
      <c r="V1823" t="s">
        <v>10</v>
      </c>
      <c r="W1823" s="10" t="b">
        <v>0</v>
      </c>
      <c r="X1823" s="12">
        <v>43803.845134027775</v>
      </c>
    </row>
    <row r="1824" spans="1:24" x14ac:dyDescent="0.2">
      <c r="A1824">
        <v>12165</v>
      </c>
      <c r="B1824" s="2" t="s">
        <v>24</v>
      </c>
      <c r="C1824" s="2" t="s">
        <v>25</v>
      </c>
      <c r="D1824" s="2" t="s">
        <v>26</v>
      </c>
      <c r="E1824" t="s">
        <v>19</v>
      </c>
      <c r="F1824">
        <f>SUM(J1824* 1.15)</f>
        <v>1481.6945000000001</v>
      </c>
      <c r="G1824">
        <v>13</v>
      </c>
      <c r="H1824">
        <v>-36</v>
      </c>
      <c r="I1824" s="7">
        <v>99.11</v>
      </c>
      <c r="J1824" s="7">
        <f t="shared" si="33"/>
        <v>1288.43</v>
      </c>
      <c r="K1824" s="7">
        <f>SUM(G1824*1.15)</f>
        <v>14.95</v>
      </c>
      <c r="L1824" s="11">
        <v>43210</v>
      </c>
      <c r="M1824" s="3">
        <v>43215</v>
      </c>
      <c r="N1824" s="3">
        <v>43231</v>
      </c>
      <c r="O1824" t="s">
        <v>6</v>
      </c>
      <c r="P1824" s="4">
        <v>47.45</v>
      </c>
      <c r="Q1824" t="s">
        <v>25</v>
      </c>
      <c r="R1824" t="s">
        <v>27</v>
      </c>
      <c r="S1824" t="s">
        <v>21</v>
      </c>
      <c r="U1824" t="s">
        <v>28</v>
      </c>
      <c r="V1824" t="s">
        <v>23</v>
      </c>
      <c r="W1824" s="10" t="b">
        <v>1</v>
      </c>
      <c r="X1824" s="12">
        <v>43905.51186875</v>
      </c>
    </row>
    <row r="1825" spans="1:24" x14ac:dyDescent="0.2">
      <c r="A1825">
        <v>12166</v>
      </c>
      <c r="B1825" s="2" t="s">
        <v>356</v>
      </c>
      <c r="C1825" s="2" t="s">
        <v>348</v>
      </c>
      <c r="D1825" s="2" t="s">
        <v>357</v>
      </c>
      <c r="E1825" t="s">
        <v>13</v>
      </c>
      <c r="F1825">
        <f>SUM(J1825* 1.15)</f>
        <v>714.97799999999995</v>
      </c>
      <c r="G1825">
        <v>11</v>
      </c>
      <c r="H1825">
        <v>24</v>
      </c>
      <c r="I1825" s="7">
        <v>56.52</v>
      </c>
      <c r="J1825" s="7">
        <f t="shared" si="33"/>
        <v>621.72</v>
      </c>
      <c r="K1825" s="7">
        <f>SUM(G1825*1.429)</f>
        <v>15.719000000000001</v>
      </c>
      <c r="L1825" s="11">
        <v>43211</v>
      </c>
      <c r="M1825" s="3">
        <v>43216</v>
      </c>
      <c r="N1825" s="3">
        <v>43232</v>
      </c>
      <c r="O1825" t="s">
        <v>12</v>
      </c>
      <c r="P1825" s="4">
        <v>4.99</v>
      </c>
      <c r="Q1825" t="s">
        <v>348</v>
      </c>
      <c r="R1825" t="s">
        <v>349</v>
      </c>
      <c r="S1825" t="s">
        <v>350</v>
      </c>
      <c r="U1825" t="s">
        <v>351</v>
      </c>
      <c r="V1825" t="s">
        <v>10</v>
      </c>
      <c r="W1825" s="10" t="b">
        <v>0</v>
      </c>
      <c r="X1825" s="12">
        <v>43884.846106712961</v>
      </c>
    </row>
    <row r="1826" spans="1:24" x14ac:dyDescent="0.2">
      <c r="A1826">
        <v>12167</v>
      </c>
      <c r="B1826" s="2" t="s">
        <v>47</v>
      </c>
      <c r="C1826" s="2" t="s">
        <v>48</v>
      </c>
      <c r="D1826" s="2" t="s">
        <v>49</v>
      </c>
      <c r="E1826" t="s">
        <v>11</v>
      </c>
      <c r="F1826">
        <f>SUM(J1826* 1.15)</f>
        <v>1086.0024999999998</v>
      </c>
      <c r="G1826">
        <v>11</v>
      </c>
      <c r="H1826">
        <v>15</v>
      </c>
      <c r="I1826" s="7">
        <v>85.85</v>
      </c>
      <c r="J1826" s="7">
        <f t="shared" si="33"/>
        <v>944.34999999999991</v>
      </c>
      <c r="K1826" s="7">
        <f>SUM(G1826*1.429)</f>
        <v>15.719000000000001</v>
      </c>
      <c r="L1826" s="11">
        <v>43212</v>
      </c>
      <c r="M1826" s="3">
        <v>43217</v>
      </c>
      <c r="N1826" s="3">
        <v>43233</v>
      </c>
      <c r="O1826" t="s">
        <v>6</v>
      </c>
      <c r="P1826" s="4">
        <v>0.15</v>
      </c>
      <c r="Q1826" t="s">
        <v>48</v>
      </c>
      <c r="R1826" t="s">
        <v>50</v>
      </c>
      <c r="S1826" t="s">
        <v>51</v>
      </c>
      <c r="U1826" t="s">
        <v>52</v>
      </c>
      <c r="V1826" t="s">
        <v>10</v>
      </c>
      <c r="W1826" s="10" t="b">
        <v>0</v>
      </c>
      <c r="X1826" s="12">
        <v>43892.512669212956</v>
      </c>
    </row>
    <row r="1827" spans="1:24" x14ac:dyDescent="0.2">
      <c r="A1827">
        <v>12168</v>
      </c>
      <c r="B1827" s="2" t="s">
        <v>430</v>
      </c>
      <c r="C1827" s="2" t="s">
        <v>431</v>
      </c>
      <c r="D1827" s="2" t="s">
        <v>432</v>
      </c>
      <c r="E1827" t="s">
        <v>594</v>
      </c>
      <c r="F1827">
        <f>SUM(J1827* 1.05)</f>
        <v>599.25600000000009</v>
      </c>
      <c r="G1827">
        <v>6</v>
      </c>
      <c r="H1827">
        <v>5</v>
      </c>
      <c r="I1827" s="7">
        <v>95.12</v>
      </c>
      <c r="J1827" s="7">
        <f t="shared" si="33"/>
        <v>570.72</v>
      </c>
      <c r="K1827" s="7">
        <f>SUM(G1827*0.54)</f>
        <v>3.24</v>
      </c>
      <c r="L1827" s="11">
        <v>43213</v>
      </c>
      <c r="M1827" s="3">
        <v>43218</v>
      </c>
      <c r="N1827" s="3">
        <v>43234</v>
      </c>
      <c r="O1827" t="s">
        <v>14</v>
      </c>
      <c r="P1827" s="4">
        <v>367.63</v>
      </c>
      <c r="Q1827" t="s">
        <v>431</v>
      </c>
      <c r="R1827" t="s">
        <v>433</v>
      </c>
      <c r="S1827" t="s">
        <v>434</v>
      </c>
      <c r="T1827" t="s">
        <v>435</v>
      </c>
      <c r="U1827" t="s">
        <v>436</v>
      </c>
      <c r="V1827" t="s">
        <v>209</v>
      </c>
      <c r="W1827" s="10" t="b">
        <v>1</v>
      </c>
      <c r="X1827" s="12">
        <v>43883.508072337965</v>
      </c>
    </row>
    <row r="1828" spans="1:24" x14ac:dyDescent="0.2">
      <c r="A1828">
        <v>12169</v>
      </c>
      <c r="B1828" s="2" t="s">
        <v>67</v>
      </c>
      <c r="C1828" s="2" t="s">
        <v>68</v>
      </c>
      <c r="D1828" s="2" t="s">
        <v>69</v>
      </c>
      <c r="E1828" t="s">
        <v>11</v>
      </c>
      <c r="F1828">
        <f>SUM(J1828* 0.85)</f>
        <v>583.50800000000004</v>
      </c>
      <c r="G1828">
        <v>8</v>
      </c>
      <c r="H1828">
        <v>6</v>
      </c>
      <c r="I1828" s="7">
        <v>85.81</v>
      </c>
      <c r="J1828" s="7">
        <f t="shared" si="33"/>
        <v>686.48</v>
      </c>
      <c r="K1828" s="7">
        <f>SUM(G1828*1.381)</f>
        <v>11.048</v>
      </c>
      <c r="L1828" s="11">
        <v>43213</v>
      </c>
      <c r="M1828" s="3">
        <v>43218</v>
      </c>
      <c r="N1828" s="3">
        <v>43234</v>
      </c>
      <c r="O1828" t="s">
        <v>14</v>
      </c>
      <c r="P1828" s="4">
        <v>350.64</v>
      </c>
      <c r="Q1828" t="s">
        <v>68</v>
      </c>
      <c r="R1828" t="s">
        <v>70</v>
      </c>
      <c r="S1828" t="s">
        <v>71</v>
      </c>
      <c r="U1828" t="s">
        <v>72</v>
      </c>
      <c r="V1828" t="s">
        <v>59</v>
      </c>
      <c r="W1828" s="10" t="b">
        <v>1</v>
      </c>
      <c r="X1828" s="12">
        <v>43877.51147662037</v>
      </c>
    </row>
    <row r="1829" spans="1:24" x14ac:dyDescent="0.2">
      <c r="A1829">
        <v>12170</v>
      </c>
      <c r="B1829" s="2" t="s">
        <v>142</v>
      </c>
      <c r="C1829" s="2" t="s">
        <v>143</v>
      </c>
      <c r="D1829" s="2" t="s">
        <v>144</v>
      </c>
      <c r="E1829" t="s">
        <v>19</v>
      </c>
      <c r="F1829">
        <f>SUM(J1829* 0.85)</f>
        <v>340.221</v>
      </c>
      <c r="G1829">
        <v>7</v>
      </c>
      <c r="H1829">
        <v>-34</v>
      </c>
      <c r="I1829" s="7">
        <v>57.18</v>
      </c>
      <c r="J1829" s="7">
        <f t="shared" si="33"/>
        <v>400.26</v>
      </c>
      <c r="K1829" s="7">
        <f>SUM(G1829*1.15)</f>
        <v>8.0499999999999989</v>
      </c>
      <c r="L1829" s="11">
        <v>43216</v>
      </c>
      <c r="M1829" s="3">
        <v>43221</v>
      </c>
      <c r="N1829" s="3">
        <v>43237</v>
      </c>
      <c r="O1829" t="s">
        <v>12</v>
      </c>
      <c r="P1829" s="4">
        <v>3.53</v>
      </c>
      <c r="Q1829" t="s">
        <v>143</v>
      </c>
      <c r="R1829" t="s">
        <v>145</v>
      </c>
      <c r="S1829" t="s">
        <v>110</v>
      </c>
      <c r="T1829" t="s">
        <v>111</v>
      </c>
      <c r="U1829" t="s">
        <v>146</v>
      </c>
      <c r="V1829" t="s">
        <v>113</v>
      </c>
      <c r="W1829" s="10" t="b">
        <v>0</v>
      </c>
      <c r="X1829" s="12">
        <v>43901.942870370374</v>
      </c>
    </row>
    <row r="1830" spans="1:24" x14ac:dyDescent="0.2">
      <c r="A1830">
        <v>12171</v>
      </c>
      <c r="B1830" s="2" t="s">
        <v>518</v>
      </c>
      <c r="C1830" s="2" t="s">
        <v>519</v>
      </c>
      <c r="D1830" s="2" t="s">
        <v>520</v>
      </c>
      <c r="E1830" t="s">
        <v>19</v>
      </c>
      <c r="F1830">
        <f>SUM(J1830* 1.05)</f>
        <v>802.30500000000006</v>
      </c>
      <c r="G1830">
        <v>9</v>
      </c>
      <c r="H1830">
        <v>0</v>
      </c>
      <c r="I1830" s="7">
        <v>84.9</v>
      </c>
      <c r="J1830" s="7">
        <f t="shared" si="33"/>
        <v>764.1</v>
      </c>
      <c r="K1830" s="7">
        <f>SUM(G1830*1.27)</f>
        <v>11.43</v>
      </c>
      <c r="L1830" s="11">
        <v>43217</v>
      </c>
      <c r="M1830" s="3">
        <v>43222</v>
      </c>
      <c r="N1830" s="3">
        <v>43238</v>
      </c>
      <c r="O1830" t="s">
        <v>6</v>
      </c>
      <c r="P1830" s="4">
        <v>105.65</v>
      </c>
      <c r="Q1830" t="s">
        <v>519</v>
      </c>
      <c r="R1830" t="s">
        <v>521</v>
      </c>
      <c r="S1830" t="s">
        <v>522</v>
      </c>
      <c r="U1830" t="s">
        <v>523</v>
      </c>
      <c r="V1830" t="s">
        <v>10</v>
      </c>
      <c r="W1830" s="10" t="b">
        <v>1</v>
      </c>
      <c r="X1830" s="12">
        <v>43887.511407175924</v>
      </c>
    </row>
    <row r="1831" spans="1:24" x14ac:dyDescent="0.2">
      <c r="A1831">
        <v>12172</v>
      </c>
      <c r="B1831" s="2" t="s">
        <v>135</v>
      </c>
      <c r="C1831" s="2" t="s">
        <v>136</v>
      </c>
      <c r="D1831" s="2" t="s">
        <v>137</v>
      </c>
      <c r="E1831" t="s">
        <v>15</v>
      </c>
      <c r="F1831">
        <f>SUM(J1831* 1.05)</f>
        <v>553.08749999999998</v>
      </c>
      <c r="G1831">
        <v>7</v>
      </c>
      <c r="H1831">
        <v>4</v>
      </c>
      <c r="I1831" s="7">
        <v>75.25</v>
      </c>
      <c r="J1831" s="7">
        <f t="shared" si="33"/>
        <v>526.75</v>
      </c>
      <c r="K1831" s="7">
        <f>SUM(G1831*0.54)</f>
        <v>3.7800000000000002</v>
      </c>
      <c r="L1831" s="11">
        <v>43217</v>
      </c>
      <c r="M1831" s="3">
        <v>43222</v>
      </c>
      <c r="N1831" s="3">
        <v>43238</v>
      </c>
      <c r="O1831" t="s">
        <v>12</v>
      </c>
      <c r="P1831" s="4">
        <v>789.95</v>
      </c>
      <c r="Q1831" t="s">
        <v>136</v>
      </c>
      <c r="R1831" t="s">
        <v>138</v>
      </c>
      <c r="S1831" t="s">
        <v>139</v>
      </c>
      <c r="U1831" t="s">
        <v>140</v>
      </c>
      <c r="V1831" t="s">
        <v>141</v>
      </c>
      <c r="W1831" s="10" t="b">
        <v>1</v>
      </c>
      <c r="X1831" s="12">
        <v>43881.970625000002</v>
      </c>
    </row>
    <row r="1832" spans="1:24" x14ac:dyDescent="0.2">
      <c r="A1832">
        <v>12173</v>
      </c>
      <c r="B1832" s="2" t="s">
        <v>384</v>
      </c>
      <c r="C1832" s="2" t="s">
        <v>385</v>
      </c>
      <c r="D1832" s="2" t="s">
        <v>386</v>
      </c>
      <c r="E1832" t="s">
        <v>45</v>
      </c>
      <c r="F1832">
        <f>SUM(J1832* 1.25)</f>
        <v>858.9</v>
      </c>
      <c r="G1832">
        <v>14</v>
      </c>
      <c r="H1832">
        <v>-19</v>
      </c>
      <c r="I1832" s="7">
        <v>49.08</v>
      </c>
      <c r="J1832" s="7">
        <f t="shared" si="33"/>
        <v>687.12</v>
      </c>
      <c r="K1832" s="7">
        <f>SUM(G1832*1.15)</f>
        <v>16.099999999999998</v>
      </c>
      <c r="L1832" s="11">
        <v>43218</v>
      </c>
      <c r="M1832" s="3">
        <v>43223</v>
      </c>
      <c r="N1832" s="3">
        <v>43239</v>
      </c>
      <c r="O1832" t="s">
        <v>6</v>
      </c>
      <c r="P1832" s="4">
        <v>204.47</v>
      </c>
      <c r="Q1832" t="s">
        <v>385</v>
      </c>
      <c r="R1832" t="s">
        <v>387</v>
      </c>
      <c r="S1832" t="s">
        <v>388</v>
      </c>
      <c r="U1832" t="s">
        <v>389</v>
      </c>
      <c r="V1832" t="s">
        <v>10</v>
      </c>
      <c r="W1832" s="10" t="b">
        <v>1</v>
      </c>
      <c r="X1832" s="12">
        <v>43892.51227569444</v>
      </c>
    </row>
    <row r="1833" spans="1:24" x14ac:dyDescent="0.2">
      <c r="A1833">
        <v>12174</v>
      </c>
      <c r="B1833" s="2" t="s">
        <v>237</v>
      </c>
      <c r="C1833" s="2" t="s">
        <v>238</v>
      </c>
      <c r="D1833" s="2" t="s">
        <v>239</v>
      </c>
      <c r="E1833" t="s">
        <v>45</v>
      </c>
      <c r="F1833">
        <f>SUM(J1833* 0.9)</f>
        <v>679.53599999999994</v>
      </c>
      <c r="G1833">
        <v>12</v>
      </c>
      <c r="H1833">
        <v>1</v>
      </c>
      <c r="I1833" s="7">
        <v>62.92</v>
      </c>
      <c r="J1833" s="7">
        <f t="shared" si="33"/>
        <v>755.04</v>
      </c>
      <c r="K1833" s="7">
        <f>SUM(G1833*1.27)</f>
        <v>15.24</v>
      </c>
      <c r="L1833" s="11">
        <v>43219</v>
      </c>
      <c r="M1833" s="3">
        <v>43224</v>
      </c>
      <c r="N1833" s="3">
        <v>43240</v>
      </c>
      <c r="O1833" t="s">
        <v>14</v>
      </c>
      <c r="P1833" s="4">
        <v>62.78</v>
      </c>
      <c r="Q1833" t="s">
        <v>238</v>
      </c>
      <c r="R1833" t="s">
        <v>240</v>
      </c>
      <c r="S1833" t="s">
        <v>241</v>
      </c>
      <c r="T1833" t="s">
        <v>242</v>
      </c>
      <c r="V1833" t="s">
        <v>243</v>
      </c>
      <c r="W1833" s="10" t="b">
        <v>1</v>
      </c>
      <c r="X1833" s="12">
        <v>43916.845840509261</v>
      </c>
    </row>
    <row r="1834" spans="1:24" x14ac:dyDescent="0.2">
      <c r="A1834">
        <v>12175</v>
      </c>
      <c r="B1834" s="2" t="s">
        <v>338</v>
      </c>
      <c r="C1834" s="2" t="s">
        <v>339</v>
      </c>
      <c r="D1834" s="2" t="s">
        <v>340</v>
      </c>
      <c r="E1834" t="s">
        <v>15</v>
      </c>
      <c r="F1834">
        <f>SUM(J1834* 0.9)</f>
        <v>625.02299999999991</v>
      </c>
      <c r="G1834">
        <v>7</v>
      </c>
      <c r="H1834">
        <v>6</v>
      </c>
      <c r="I1834" s="7">
        <v>99.21</v>
      </c>
      <c r="J1834" s="7">
        <f t="shared" si="33"/>
        <v>694.46999999999991</v>
      </c>
      <c r="K1834" s="7">
        <f>SUM(G1834*1.381)</f>
        <v>9.6669999999999998</v>
      </c>
      <c r="L1834" s="11">
        <v>43219</v>
      </c>
      <c r="M1834" s="3">
        <v>43224</v>
      </c>
      <c r="N1834" s="3">
        <v>43240</v>
      </c>
      <c r="O1834" t="s">
        <v>14</v>
      </c>
      <c r="P1834" s="4">
        <v>32.07</v>
      </c>
      <c r="Q1834" t="s">
        <v>339</v>
      </c>
      <c r="R1834" t="s">
        <v>568</v>
      </c>
      <c r="S1834" t="s">
        <v>85</v>
      </c>
      <c r="U1834" t="s">
        <v>341</v>
      </c>
      <c r="V1834" t="s">
        <v>35</v>
      </c>
      <c r="W1834" s="10" t="b">
        <v>0</v>
      </c>
      <c r="X1834" s="12">
        <v>43878.511195601852</v>
      </c>
    </row>
    <row r="1835" spans="1:24" x14ac:dyDescent="0.2">
      <c r="A1835">
        <v>12176</v>
      </c>
      <c r="B1835" s="2" t="s">
        <v>485</v>
      </c>
      <c r="C1835" s="2" t="s">
        <v>486</v>
      </c>
      <c r="D1835" s="2" t="s">
        <v>487</v>
      </c>
      <c r="E1835" t="s">
        <v>11</v>
      </c>
      <c r="F1835">
        <f>SUM(J1835* 1.15)</f>
        <v>351.34799999999996</v>
      </c>
      <c r="G1835">
        <v>12</v>
      </c>
      <c r="H1835">
        <v>-3</v>
      </c>
      <c r="I1835" s="7">
        <v>25.46</v>
      </c>
      <c r="J1835" s="7">
        <f t="shared" si="33"/>
        <v>305.52</v>
      </c>
      <c r="K1835" s="7">
        <f>SUM(G1835*1.27)</f>
        <v>15.24</v>
      </c>
      <c r="L1835" s="11">
        <v>43220</v>
      </c>
      <c r="M1835" s="3">
        <v>43225</v>
      </c>
      <c r="N1835" s="3">
        <v>43241</v>
      </c>
      <c r="O1835" t="s">
        <v>12</v>
      </c>
      <c r="P1835" s="4">
        <v>218.15</v>
      </c>
      <c r="Q1835" t="s">
        <v>486</v>
      </c>
      <c r="R1835" t="s">
        <v>488</v>
      </c>
      <c r="S1835" t="s">
        <v>21</v>
      </c>
      <c r="U1835" t="s">
        <v>362</v>
      </c>
      <c r="V1835" t="s">
        <v>23</v>
      </c>
      <c r="W1835" s="10" t="b">
        <v>1</v>
      </c>
      <c r="X1835" s="12">
        <v>43930.845794212961</v>
      </c>
    </row>
    <row r="1836" spans="1:24" x14ac:dyDescent="0.2">
      <c r="A1836">
        <v>12177</v>
      </c>
      <c r="B1836" s="2" t="s">
        <v>99</v>
      </c>
      <c r="C1836" s="2" t="s">
        <v>100</v>
      </c>
      <c r="D1836" s="2" t="s">
        <v>101</v>
      </c>
      <c r="E1836" t="s">
        <v>5</v>
      </c>
      <c r="F1836">
        <f>SUM(J1836* 0.85)</f>
        <v>749.52149999999995</v>
      </c>
      <c r="G1836">
        <v>13</v>
      </c>
      <c r="H1836">
        <v>-14</v>
      </c>
      <c r="I1836" s="7">
        <v>67.83</v>
      </c>
      <c r="J1836" s="7">
        <f t="shared" si="33"/>
        <v>881.79</v>
      </c>
      <c r="K1836" s="7">
        <f>SUM(G1836*1.15)</f>
        <v>14.95</v>
      </c>
      <c r="L1836" s="11">
        <v>43223</v>
      </c>
      <c r="M1836" s="3">
        <v>43228</v>
      </c>
      <c r="N1836" s="3">
        <v>43244</v>
      </c>
      <c r="O1836" t="s">
        <v>14</v>
      </c>
      <c r="P1836" s="4">
        <v>91.76</v>
      </c>
      <c r="Q1836" t="s">
        <v>100</v>
      </c>
      <c r="R1836" t="s">
        <v>102</v>
      </c>
      <c r="S1836" t="s">
        <v>103</v>
      </c>
      <c r="U1836" t="s">
        <v>104</v>
      </c>
      <c r="V1836" t="s">
        <v>105</v>
      </c>
      <c r="W1836" s="10" t="b">
        <v>1</v>
      </c>
      <c r="X1836" s="12">
        <v>43901.512123379631</v>
      </c>
    </row>
    <row r="1837" spans="1:24" x14ac:dyDescent="0.2">
      <c r="A1837">
        <v>12178</v>
      </c>
      <c r="B1837" s="2" t="s">
        <v>428</v>
      </c>
      <c r="C1837" s="2" t="s">
        <v>423</v>
      </c>
      <c r="D1837" s="2" t="s">
        <v>429</v>
      </c>
      <c r="E1837" t="s">
        <v>19</v>
      </c>
      <c r="F1837">
        <f>SUM(J1837* 0.45)</f>
        <v>43.739999999999995</v>
      </c>
      <c r="G1837">
        <v>12</v>
      </c>
      <c r="H1837">
        <v>-10</v>
      </c>
      <c r="I1837" s="7">
        <v>8.1</v>
      </c>
      <c r="J1837" s="7">
        <f t="shared" si="33"/>
        <v>97.199999999999989</v>
      </c>
      <c r="K1837" s="7">
        <f>SUM(G1837*1.15)</f>
        <v>13.799999999999999</v>
      </c>
      <c r="L1837" s="11">
        <v>43224</v>
      </c>
      <c r="M1837" s="3">
        <v>43229</v>
      </c>
      <c r="N1837" s="3">
        <v>43245</v>
      </c>
      <c r="O1837" t="s">
        <v>6</v>
      </c>
      <c r="P1837" s="4">
        <v>13.37</v>
      </c>
      <c r="Q1837" t="s">
        <v>423</v>
      </c>
      <c r="R1837" t="s">
        <v>424</v>
      </c>
      <c r="S1837" t="s">
        <v>425</v>
      </c>
      <c r="U1837" t="s">
        <v>426</v>
      </c>
      <c r="V1837" t="s">
        <v>427</v>
      </c>
      <c r="W1837" s="10" t="b">
        <v>0</v>
      </c>
      <c r="X1837" s="12">
        <v>43972.511291435185</v>
      </c>
    </row>
    <row r="1838" spans="1:24" x14ac:dyDescent="0.2">
      <c r="A1838">
        <v>12179</v>
      </c>
      <c r="B1838" s="2" t="s">
        <v>87</v>
      </c>
      <c r="C1838" s="2" t="s">
        <v>88</v>
      </c>
      <c r="D1838" s="2" t="s">
        <v>89</v>
      </c>
      <c r="E1838" t="s">
        <v>36</v>
      </c>
      <c r="F1838">
        <f>SUM(J1838* 0.85)</f>
        <v>580.27800000000002</v>
      </c>
      <c r="G1838">
        <v>12</v>
      </c>
      <c r="H1838">
        <v>1</v>
      </c>
      <c r="I1838" s="7">
        <v>56.89</v>
      </c>
      <c r="J1838" s="7">
        <f t="shared" si="33"/>
        <v>682.68000000000006</v>
      </c>
      <c r="K1838" s="7">
        <f>SUM(G1838*1.27)</f>
        <v>15.24</v>
      </c>
      <c r="L1838" s="11">
        <v>43224</v>
      </c>
      <c r="M1838" s="3">
        <v>43229</v>
      </c>
      <c r="N1838" s="3">
        <v>43245</v>
      </c>
      <c r="O1838" t="s">
        <v>12</v>
      </c>
      <c r="P1838" s="4">
        <v>17.22</v>
      </c>
      <c r="Q1838" t="s">
        <v>88</v>
      </c>
      <c r="R1838" t="s">
        <v>90</v>
      </c>
      <c r="S1838" t="s">
        <v>91</v>
      </c>
      <c r="U1838" t="s">
        <v>92</v>
      </c>
      <c r="V1838" t="s">
        <v>93</v>
      </c>
      <c r="W1838" s="10" t="b">
        <v>0</v>
      </c>
      <c r="X1838" s="12">
        <v>43911.179173842589</v>
      </c>
    </row>
    <row r="1839" spans="1:24" x14ac:dyDescent="0.2">
      <c r="A1839">
        <v>12180</v>
      </c>
      <c r="B1839" s="2" t="s">
        <v>285</v>
      </c>
      <c r="C1839" s="2" t="s">
        <v>281</v>
      </c>
      <c r="D1839" s="2" t="s">
        <v>286</v>
      </c>
      <c r="E1839" t="s">
        <v>11</v>
      </c>
      <c r="F1839">
        <f>SUM(J1839* 1.15)</f>
        <v>590.06499999999994</v>
      </c>
      <c r="G1839">
        <v>10</v>
      </c>
      <c r="H1839">
        <v>-23</v>
      </c>
      <c r="I1839" s="7">
        <v>51.31</v>
      </c>
      <c r="J1839" s="7">
        <f t="shared" si="33"/>
        <v>513.1</v>
      </c>
      <c r="K1839" s="7">
        <f>SUM(G1839*1.15)</f>
        <v>11.5</v>
      </c>
      <c r="L1839" s="11">
        <v>43225</v>
      </c>
      <c r="M1839" s="3">
        <v>43230</v>
      </c>
      <c r="N1839" s="3">
        <v>43246</v>
      </c>
      <c r="O1839" t="s">
        <v>6</v>
      </c>
      <c r="P1839" s="4">
        <v>45.33</v>
      </c>
      <c r="Q1839" t="s">
        <v>281</v>
      </c>
      <c r="R1839" t="s">
        <v>282</v>
      </c>
      <c r="S1839" t="s">
        <v>283</v>
      </c>
      <c r="U1839" t="s">
        <v>284</v>
      </c>
      <c r="V1839" t="s">
        <v>10</v>
      </c>
      <c r="W1839" s="10" t="b">
        <v>1</v>
      </c>
      <c r="X1839" s="12">
        <v>43910.177807638887</v>
      </c>
    </row>
    <row r="1840" spans="1:24" x14ac:dyDescent="0.2">
      <c r="A1840">
        <v>12181</v>
      </c>
      <c r="B1840" s="2" t="s">
        <v>440</v>
      </c>
      <c r="C1840" s="2" t="s">
        <v>437</v>
      </c>
      <c r="D1840" s="2" t="s">
        <v>441</v>
      </c>
      <c r="E1840" t="s">
        <v>19</v>
      </c>
      <c r="F1840">
        <f>SUM(J1840* 0.9)</f>
        <v>628.34399999999994</v>
      </c>
      <c r="G1840">
        <v>8</v>
      </c>
      <c r="H1840">
        <v>0</v>
      </c>
      <c r="I1840" s="7">
        <v>87.27</v>
      </c>
      <c r="J1840" s="7">
        <f t="shared" si="33"/>
        <v>698.16</v>
      </c>
      <c r="K1840" s="7">
        <f>SUM(G1840*1.27)</f>
        <v>10.16</v>
      </c>
      <c r="L1840" s="11">
        <v>43226</v>
      </c>
      <c r="M1840" s="3">
        <v>43231</v>
      </c>
      <c r="N1840" s="3">
        <v>43247</v>
      </c>
      <c r="O1840" t="s">
        <v>12</v>
      </c>
      <c r="P1840" s="4">
        <v>77.63</v>
      </c>
      <c r="Q1840" t="s">
        <v>437</v>
      </c>
      <c r="R1840" t="s">
        <v>438</v>
      </c>
      <c r="S1840" t="s">
        <v>85</v>
      </c>
      <c r="U1840" t="s">
        <v>439</v>
      </c>
      <c r="V1840" t="s">
        <v>35</v>
      </c>
      <c r="W1840" s="10" t="b">
        <v>1</v>
      </c>
      <c r="X1840" s="12">
        <v>43901.511407175924</v>
      </c>
    </row>
    <row r="1841" spans="1:24" x14ac:dyDescent="0.2">
      <c r="A1841">
        <v>12182</v>
      </c>
      <c r="B1841" s="2" t="s">
        <v>38</v>
      </c>
      <c r="C1841" s="2" t="s">
        <v>39</v>
      </c>
      <c r="D1841" s="2" t="s">
        <v>40</v>
      </c>
      <c r="E1841" t="s">
        <v>13</v>
      </c>
      <c r="F1841">
        <f>SUM(J1841* 0.9)</f>
        <v>492.98399999999998</v>
      </c>
      <c r="G1841">
        <v>8</v>
      </c>
      <c r="H1841">
        <v>-3</v>
      </c>
      <c r="I1841" s="7">
        <v>68.47</v>
      </c>
      <c r="J1841" s="7">
        <f t="shared" si="33"/>
        <v>547.76</v>
      </c>
      <c r="K1841" s="7">
        <f>SUM(G1841*1.27)</f>
        <v>10.16</v>
      </c>
      <c r="L1841" s="11">
        <v>43226</v>
      </c>
      <c r="M1841" s="3">
        <v>43231</v>
      </c>
      <c r="N1841" s="3">
        <v>43247</v>
      </c>
      <c r="O1841" t="s">
        <v>12</v>
      </c>
      <c r="P1841" s="4">
        <v>244.79</v>
      </c>
      <c r="Q1841" t="s">
        <v>39</v>
      </c>
      <c r="R1841" t="s">
        <v>41</v>
      </c>
      <c r="S1841" t="s">
        <v>42</v>
      </c>
      <c r="U1841" t="s">
        <v>43</v>
      </c>
      <c r="V1841" t="s">
        <v>44</v>
      </c>
      <c r="W1841" s="10" t="b">
        <v>1</v>
      </c>
      <c r="X1841" s="12">
        <v>43888.178039120365</v>
      </c>
    </row>
    <row r="1842" spans="1:24" x14ac:dyDescent="0.2">
      <c r="A1842">
        <v>12183</v>
      </c>
      <c r="B1842" s="2" t="s">
        <v>67</v>
      </c>
      <c r="C1842" s="2" t="s">
        <v>68</v>
      </c>
      <c r="D1842" s="2" t="s">
        <v>69</v>
      </c>
      <c r="E1842" t="s">
        <v>13</v>
      </c>
      <c r="F1842">
        <f>SUM(J1842* 0.85)</f>
        <v>289.39949999999999</v>
      </c>
      <c r="G1842">
        <v>13</v>
      </c>
      <c r="H1842">
        <v>5</v>
      </c>
      <c r="I1842" s="7">
        <v>26.19</v>
      </c>
      <c r="J1842" s="7">
        <f t="shared" si="33"/>
        <v>340.47</v>
      </c>
      <c r="K1842" s="7">
        <f>SUM(G1842*0.54)</f>
        <v>7.0200000000000005</v>
      </c>
      <c r="L1842" s="11">
        <v>43227</v>
      </c>
      <c r="M1842" s="3">
        <v>43232</v>
      </c>
      <c r="N1842" s="3">
        <v>43248</v>
      </c>
      <c r="O1842" t="s">
        <v>12</v>
      </c>
      <c r="P1842" s="4">
        <v>11.06</v>
      </c>
      <c r="Q1842" t="s">
        <v>68</v>
      </c>
      <c r="R1842" t="s">
        <v>70</v>
      </c>
      <c r="S1842" t="s">
        <v>71</v>
      </c>
      <c r="U1842" t="s">
        <v>72</v>
      </c>
      <c r="V1842" t="s">
        <v>59</v>
      </c>
      <c r="W1842" s="10" t="b">
        <v>0</v>
      </c>
      <c r="X1842" s="12">
        <v>43870.843786111109</v>
      </c>
    </row>
    <row r="1843" spans="1:24" x14ac:dyDescent="0.2">
      <c r="A1843">
        <v>12184</v>
      </c>
      <c r="B1843" s="2" t="s">
        <v>524</v>
      </c>
      <c r="C1843" s="2" t="s">
        <v>525</v>
      </c>
      <c r="D1843" s="2" t="s">
        <v>526</v>
      </c>
      <c r="E1843" t="s">
        <v>11</v>
      </c>
      <c r="F1843">
        <f>SUM(J1843* 1.05)</f>
        <v>1345.7850000000001</v>
      </c>
      <c r="G1843">
        <v>14</v>
      </c>
      <c r="H1843">
        <v>35</v>
      </c>
      <c r="I1843" s="7">
        <v>91.55</v>
      </c>
      <c r="J1843" s="7">
        <f t="shared" si="33"/>
        <v>1281.7</v>
      </c>
      <c r="K1843" s="7">
        <f>SUM(G1843*1.429)</f>
        <v>20.006</v>
      </c>
      <c r="L1843" s="11">
        <v>43230</v>
      </c>
      <c r="M1843" s="3">
        <v>43235</v>
      </c>
      <c r="N1843" s="3">
        <v>43251</v>
      </c>
      <c r="O1843" t="s">
        <v>12</v>
      </c>
      <c r="P1843" s="4">
        <v>58.59</v>
      </c>
      <c r="Q1843" t="s">
        <v>525</v>
      </c>
      <c r="R1843" t="s">
        <v>527</v>
      </c>
      <c r="S1843" t="s">
        <v>528</v>
      </c>
      <c r="U1843" t="s">
        <v>529</v>
      </c>
      <c r="V1843" t="s">
        <v>530</v>
      </c>
      <c r="W1843" s="10" t="b">
        <v>1</v>
      </c>
      <c r="X1843" s="12">
        <v>43868.513449074075</v>
      </c>
    </row>
    <row r="1844" spans="1:24" x14ac:dyDescent="0.2">
      <c r="A1844">
        <v>12185</v>
      </c>
      <c r="B1844" s="2" t="s">
        <v>384</v>
      </c>
      <c r="C1844" s="2" t="s">
        <v>385</v>
      </c>
      <c r="D1844" s="2" t="s">
        <v>386</v>
      </c>
      <c r="E1844" t="s">
        <v>19</v>
      </c>
      <c r="F1844">
        <f>SUM(J1844* 1.25)</f>
        <v>354.98750000000001</v>
      </c>
      <c r="G1844">
        <v>7</v>
      </c>
      <c r="H1844">
        <v>-1</v>
      </c>
      <c r="I1844" s="7">
        <v>40.57</v>
      </c>
      <c r="J1844" s="7">
        <f t="shared" si="33"/>
        <v>283.99</v>
      </c>
      <c r="K1844" s="7">
        <f>SUM(G1844*1.27)</f>
        <v>8.89</v>
      </c>
      <c r="L1844" s="11">
        <v>43230</v>
      </c>
      <c r="M1844" s="3">
        <v>43235</v>
      </c>
      <c r="N1844" s="3">
        <v>43251</v>
      </c>
      <c r="O1844" t="s">
        <v>6</v>
      </c>
      <c r="P1844" s="4">
        <v>41.9</v>
      </c>
      <c r="Q1844" t="s">
        <v>385</v>
      </c>
      <c r="R1844" t="s">
        <v>387</v>
      </c>
      <c r="S1844" t="s">
        <v>388</v>
      </c>
      <c r="U1844" t="s">
        <v>389</v>
      </c>
      <c r="V1844" t="s">
        <v>10</v>
      </c>
      <c r="W1844" s="10" t="b">
        <v>1</v>
      </c>
      <c r="X1844" s="12">
        <v>43900.510616898144</v>
      </c>
    </row>
    <row r="1845" spans="1:24" x14ac:dyDescent="0.2">
      <c r="A1845">
        <v>12186</v>
      </c>
      <c r="B1845" s="2" t="s">
        <v>202</v>
      </c>
      <c r="C1845" s="2" t="s">
        <v>203</v>
      </c>
      <c r="D1845" s="2" t="s">
        <v>204</v>
      </c>
      <c r="E1845" t="s">
        <v>5</v>
      </c>
      <c r="F1845">
        <f>SUM(J1845* 0.9)</f>
        <v>169.55999999999997</v>
      </c>
      <c r="G1845">
        <v>6</v>
      </c>
      <c r="H1845">
        <v>3</v>
      </c>
      <c r="I1845" s="7">
        <v>31.4</v>
      </c>
      <c r="J1845" s="7">
        <f t="shared" si="33"/>
        <v>188.39999999999998</v>
      </c>
      <c r="K1845" s="7">
        <f>SUM(G1845*0.54)</f>
        <v>3.24</v>
      </c>
      <c r="L1845" s="11">
        <v>43231</v>
      </c>
      <c r="M1845" s="3">
        <v>43236</v>
      </c>
      <c r="N1845" s="3">
        <v>43252</v>
      </c>
      <c r="O1845" t="s">
        <v>12</v>
      </c>
      <c r="P1845" s="4">
        <v>3.35</v>
      </c>
      <c r="Q1845" t="s">
        <v>203</v>
      </c>
      <c r="R1845" t="s">
        <v>205</v>
      </c>
      <c r="S1845" t="s">
        <v>206</v>
      </c>
      <c r="T1845" t="s">
        <v>207</v>
      </c>
      <c r="U1845" t="s">
        <v>208</v>
      </c>
      <c r="V1845" t="s">
        <v>209</v>
      </c>
      <c r="W1845" s="10" t="b">
        <v>1</v>
      </c>
      <c r="X1845" s="12">
        <v>43886.508049189819</v>
      </c>
    </row>
    <row r="1846" spans="1:24" x14ac:dyDescent="0.2">
      <c r="A1846">
        <v>12187</v>
      </c>
      <c r="B1846" s="2" t="s">
        <v>319</v>
      </c>
      <c r="C1846" s="2" t="s">
        <v>320</v>
      </c>
      <c r="D1846" s="2" t="s">
        <v>321</v>
      </c>
      <c r="E1846" t="s">
        <v>46</v>
      </c>
      <c r="F1846">
        <f>SUM(J1846* 0.9)</f>
        <v>955.548</v>
      </c>
      <c r="G1846">
        <v>11</v>
      </c>
      <c r="H1846">
        <v>21</v>
      </c>
      <c r="I1846" s="7">
        <v>96.52</v>
      </c>
      <c r="J1846" s="7">
        <f t="shared" si="33"/>
        <v>1061.72</v>
      </c>
      <c r="K1846" s="7">
        <f>SUM(G1846*1.429)</f>
        <v>15.719000000000001</v>
      </c>
      <c r="L1846" s="11">
        <v>43232</v>
      </c>
      <c r="M1846" s="3">
        <v>43237</v>
      </c>
      <c r="N1846" s="3">
        <v>43253</v>
      </c>
      <c r="O1846" t="s">
        <v>12</v>
      </c>
      <c r="P1846" s="4">
        <v>66.69</v>
      </c>
      <c r="Q1846" t="s">
        <v>320</v>
      </c>
      <c r="R1846" t="s">
        <v>322</v>
      </c>
      <c r="S1846" t="s">
        <v>323</v>
      </c>
      <c r="U1846" t="s">
        <v>324</v>
      </c>
      <c r="V1846" t="s">
        <v>325</v>
      </c>
      <c r="W1846" s="10" t="b">
        <v>1</v>
      </c>
      <c r="X1846" s="12">
        <v>43896.846071990738</v>
      </c>
    </row>
    <row r="1847" spans="1:24" x14ac:dyDescent="0.2">
      <c r="A1847">
        <v>12188</v>
      </c>
      <c r="B1847" s="2" t="s">
        <v>363</v>
      </c>
      <c r="C1847" s="2" t="s">
        <v>364</v>
      </c>
      <c r="D1847" s="2" t="s">
        <v>365</v>
      </c>
      <c r="E1847" t="s">
        <v>15</v>
      </c>
      <c r="F1847">
        <f>SUM(J1847* 1.03)</f>
        <v>824.53560000000004</v>
      </c>
      <c r="G1847">
        <v>12</v>
      </c>
      <c r="H1847">
        <v>2</v>
      </c>
      <c r="I1847" s="7">
        <v>66.709999999999994</v>
      </c>
      <c r="J1847" s="7">
        <f t="shared" si="33"/>
        <v>800.52</v>
      </c>
      <c r="K1847" s="7">
        <f>SUM(G1847*1.27)</f>
        <v>15.24</v>
      </c>
      <c r="L1847" s="11">
        <v>43233</v>
      </c>
      <c r="M1847" s="3">
        <v>43238</v>
      </c>
      <c r="N1847" s="3">
        <v>43254</v>
      </c>
      <c r="O1847" t="s">
        <v>12</v>
      </c>
      <c r="P1847" s="4">
        <v>339.22</v>
      </c>
      <c r="Q1847" t="s">
        <v>364</v>
      </c>
      <c r="R1847" t="s">
        <v>366</v>
      </c>
      <c r="S1847" t="s">
        <v>367</v>
      </c>
      <c r="U1847" t="s">
        <v>368</v>
      </c>
      <c r="V1847" t="s">
        <v>141</v>
      </c>
      <c r="W1847" s="10" t="b">
        <v>1</v>
      </c>
      <c r="X1847" s="12">
        <v>44079.179185416659</v>
      </c>
    </row>
    <row r="1848" spans="1:24" x14ac:dyDescent="0.2">
      <c r="A1848">
        <v>12189</v>
      </c>
      <c r="B1848" s="2" t="s">
        <v>342</v>
      </c>
      <c r="C1848" s="2" t="s">
        <v>343</v>
      </c>
      <c r="D1848" s="2" t="s">
        <v>344</v>
      </c>
      <c r="E1848" t="s">
        <v>19</v>
      </c>
      <c r="F1848">
        <f>SUM(J1848* 0.85)</f>
        <v>644.9799999999999</v>
      </c>
      <c r="G1848">
        <v>8</v>
      </c>
      <c r="H1848">
        <v>-26</v>
      </c>
      <c r="I1848" s="7">
        <v>94.85</v>
      </c>
      <c r="J1848" s="7">
        <f t="shared" si="33"/>
        <v>758.8</v>
      </c>
      <c r="K1848" s="7">
        <f>SUM(G1848*1.15)</f>
        <v>9.1999999999999993</v>
      </c>
      <c r="L1848" s="11">
        <v>43233</v>
      </c>
      <c r="M1848" s="3">
        <v>43238</v>
      </c>
      <c r="N1848" s="3">
        <v>43254</v>
      </c>
      <c r="O1848" t="s">
        <v>6</v>
      </c>
      <c r="P1848" s="4">
        <v>8.1199999999999992</v>
      </c>
      <c r="Q1848" t="s">
        <v>343</v>
      </c>
      <c r="R1848" t="s">
        <v>567</v>
      </c>
      <c r="S1848" t="s">
        <v>91</v>
      </c>
      <c r="U1848" t="s">
        <v>92</v>
      </c>
      <c r="V1848" t="s">
        <v>93</v>
      </c>
      <c r="W1848" s="10" t="b">
        <v>0</v>
      </c>
      <c r="X1848" s="12">
        <v>43983.177491898146</v>
      </c>
    </row>
    <row r="1849" spans="1:24" x14ac:dyDescent="0.2">
      <c r="A1849">
        <v>12190</v>
      </c>
      <c r="B1849" s="2" t="s">
        <v>130</v>
      </c>
      <c r="C1849" s="2" t="s">
        <v>131</v>
      </c>
      <c r="D1849" s="2" t="s">
        <v>132</v>
      </c>
      <c r="E1849" t="s">
        <v>19</v>
      </c>
      <c r="F1849">
        <f>SUM(J1849* 0.9)</f>
        <v>50.22</v>
      </c>
      <c r="G1849">
        <v>10</v>
      </c>
      <c r="H1849">
        <v>2</v>
      </c>
      <c r="I1849" s="7">
        <v>5.58</v>
      </c>
      <c r="J1849" s="7">
        <f t="shared" si="33"/>
        <v>55.8</v>
      </c>
      <c r="K1849" s="7">
        <f>SUM(G1849*1.27)</f>
        <v>12.7</v>
      </c>
      <c r="L1849" s="11">
        <v>43234</v>
      </c>
      <c r="M1849" s="3">
        <v>43239</v>
      </c>
      <c r="N1849" s="3">
        <v>43255</v>
      </c>
      <c r="O1849" t="s">
        <v>14</v>
      </c>
      <c r="P1849" s="4">
        <v>74.459999999999994</v>
      </c>
      <c r="Q1849" t="s">
        <v>131</v>
      </c>
      <c r="R1849" t="s">
        <v>133</v>
      </c>
      <c r="S1849" t="s">
        <v>85</v>
      </c>
      <c r="U1849" t="s">
        <v>134</v>
      </c>
      <c r="V1849" t="s">
        <v>35</v>
      </c>
      <c r="W1849" s="10" t="b">
        <v>1</v>
      </c>
      <c r="X1849" s="12">
        <v>43893.511799768516</v>
      </c>
    </row>
    <row r="1850" spans="1:24" x14ac:dyDescent="0.2">
      <c r="A1850">
        <v>12191</v>
      </c>
      <c r="B1850" s="2" t="s">
        <v>153</v>
      </c>
      <c r="C1850" s="2" t="s">
        <v>154</v>
      </c>
      <c r="D1850" s="2" t="s">
        <v>155</v>
      </c>
      <c r="E1850" t="s">
        <v>36</v>
      </c>
      <c r="F1850">
        <f>SUM(J1850* 0.9)</f>
        <v>176.499</v>
      </c>
      <c r="G1850">
        <v>9</v>
      </c>
      <c r="H1850">
        <v>-1</v>
      </c>
      <c r="I1850" s="7">
        <v>21.79</v>
      </c>
      <c r="J1850" s="7">
        <f t="shared" si="33"/>
        <v>196.10999999999999</v>
      </c>
      <c r="K1850" s="7">
        <f>SUM(G1850*1.27)</f>
        <v>11.43</v>
      </c>
      <c r="L1850" s="11">
        <v>43237</v>
      </c>
      <c r="M1850" s="3">
        <v>43242</v>
      </c>
      <c r="N1850" s="3">
        <v>43258</v>
      </c>
      <c r="O1850" t="s">
        <v>6</v>
      </c>
      <c r="P1850" s="4">
        <v>188.04</v>
      </c>
      <c r="Q1850" t="s">
        <v>154</v>
      </c>
      <c r="R1850" t="s">
        <v>156</v>
      </c>
      <c r="S1850" t="s">
        <v>157</v>
      </c>
      <c r="U1850" t="s">
        <v>158</v>
      </c>
      <c r="V1850" t="s">
        <v>44</v>
      </c>
      <c r="W1850" s="10" t="b">
        <v>1</v>
      </c>
      <c r="X1850" s="12">
        <v>43893.511395601847</v>
      </c>
    </row>
    <row r="1851" spans="1:24" x14ac:dyDescent="0.2">
      <c r="A1851">
        <v>12192</v>
      </c>
      <c r="B1851" s="2" t="s">
        <v>285</v>
      </c>
      <c r="C1851" s="2" t="s">
        <v>281</v>
      </c>
      <c r="D1851" s="2" t="s">
        <v>286</v>
      </c>
      <c r="E1851" t="s">
        <v>36</v>
      </c>
      <c r="F1851">
        <f>SUM(J1851* 1.15)</f>
        <v>292.62899999999996</v>
      </c>
      <c r="G1851">
        <v>6</v>
      </c>
      <c r="H1851">
        <v>-19</v>
      </c>
      <c r="I1851" s="7">
        <v>42.41</v>
      </c>
      <c r="J1851" s="7">
        <f t="shared" si="33"/>
        <v>254.45999999999998</v>
      </c>
      <c r="K1851" s="7">
        <f>SUM(G1851*1.15)</f>
        <v>6.8999999999999995</v>
      </c>
      <c r="L1851" s="11">
        <v>43237</v>
      </c>
      <c r="M1851" s="3">
        <v>43242</v>
      </c>
      <c r="N1851" s="3">
        <v>43258</v>
      </c>
      <c r="O1851" t="s">
        <v>12</v>
      </c>
      <c r="P1851" s="4">
        <v>27.94</v>
      </c>
      <c r="Q1851" t="s">
        <v>281</v>
      </c>
      <c r="R1851" t="s">
        <v>282</v>
      </c>
      <c r="S1851" t="s">
        <v>283</v>
      </c>
      <c r="U1851" t="s">
        <v>284</v>
      </c>
      <c r="V1851" t="s">
        <v>10</v>
      </c>
      <c r="W1851" s="10" t="b">
        <v>0</v>
      </c>
      <c r="X1851" s="12">
        <v>43925.509850578703</v>
      </c>
    </row>
    <row r="1852" spans="1:24" x14ac:dyDescent="0.2">
      <c r="A1852">
        <v>12193</v>
      </c>
      <c r="B1852" s="2" t="s">
        <v>24</v>
      </c>
      <c r="C1852" s="2" t="s">
        <v>25</v>
      </c>
      <c r="D1852" s="2" t="s">
        <v>26</v>
      </c>
      <c r="E1852" t="s">
        <v>11</v>
      </c>
      <c r="F1852">
        <f>SUM(J1852* 1.15)</f>
        <v>755.41199999999992</v>
      </c>
      <c r="G1852">
        <v>8</v>
      </c>
      <c r="H1852">
        <v>-34</v>
      </c>
      <c r="I1852" s="7">
        <v>82.11</v>
      </c>
      <c r="J1852" s="7">
        <f t="shared" si="33"/>
        <v>656.88</v>
      </c>
      <c r="K1852" s="7">
        <f>SUM(G1852*1.15)</f>
        <v>9.1999999999999993</v>
      </c>
      <c r="L1852" s="11">
        <v>43238</v>
      </c>
      <c r="M1852" s="3">
        <v>43243</v>
      </c>
      <c r="N1852" s="3">
        <v>43259</v>
      </c>
      <c r="O1852" t="s">
        <v>6</v>
      </c>
      <c r="P1852" s="4">
        <v>15.64</v>
      </c>
      <c r="Q1852" t="s">
        <v>25</v>
      </c>
      <c r="R1852" t="s">
        <v>27</v>
      </c>
      <c r="S1852" t="s">
        <v>21</v>
      </c>
      <c r="U1852" t="s">
        <v>28</v>
      </c>
      <c r="V1852" t="s">
        <v>23</v>
      </c>
      <c r="W1852" s="10" t="b">
        <v>0</v>
      </c>
      <c r="X1852" s="12">
        <v>43970.844065972226</v>
      </c>
    </row>
    <row r="1853" spans="1:24" x14ac:dyDescent="0.2">
      <c r="A1853">
        <v>12194</v>
      </c>
      <c r="B1853" s="2" t="s">
        <v>285</v>
      </c>
      <c r="C1853" s="2" t="s">
        <v>281</v>
      </c>
      <c r="D1853" s="2" t="s">
        <v>286</v>
      </c>
      <c r="E1853" t="s">
        <v>15</v>
      </c>
      <c r="F1853">
        <f>SUM(J1853* 1.15)</f>
        <v>188.43899999999996</v>
      </c>
      <c r="G1853">
        <v>6</v>
      </c>
      <c r="H1853">
        <v>-16</v>
      </c>
      <c r="I1853" s="7">
        <v>27.31</v>
      </c>
      <c r="J1853" s="7">
        <f t="shared" si="33"/>
        <v>163.85999999999999</v>
      </c>
      <c r="K1853" s="7">
        <f>SUM(G1853*1.15)</f>
        <v>6.8999999999999995</v>
      </c>
      <c r="L1853" s="11">
        <v>43239</v>
      </c>
      <c r="M1853" s="3">
        <v>43244</v>
      </c>
      <c r="N1853" s="3">
        <v>43260</v>
      </c>
      <c r="O1853" t="s">
        <v>12</v>
      </c>
      <c r="P1853" s="4">
        <v>58.88</v>
      </c>
      <c r="Q1853" t="s">
        <v>281</v>
      </c>
      <c r="R1853" t="s">
        <v>282</v>
      </c>
      <c r="S1853" t="s">
        <v>283</v>
      </c>
      <c r="U1853" t="s">
        <v>284</v>
      </c>
      <c r="V1853" t="s">
        <v>10</v>
      </c>
      <c r="W1853" s="10" t="b">
        <v>1</v>
      </c>
      <c r="X1853" s="12">
        <v>43900.509885300926</v>
      </c>
    </row>
    <row r="1854" spans="1:24" x14ac:dyDescent="0.2">
      <c r="A1854">
        <v>12195</v>
      </c>
      <c r="B1854" s="2" t="s">
        <v>412</v>
      </c>
      <c r="C1854" s="2" t="s">
        <v>413</v>
      </c>
      <c r="D1854" s="2" t="s">
        <v>414</v>
      </c>
      <c r="E1854" t="s">
        <v>13</v>
      </c>
      <c r="F1854">
        <f>SUM(J1854* 0.85)</f>
        <v>288.10750000000002</v>
      </c>
      <c r="G1854">
        <v>5</v>
      </c>
      <c r="H1854">
        <v>0</v>
      </c>
      <c r="I1854" s="7">
        <v>67.790000000000006</v>
      </c>
      <c r="J1854" s="7">
        <f t="shared" si="33"/>
        <v>338.95000000000005</v>
      </c>
      <c r="K1854" s="7">
        <f>SUM(G1854*1.27)</f>
        <v>6.35</v>
      </c>
      <c r="L1854" s="11">
        <v>43239</v>
      </c>
      <c r="M1854" s="3">
        <v>43244</v>
      </c>
      <c r="N1854" s="3">
        <v>43260</v>
      </c>
      <c r="O1854" t="s">
        <v>6</v>
      </c>
      <c r="P1854" s="4">
        <v>78.849999999999994</v>
      </c>
      <c r="Q1854" t="s">
        <v>413</v>
      </c>
      <c r="R1854" t="s">
        <v>415</v>
      </c>
      <c r="S1854" t="s">
        <v>416</v>
      </c>
      <c r="U1854" t="s">
        <v>417</v>
      </c>
      <c r="V1854" t="s">
        <v>105</v>
      </c>
      <c r="W1854" s="10" t="b">
        <v>1</v>
      </c>
      <c r="X1854" s="12">
        <v>43876.510070486111</v>
      </c>
    </row>
    <row r="1855" spans="1:24" x14ac:dyDescent="0.2">
      <c r="A1855">
        <v>12196</v>
      </c>
      <c r="B1855" s="2" t="s">
        <v>81</v>
      </c>
      <c r="C1855" s="2" t="s">
        <v>82</v>
      </c>
      <c r="D1855" s="2" t="s">
        <v>83</v>
      </c>
      <c r="E1855" t="s">
        <v>37</v>
      </c>
      <c r="F1855">
        <f>SUM(J1855* 0.9)</f>
        <v>698.84100000000001</v>
      </c>
      <c r="G1855">
        <v>11</v>
      </c>
      <c r="H1855">
        <v>23</v>
      </c>
      <c r="I1855" s="7">
        <v>70.59</v>
      </c>
      <c r="J1855" s="7">
        <f t="shared" si="33"/>
        <v>776.49</v>
      </c>
      <c r="K1855" s="7">
        <f>SUM(G1855*1.429)</f>
        <v>15.719000000000001</v>
      </c>
      <c r="L1855" s="11">
        <v>43240</v>
      </c>
      <c r="M1855" s="3">
        <v>43245</v>
      </c>
      <c r="N1855" s="3">
        <v>43261</v>
      </c>
      <c r="O1855" t="s">
        <v>14</v>
      </c>
      <c r="P1855" s="4">
        <v>4.87</v>
      </c>
      <c r="Q1855" t="s">
        <v>82</v>
      </c>
      <c r="R1855" t="s">
        <v>84</v>
      </c>
      <c r="S1855" t="s">
        <v>85</v>
      </c>
      <c r="U1855" t="s">
        <v>86</v>
      </c>
      <c r="V1855" t="s">
        <v>35</v>
      </c>
      <c r="W1855" s="10" t="b">
        <v>0</v>
      </c>
      <c r="X1855" s="12">
        <v>43905.512761805549</v>
      </c>
    </row>
    <row r="1856" spans="1:24" x14ac:dyDescent="0.2">
      <c r="A1856">
        <v>12197</v>
      </c>
      <c r="B1856" s="2" t="s">
        <v>81</v>
      </c>
      <c r="C1856" s="2" t="s">
        <v>82</v>
      </c>
      <c r="D1856" s="2" t="s">
        <v>83</v>
      </c>
      <c r="E1856" t="s">
        <v>5</v>
      </c>
      <c r="F1856">
        <f>SUM(J1856* 0.9)</f>
        <v>579.85199999999998</v>
      </c>
      <c r="G1856">
        <v>12</v>
      </c>
      <c r="H1856">
        <v>24</v>
      </c>
      <c r="I1856" s="7">
        <v>53.69</v>
      </c>
      <c r="J1856" s="7">
        <f t="shared" si="33"/>
        <v>644.28</v>
      </c>
      <c r="K1856" s="7">
        <f>SUM(G1856*1.429)</f>
        <v>17.148</v>
      </c>
      <c r="L1856" s="11">
        <v>43241</v>
      </c>
      <c r="M1856" s="3">
        <v>43246</v>
      </c>
      <c r="N1856" s="3">
        <v>43262</v>
      </c>
      <c r="O1856" t="s">
        <v>14</v>
      </c>
      <c r="P1856" s="4">
        <v>12.36</v>
      </c>
      <c r="Q1856" t="s">
        <v>82</v>
      </c>
      <c r="R1856" t="s">
        <v>84</v>
      </c>
      <c r="S1856" t="s">
        <v>85</v>
      </c>
      <c r="U1856" t="s">
        <v>86</v>
      </c>
      <c r="V1856" t="s">
        <v>35</v>
      </c>
      <c r="W1856" s="10" t="b">
        <v>0</v>
      </c>
      <c r="X1856" s="12">
        <v>43749.513011342591</v>
      </c>
    </row>
    <row r="1857" spans="1:24" x14ac:dyDescent="0.2">
      <c r="A1857">
        <v>12198</v>
      </c>
      <c r="B1857" s="2" t="s">
        <v>384</v>
      </c>
      <c r="C1857" s="2" t="s">
        <v>385</v>
      </c>
      <c r="D1857" s="2" t="s">
        <v>386</v>
      </c>
      <c r="E1857" t="s">
        <v>15</v>
      </c>
      <c r="F1857">
        <f>SUM(J1857* 1.25)</f>
        <v>97.4375</v>
      </c>
      <c r="G1857">
        <v>5</v>
      </c>
      <c r="H1857">
        <v>-15</v>
      </c>
      <c r="I1857" s="7">
        <v>15.59</v>
      </c>
      <c r="J1857" s="7">
        <f t="shared" si="33"/>
        <v>77.95</v>
      </c>
      <c r="K1857" s="7">
        <f>SUM(G1857*1.15)</f>
        <v>5.75</v>
      </c>
      <c r="L1857" s="11">
        <v>43244</v>
      </c>
      <c r="M1857" s="3">
        <v>43249</v>
      </c>
      <c r="N1857" s="3">
        <v>43265</v>
      </c>
      <c r="O1857" t="s">
        <v>14</v>
      </c>
      <c r="P1857" s="4">
        <v>1007.64</v>
      </c>
      <c r="Q1857" t="s">
        <v>385</v>
      </c>
      <c r="R1857" t="s">
        <v>387</v>
      </c>
      <c r="S1857" t="s">
        <v>388</v>
      </c>
      <c r="U1857" t="s">
        <v>389</v>
      </c>
      <c r="V1857" t="s">
        <v>10</v>
      </c>
      <c r="W1857" s="10" t="b">
        <v>1</v>
      </c>
      <c r="X1857" s="12">
        <v>43878.842780439823</v>
      </c>
    </row>
    <row r="1858" spans="1:24" x14ac:dyDescent="0.2">
      <c r="A1858">
        <v>12199</v>
      </c>
      <c r="B1858" s="2" t="s">
        <v>218</v>
      </c>
      <c r="C1858" s="2" t="s">
        <v>219</v>
      </c>
      <c r="D1858" s="2" t="s">
        <v>220</v>
      </c>
      <c r="E1858" t="s">
        <v>45</v>
      </c>
      <c r="F1858">
        <f>SUM(J1858* 0.85)</f>
        <v>178.67</v>
      </c>
      <c r="G1858">
        <v>10</v>
      </c>
      <c r="H1858">
        <v>-27</v>
      </c>
      <c r="I1858" s="7">
        <v>21.02</v>
      </c>
      <c r="J1858" s="7">
        <f t="shared" ref="J1858:J1921" si="34">SUM(G1858*I1858)</f>
        <v>210.2</v>
      </c>
      <c r="K1858" s="7">
        <f>SUM(G1858*1.15)</f>
        <v>11.5</v>
      </c>
      <c r="L1858" s="11">
        <v>43244</v>
      </c>
      <c r="M1858" s="3">
        <v>43249</v>
      </c>
      <c r="N1858" s="3">
        <v>43265</v>
      </c>
      <c r="O1858" t="s">
        <v>6</v>
      </c>
      <c r="P1858" s="4">
        <v>68.650000000000006</v>
      </c>
      <c r="Q1858" t="s">
        <v>219</v>
      </c>
      <c r="R1858" t="s">
        <v>221</v>
      </c>
      <c r="S1858" t="s">
        <v>222</v>
      </c>
      <c r="T1858" t="s">
        <v>223</v>
      </c>
      <c r="U1858" t="s">
        <v>224</v>
      </c>
      <c r="V1858" t="s">
        <v>113</v>
      </c>
      <c r="W1858" s="10" t="b">
        <v>1</v>
      </c>
      <c r="X1858" s="12">
        <v>44002.511094675923</v>
      </c>
    </row>
    <row r="1859" spans="1:24" x14ac:dyDescent="0.2">
      <c r="A1859">
        <v>12200</v>
      </c>
      <c r="B1859" s="2" t="s">
        <v>250</v>
      </c>
      <c r="C1859" s="2" t="s">
        <v>251</v>
      </c>
      <c r="D1859" s="2" t="s">
        <v>252</v>
      </c>
      <c r="E1859" t="s">
        <v>13</v>
      </c>
      <c r="F1859">
        <f>SUM(J1859* 0.85)</f>
        <v>4.5815000000000001</v>
      </c>
      <c r="G1859">
        <v>7</v>
      </c>
      <c r="H1859">
        <v>31</v>
      </c>
      <c r="I1859" s="7">
        <v>0.77</v>
      </c>
      <c r="J1859" s="7">
        <f t="shared" si="34"/>
        <v>5.3900000000000006</v>
      </c>
      <c r="K1859" s="7">
        <f>SUM(G1859*1.429)</f>
        <v>10.003</v>
      </c>
      <c r="L1859" s="11">
        <v>43245</v>
      </c>
      <c r="M1859" s="3">
        <v>43250</v>
      </c>
      <c r="N1859" s="3">
        <v>43266</v>
      </c>
      <c r="O1859" t="s">
        <v>14</v>
      </c>
      <c r="P1859" s="4">
        <v>10.95</v>
      </c>
      <c r="Q1859" t="s">
        <v>251</v>
      </c>
      <c r="R1859" t="s">
        <v>253</v>
      </c>
      <c r="S1859" t="s">
        <v>254</v>
      </c>
      <c r="U1859" t="s">
        <v>255</v>
      </c>
      <c r="V1859" t="s">
        <v>10</v>
      </c>
      <c r="W1859" s="10" t="b">
        <v>0</v>
      </c>
      <c r="X1859" s="12">
        <v>43856.178432638881</v>
      </c>
    </row>
    <row r="1860" spans="1:24" x14ac:dyDescent="0.2">
      <c r="A1860">
        <v>12201</v>
      </c>
      <c r="B1860" s="2" t="s">
        <v>293</v>
      </c>
      <c r="C1860" s="2" t="s">
        <v>294</v>
      </c>
      <c r="D1860" s="2" t="s">
        <v>295</v>
      </c>
      <c r="E1860" t="s">
        <v>36</v>
      </c>
      <c r="F1860">
        <f>SUM(J1860* 0.85)</f>
        <v>452.34450000000004</v>
      </c>
      <c r="G1860">
        <v>9</v>
      </c>
      <c r="H1860">
        <v>10</v>
      </c>
      <c r="I1860" s="7">
        <v>59.13</v>
      </c>
      <c r="J1860" s="7">
        <f t="shared" si="34"/>
        <v>532.17000000000007</v>
      </c>
      <c r="K1860" s="7">
        <f>SUM(G1860*1.429)</f>
        <v>12.861000000000001</v>
      </c>
      <c r="L1860" s="11">
        <v>43246</v>
      </c>
      <c r="M1860" s="3">
        <v>43251</v>
      </c>
      <c r="N1860" s="3">
        <v>43267</v>
      </c>
      <c r="O1860" t="s">
        <v>12</v>
      </c>
      <c r="P1860" s="4">
        <v>48.17</v>
      </c>
      <c r="Q1860" t="s">
        <v>294</v>
      </c>
      <c r="R1860" t="s">
        <v>296</v>
      </c>
      <c r="S1860" t="s">
        <v>297</v>
      </c>
      <c r="T1860" t="s">
        <v>298</v>
      </c>
      <c r="U1860" t="s">
        <v>299</v>
      </c>
      <c r="V1860" t="s">
        <v>217</v>
      </c>
      <c r="W1860" s="10" t="b">
        <v>1</v>
      </c>
      <c r="X1860" s="12">
        <v>43844.511522916662</v>
      </c>
    </row>
    <row r="1861" spans="1:24" x14ac:dyDescent="0.2">
      <c r="A1861">
        <v>12202</v>
      </c>
      <c r="B1861" s="2" t="s">
        <v>307</v>
      </c>
      <c r="C1861" s="2" t="s">
        <v>308</v>
      </c>
      <c r="D1861" s="2" t="s">
        <v>309</v>
      </c>
      <c r="E1861" t="s">
        <v>11</v>
      </c>
      <c r="F1861">
        <f>SUM(J1861* 1.05)</f>
        <v>560.70000000000005</v>
      </c>
      <c r="G1861">
        <v>12</v>
      </c>
      <c r="H1861">
        <v>1</v>
      </c>
      <c r="I1861" s="7">
        <v>44.5</v>
      </c>
      <c r="J1861" s="7">
        <f t="shared" si="34"/>
        <v>534</v>
      </c>
      <c r="K1861" s="7">
        <f>SUM(G1861*1.27)</f>
        <v>15.24</v>
      </c>
      <c r="L1861" s="11">
        <v>43246</v>
      </c>
      <c r="M1861" s="3">
        <v>43251</v>
      </c>
      <c r="N1861" s="3">
        <v>43267</v>
      </c>
      <c r="O1861" t="s">
        <v>6</v>
      </c>
      <c r="P1861" s="4">
        <v>24.91</v>
      </c>
      <c r="Q1861" t="s">
        <v>308</v>
      </c>
      <c r="R1861" t="s">
        <v>310</v>
      </c>
      <c r="S1861" t="s">
        <v>311</v>
      </c>
      <c r="T1861" t="s">
        <v>207</v>
      </c>
      <c r="U1861" t="s">
        <v>312</v>
      </c>
      <c r="V1861" t="s">
        <v>209</v>
      </c>
      <c r="W1861" s="10" t="b">
        <v>0</v>
      </c>
      <c r="X1861" s="12">
        <v>43760.512507175925</v>
      </c>
    </row>
    <row r="1862" spans="1:24" x14ac:dyDescent="0.2">
      <c r="A1862">
        <v>12203</v>
      </c>
      <c r="B1862" s="2" t="s">
        <v>274</v>
      </c>
      <c r="C1862" s="2" t="s">
        <v>275</v>
      </c>
      <c r="D1862" s="2" t="s">
        <v>276</v>
      </c>
      <c r="E1862" t="s">
        <v>36</v>
      </c>
      <c r="F1862">
        <f>SUM(J1862* 0.9)</f>
        <v>267.68700000000001</v>
      </c>
      <c r="G1862">
        <v>7</v>
      </c>
      <c r="H1862">
        <v>6</v>
      </c>
      <c r="I1862" s="7">
        <v>42.49</v>
      </c>
      <c r="J1862" s="7">
        <f t="shared" si="34"/>
        <v>297.43</v>
      </c>
      <c r="K1862" s="7">
        <f>SUM(G1862*1.381)</f>
        <v>9.6669999999999998</v>
      </c>
      <c r="L1862" s="11">
        <v>43247</v>
      </c>
      <c r="M1862" s="3">
        <v>43252</v>
      </c>
      <c r="N1862" s="3">
        <v>43268</v>
      </c>
      <c r="O1862" t="s">
        <v>12</v>
      </c>
      <c r="P1862" s="4">
        <v>11.92</v>
      </c>
      <c r="Q1862" t="s">
        <v>275</v>
      </c>
      <c r="R1862" t="s">
        <v>277</v>
      </c>
      <c r="S1862" t="s">
        <v>278</v>
      </c>
      <c r="T1862" t="s">
        <v>279</v>
      </c>
      <c r="U1862" t="s">
        <v>280</v>
      </c>
      <c r="V1862" t="s">
        <v>209</v>
      </c>
      <c r="W1862" s="10" t="b">
        <v>0</v>
      </c>
      <c r="X1862" s="12">
        <v>43878.511195601852</v>
      </c>
    </row>
    <row r="1863" spans="1:24" x14ac:dyDescent="0.2">
      <c r="A1863">
        <v>12204</v>
      </c>
      <c r="B1863" s="2" t="s">
        <v>506</v>
      </c>
      <c r="C1863" s="2" t="s">
        <v>507</v>
      </c>
      <c r="D1863" s="2" t="s">
        <v>508</v>
      </c>
      <c r="E1863" t="s">
        <v>13</v>
      </c>
      <c r="F1863">
        <f>SUM(J1863* 1.15)</f>
        <v>431.94</v>
      </c>
      <c r="G1863">
        <v>5</v>
      </c>
      <c r="H1863">
        <v>5</v>
      </c>
      <c r="I1863" s="7">
        <v>75.12</v>
      </c>
      <c r="J1863" s="7">
        <f t="shared" si="34"/>
        <v>375.6</v>
      </c>
      <c r="K1863" s="7">
        <f>SUM(G1863*0.54)</f>
        <v>2.7</v>
      </c>
      <c r="L1863" s="11">
        <v>43248</v>
      </c>
      <c r="M1863" s="3">
        <v>43253</v>
      </c>
      <c r="N1863" s="3">
        <v>43269</v>
      </c>
      <c r="O1863" t="s">
        <v>14</v>
      </c>
      <c r="P1863" s="4">
        <v>194.72</v>
      </c>
      <c r="Q1863" t="s">
        <v>507</v>
      </c>
      <c r="R1863" t="s">
        <v>509</v>
      </c>
      <c r="S1863" t="s">
        <v>510</v>
      </c>
      <c r="U1863" t="s">
        <v>511</v>
      </c>
      <c r="V1863" t="s">
        <v>59</v>
      </c>
      <c r="W1863" s="10" t="b">
        <v>1</v>
      </c>
      <c r="X1863" s="12">
        <v>43885.174193287035</v>
      </c>
    </row>
    <row r="1864" spans="1:24" x14ac:dyDescent="0.2">
      <c r="A1864">
        <v>12205</v>
      </c>
      <c r="B1864" s="2" t="s">
        <v>440</v>
      </c>
      <c r="C1864" s="2" t="s">
        <v>437</v>
      </c>
      <c r="D1864" s="2" t="s">
        <v>441</v>
      </c>
      <c r="E1864" t="s">
        <v>15</v>
      </c>
      <c r="F1864">
        <f>SUM(J1864* 0.9)</f>
        <v>1022.4900000000001</v>
      </c>
      <c r="G1864">
        <v>14</v>
      </c>
      <c r="H1864">
        <v>0</v>
      </c>
      <c r="I1864" s="7">
        <v>81.150000000000006</v>
      </c>
      <c r="J1864" s="7">
        <f t="shared" si="34"/>
        <v>1136.1000000000001</v>
      </c>
      <c r="K1864" s="7">
        <f>SUM(G1864*1.27)</f>
        <v>17.78</v>
      </c>
      <c r="L1864" s="11">
        <v>43248</v>
      </c>
      <c r="M1864" s="3">
        <v>43253</v>
      </c>
      <c r="N1864" s="3">
        <v>43269</v>
      </c>
      <c r="O1864" t="s">
        <v>12</v>
      </c>
      <c r="P1864" s="4">
        <v>178.43</v>
      </c>
      <c r="Q1864" t="s">
        <v>437</v>
      </c>
      <c r="R1864" t="s">
        <v>438</v>
      </c>
      <c r="S1864" t="s">
        <v>85</v>
      </c>
      <c r="U1864" t="s">
        <v>439</v>
      </c>
      <c r="V1864" t="s">
        <v>35</v>
      </c>
      <c r="W1864" s="10" t="b">
        <v>1</v>
      </c>
      <c r="X1864" s="12">
        <v>43883.180133217589</v>
      </c>
    </row>
    <row r="1865" spans="1:24" x14ac:dyDescent="0.2">
      <c r="A1865">
        <v>12206</v>
      </c>
      <c r="B1865" s="2" t="s">
        <v>479</v>
      </c>
      <c r="C1865" s="2" t="s">
        <v>480</v>
      </c>
      <c r="D1865" s="2" t="s">
        <v>481</v>
      </c>
      <c r="E1865" t="s">
        <v>15</v>
      </c>
      <c r="F1865">
        <f>SUM(J1865* 1.45)</f>
        <v>607.53549999999996</v>
      </c>
      <c r="G1865">
        <v>11</v>
      </c>
      <c r="H1865">
        <v>-15</v>
      </c>
      <c r="I1865" s="7">
        <v>38.090000000000003</v>
      </c>
      <c r="J1865" s="7">
        <f t="shared" si="34"/>
        <v>418.99</v>
      </c>
      <c r="K1865" s="7">
        <f>SUM(G1865*1.15)</f>
        <v>12.649999999999999</v>
      </c>
      <c r="L1865" s="11">
        <v>43251</v>
      </c>
      <c r="M1865" s="3">
        <v>43256</v>
      </c>
      <c r="N1865" s="3">
        <v>43272</v>
      </c>
      <c r="O1865" t="s">
        <v>12</v>
      </c>
      <c r="P1865" s="4">
        <v>1.43</v>
      </c>
      <c r="Q1865" t="s">
        <v>480</v>
      </c>
      <c r="R1865" t="s">
        <v>482</v>
      </c>
      <c r="S1865" t="s">
        <v>483</v>
      </c>
      <c r="U1865" t="s">
        <v>484</v>
      </c>
      <c r="V1865" t="s">
        <v>10</v>
      </c>
      <c r="W1865" s="10" t="b">
        <v>0</v>
      </c>
      <c r="X1865" s="12">
        <v>43908.17790023148</v>
      </c>
    </row>
    <row r="1866" spans="1:24" x14ac:dyDescent="0.2">
      <c r="A1866">
        <v>12207</v>
      </c>
      <c r="B1866" s="2" t="s">
        <v>384</v>
      </c>
      <c r="C1866" s="2" t="s">
        <v>385</v>
      </c>
      <c r="D1866" s="2" t="s">
        <v>386</v>
      </c>
      <c r="E1866" t="s">
        <v>46</v>
      </c>
      <c r="F1866">
        <f>SUM(J1866* 1.25)</f>
        <v>603.21249999999998</v>
      </c>
      <c r="G1866">
        <v>11</v>
      </c>
      <c r="H1866">
        <v>-11</v>
      </c>
      <c r="I1866" s="7">
        <v>43.87</v>
      </c>
      <c r="J1866" s="7">
        <f t="shared" si="34"/>
        <v>482.57</v>
      </c>
      <c r="K1866" s="7">
        <f>SUM(G1866*1.15)</f>
        <v>12.649999999999999</v>
      </c>
      <c r="L1866" s="11">
        <v>43252</v>
      </c>
      <c r="M1866" s="3">
        <v>43257</v>
      </c>
      <c r="N1866" s="3">
        <v>43273</v>
      </c>
      <c r="O1866" t="s">
        <v>6</v>
      </c>
      <c r="P1866" s="4">
        <v>171.24</v>
      </c>
      <c r="Q1866" t="s">
        <v>385</v>
      </c>
      <c r="R1866" t="s">
        <v>387</v>
      </c>
      <c r="S1866" t="s">
        <v>388</v>
      </c>
      <c r="U1866" t="s">
        <v>389</v>
      </c>
      <c r="V1866" t="s">
        <v>10</v>
      </c>
      <c r="W1866" s="10" t="b">
        <v>1</v>
      </c>
      <c r="X1866" s="12">
        <v>43940.177946527772</v>
      </c>
    </row>
    <row r="1867" spans="1:24" x14ac:dyDescent="0.2">
      <c r="A1867">
        <v>12208</v>
      </c>
      <c r="B1867" s="2" t="s">
        <v>190</v>
      </c>
      <c r="C1867" s="2" t="s">
        <v>191</v>
      </c>
      <c r="D1867" s="2" t="s">
        <v>192</v>
      </c>
      <c r="E1867" t="s">
        <v>19</v>
      </c>
      <c r="F1867">
        <f>SUM(J1867* 0.95)</f>
        <v>749.322</v>
      </c>
      <c r="G1867">
        <v>9</v>
      </c>
      <c r="H1867">
        <v>-5</v>
      </c>
      <c r="I1867" s="7">
        <v>87.64</v>
      </c>
      <c r="J1867" s="7">
        <f t="shared" si="34"/>
        <v>788.76</v>
      </c>
      <c r="K1867" s="7">
        <f>SUM(G1867*1.15)</f>
        <v>10.35</v>
      </c>
      <c r="L1867" s="11">
        <v>43253</v>
      </c>
      <c r="M1867" s="3">
        <v>43258</v>
      </c>
      <c r="N1867" s="3">
        <v>43274</v>
      </c>
      <c r="O1867" t="s">
        <v>14</v>
      </c>
      <c r="P1867" s="4">
        <v>4.32</v>
      </c>
      <c r="Q1867" t="s">
        <v>191</v>
      </c>
      <c r="R1867" t="s">
        <v>193</v>
      </c>
      <c r="S1867" t="s">
        <v>194</v>
      </c>
      <c r="U1867" t="s">
        <v>195</v>
      </c>
      <c r="V1867" t="s">
        <v>66</v>
      </c>
      <c r="W1867" s="10" t="b">
        <v>0</v>
      </c>
      <c r="X1867" s="12">
        <v>43998.511349305554</v>
      </c>
    </row>
    <row r="1868" spans="1:24" x14ac:dyDescent="0.2">
      <c r="A1868">
        <v>12209</v>
      </c>
      <c r="B1868" s="2" t="s">
        <v>176</v>
      </c>
      <c r="C1868" s="2" t="s">
        <v>177</v>
      </c>
      <c r="D1868" s="2" t="s">
        <v>178</v>
      </c>
      <c r="E1868" t="s">
        <v>11</v>
      </c>
      <c r="F1868">
        <f>SUM(J1868* 0.85)</f>
        <v>230.72399999999999</v>
      </c>
      <c r="G1868">
        <v>9</v>
      </c>
      <c r="H1868">
        <v>28</v>
      </c>
      <c r="I1868" s="7">
        <v>30.16</v>
      </c>
      <c r="J1868" s="7">
        <f t="shared" si="34"/>
        <v>271.44</v>
      </c>
      <c r="K1868" s="7">
        <f>SUM(G1868*1.429)</f>
        <v>12.861000000000001</v>
      </c>
      <c r="L1868" s="11">
        <v>43253</v>
      </c>
      <c r="M1868" s="3">
        <v>43258</v>
      </c>
      <c r="N1868" s="3">
        <v>43274</v>
      </c>
      <c r="O1868" t="s">
        <v>14</v>
      </c>
      <c r="P1868" s="4">
        <v>72.95</v>
      </c>
      <c r="Q1868" t="s">
        <v>177</v>
      </c>
      <c r="R1868" t="s">
        <v>179</v>
      </c>
      <c r="S1868" t="s">
        <v>180</v>
      </c>
      <c r="U1868" t="s">
        <v>181</v>
      </c>
      <c r="V1868" t="s">
        <v>182</v>
      </c>
      <c r="W1868" s="10" t="b">
        <v>1</v>
      </c>
      <c r="X1868" s="12">
        <v>43742.511731250001</v>
      </c>
    </row>
    <row r="1869" spans="1:24" x14ac:dyDescent="0.2">
      <c r="A1869">
        <v>12210</v>
      </c>
      <c r="B1869" s="2" t="s">
        <v>225</v>
      </c>
      <c r="C1869" s="2" t="s">
        <v>226</v>
      </c>
      <c r="D1869" s="2" t="s">
        <v>227</v>
      </c>
      <c r="E1869" t="s">
        <v>45</v>
      </c>
      <c r="F1869">
        <f>SUM(J1869* 1.03)</f>
        <v>922.88</v>
      </c>
      <c r="G1869">
        <v>10</v>
      </c>
      <c r="H1869">
        <v>-5</v>
      </c>
      <c r="I1869" s="7">
        <v>89.6</v>
      </c>
      <c r="J1869" s="7">
        <f t="shared" si="34"/>
        <v>896</v>
      </c>
      <c r="K1869" s="7">
        <f>SUM(G1869*1.15)</f>
        <v>11.5</v>
      </c>
      <c r="L1869" s="11">
        <v>43254</v>
      </c>
      <c r="M1869" s="3">
        <v>43259</v>
      </c>
      <c r="N1869" s="3">
        <v>43275</v>
      </c>
      <c r="O1869" t="s">
        <v>6</v>
      </c>
      <c r="P1869" s="4">
        <v>83.22</v>
      </c>
      <c r="Q1869" t="s">
        <v>226</v>
      </c>
      <c r="R1869" t="s">
        <v>228</v>
      </c>
      <c r="S1869" t="s">
        <v>229</v>
      </c>
      <c r="T1869" t="s">
        <v>230</v>
      </c>
      <c r="U1869" t="s">
        <v>231</v>
      </c>
      <c r="V1869" t="s">
        <v>217</v>
      </c>
      <c r="W1869" s="10" t="b">
        <v>1</v>
      </c>
      <c r="X1869" s="12">
        <v>43985.84468263889</v>
      </c>
    </row>
    <row r="1870" spans="1:24" x14ac:dyDescent="0.2">
      <c r="A1870">
        <v>12211</v>
      </c>
      <c r="B1870" s="2" t="s">
        <v>524</v>
      </c>
      <c r="C1870" s="2" t="s">
        <v>525</v>
      </c>
      <c r="D1870" s="2" t="s">
        <v>526</v>
      </c>
      <c r="E1870" t="s">
        <v>45</v>
      </c>
      <c r="F1870">
        <f>SUM(J1870* 1.05)</f>
        <v>382.11600000000004</v>
      </c>
      <c r="G1870">
        <v>8</v>
      </c>
      <c r="H1870">
        <v>-29</v>
      </c>
      <c r="I1870" s="7">
        <v>45.49</v>
      </c>
      <c r="J1870" s="7">
        <f t="shared" si="34"/>
        <v>363.92</v>
      </c>
      <c r="K1870" s="7">
        <f>SUM(G1870*1.15)</f>
        <v>9.1999999999999993</v>
      </c>
      <c r="L1870" s="11">
        <v>43255</v>
      </c>
      <c r="M1870" s="3">
        <v>43260</v>
      </c>
      <c r="N1870" s="3">
        <v>43276</v>
      </c>
      <c r="O1870" t="s">
        <v>12</v>
      </c>
      <c r="P1870" s="4">
        <v>149.49</v>
      </c>
      <c r="Q1870" t="s">
        <v>525</v>
      </c>
      <c r="R1870" t="s">
        <v>527</v>
      </c>
      <c r="S1870" t="s">
        <v>528</v>
      </c>
      <c r="U1870" t="s">
        <v>529</v>
      </c>
      <c r="V1870" t="s">
        <v>530</v>
      </c>
      <c r="W1870" s="10" t="b">
        <v>1</v>
      </c>
      <c r="X1870" s="12">
        <v>43946.844123842595</v>
      </c>
    </row>
    <row r="1871" spans="1:24" x14ac:dyDescent="0.2">
      <c r="A1871">
        <v>12212</v>
      </c>
      <c r="B1871" s="2" t="s">
        <v>356</v>
      </c>
      <c r="C1871" s="2" t="s">
        <v>348</v>
      </c>
      <c r="D1871" s="2" t="s">
        <v>357</v>
      </c>
      <c r="E1871" t="s">
        <v>11</v>
      </c>
      <c r="F1871">
        <f>SUM(J1871* 1.15)</f>
        <v>645.65599999999984</v>
      </c>
      <c r="G1871">
        <v>11</v>
      </c>
      <c r="H1871">
        <v>25</v>
      </c>
      <c r="I1871" s="7">
        <v>51.04</v>
      </c>
      <c r="J1871" s="7">
        <f t="shared" si="34"/>
        <v>561.43999999999994</v>
      </c>
      <c r="K1871" s="7">
        <f>SUM(G1871*1.429)</f>
        <v>15.719000000000001</v>
      </c>
      <c r="L1871" s="11">
        <v>43255</v>
      </c>
      <c r="M1871" s="3">
        <v>43260</v>
      </c>
      <c r="N1871" s="3">
        <v>43276</v>
      </c>
      <c r="O1871" t="s">
        <v>14</v>
      </c>
      <c r="P1871" s="4">
        <v>120.97</v>
      </c>
      <c r="Q1871" t="s">
        <v>348</v>
      </c>
      <c r="R1871" t="s">
        <v>349</v>
      </c>
      <c r="S1871" t="s">
        <v>350</v>
      </c>
      <c r="U1871" t="s">
        <v>351</v>
      </c>
      <c r="V1871" t="s">
        <v>10</v>
      </c>
      <c r="W1871" s="10" t="b">
        <v>1</v>
      </c>
      <c r="X1871" s="12">
        <v>43884.846118287038</v>
      </c>
    </row>
    <row r="1872" spans="1:24" x14ac:dyDescent="0.2">
      <c r="A1872">
        <v>12213</v>
      </c>
      <c r="B1872" s="2" t="s">
        <v>430</v>
      </c>
      <c r="C1872" s="2" t="s">
        <v>431</v>
      </c>
      <c r="D1872" s="2" t="s">
        <v>432</v>
      </c>
      <c r="E1872" t="s">
        <v>5</v>
      </c>
      <c r="F1872">
        <f>SUM(J1872* 1.05)</f>
        <v>554.52600000000007</v>
      </c>
      <c r="G1872">
        <v>6</v>
      </c>
      <c r="H1872">
        <v>5</v>
      </c>
      <c r="I1872" s="7">
        <v>88.02</v>
      </c>
      <c r="J1872" s="7">
        <f t="shared" si="34"/>
        <v>528.12</v>
      </c>
      <c r="K1872" s="7">
        <f>SUM(G1872*0.54)</f>
        <v>3.24</v>
      </c>
      <c r="L1872" s="11">
        <v>43258</v>
      </c>
      <c r="M1872" s="3">
        <v>43263</v>
      </c>
      <c r="N1872" s="3">
        <v>43279</v>
      </c>
      <c r="O1872" t="s">
        <v>14</v>
      </c>
      <c r="P1872" s="4">
        <v>252.49</v>
      </c>
      <c r="Q1872" t="s">
        <v>431</v>
      </c>
      <c r="R1872" t="s">
        <v>433</v>
      </c>
      <c r="S1872" t="s">
        <v>434</v>
      </c>
      <c r="T1872" t="s">
        <v>435</v>
      </c>
      <c r="U1872" t="s">
        <v>436</v>
      </c>
      <c r="V1872" t="s">
        <v>209</v>
      </c>
      <c r="W1872" s="10" t="b">
        <v>1</v>
      </c>
      <c r="X1872" s="12">
        <v>43883.508072337965</v>
      </c>
    </row>
    <row r="1873" spans="1:24" x14ac:dyDescent="0.2">
      <c r="A1873">
        <v>12214</v>
      </c>
      <c r="B1873" s="2" t="s">
        <v>442</v>
      </c>
      <c r="C1873" s="2" t="s">
        <v>443</v>
      </c>
      <c r="D1873" s="2" t="s">
        <v>444</v>
      </c>
      <c r="E1873" t="s">
        <v>45</v>
      </c>
      <c r="F1873">
        <f>SUM(J1873* 0.85)</f>
        <v>156.74850000000001</v>
      </c>
      <c r="G1873">
        <v>9</v>
      </c>
      <c r="H1873">
        <v>6</v>
      </c>
      <c r="I1873" s="7">
        <v>20.49</v>
      </c>
      <c r="J1873" s="7">
        <f t="shared" si="34"/>
        <v>184.41</v>
      </c>
      <c r="K1873" s="7">
        <f>SUM(G1873*1.381)</f>
        <v>12.429</v>
      </c>
      <c r="L1873" s="11">
        <v>43259</v>
      </c>
      <c r="M1873" s="3">
        <v>43264</v>
      </c>
      <c r="N1873" s="3">
        <v>43280</v>
      </c>
      <c r="O1873" t="s">
        <v>6</v>
      </c>
      <c r="P1873" s="4">
        <v>9.8000000000000007</v>
      </c>
      <c r="Q1873" t="s">
        <v>443</v>
      </c>
      <c r="R1873" t="s">
        <v>445</v>
      </c>
      <c r="S1873" t="s">
        <v>446</v>
      </c>
      <c r="U1873" t="s">
        <v>447</v>
      </c>
      <c r="V1873" t="s">
        <v>448</v>
      </c>
      <c r="W1873" s="10" t="b">
        <v>0</v>
      </c>
      <c r="X1873" s="12">
        <v>43919.178143287034</v>
      </c>
    </row>
    <row r="1874" spans="1:24" x14ac:dyDescent="0.2">
      <c r="A1874">
        <v>12215</v>
      </c>
      <c r="B1874" s="2" t="s">
        <v>285</v>
      </c>
      <c r="C1874" s="2" t="s">
        <v>281</v>
      </c>
      <c r="D1874" s="2" t="s">
        <v>286</v>
      </c>
      <c r="E1874" t="s">
        <v>37</v>
      </c>
      <c r="F1874">
        <f>SUM(J1874* 1.15)</f>
        <v>261.92399999999998</v>
      </c>
      <c r="G1874">
        <v>6</v>
      </c>
      <c r="H1874">
        <v>-17</v>
      </c>
      <c r="I1874" s="7">
        <v>37.96</v>
      </c>
      <c r="J1874" s="7">
        <f t="shared" si="34"/>
        <v>227.76</v>
      </c>
      <c r="K1874" s="7">
        <f>SUM(G1874*1.15)</f>
        <v>6.8999999999999995</v>
      </c>
      <c r="L1874" s="11">
        <v>43259</v>
      </c>
      <c r="M1874" s="3">
        <v>43264</v>
      </c>
      <c r="N1874" s="3">
        <v>43280</v>
      </c>
      <c r="O1874" t="s">
        <v>12</v>
      </c>
      <c r="P1874" s="4">
        <v>96.72</v>
      </c>
      <c r="Q1874" t="s">
        <v>281</v>
      </c>
      <c r="R1874" t="s">
        <v>282</v>
      </c>
      <c r="S1874" t="s">
        <v>283</v>
      </c>
      <c r="U1874" t="s">
        <v>284</v>
      </c>
      <c r="V1874" t="s">
        <v>10</v>
      </c>
      <c r="W1874" s="10" t="b">
        <v>1</v>
      </c>
      <c r="X1874" s="12">
        <v>43902.509873726849</v>
      </c>
    </row>
    <row r="1875" spans="1:24" x14ac:dyDescent="0.2">
      <c r="A1875">
        <v>12216</v>
      </c>
      <c r="B1875" s="2" t="s">
        <v>29</v>
      </c>
      <c r="C1875" s="2" t="s">
        <v>30</v>
      </c>
      <c r="D1875" s="2" t="s">
        <v>31</v>
      </c>
      <c r="E1875" t="s">
        <v>13</v>
      </c>
      <c r="F1875">
        <f>SUM(J1875* 0.9)</f>
        <v>384.34500000000003</v>
      </c>
      <c r="G1875">
        <v>9</v>
      </c>
      <c r="H1875">
        <v>-4</v>
      </c>
      <c r="I1875" s="7">
        <v>47.45</v>
      </c>
      <c r="J1875" s="7">
        <f t="shared" si="34"/>
        <v>427.05</v>
      </c>
      <c r="K1875" s="7">
        <f>SUM(G1875*1.15)</f>
        <v>10.35</v>
      </c>
      <c r="L1875" s="11">
        <v>43260</v>
      </c>
      <c r="M1875" s="3">
        <v>43265</v>
      </c>
      <c r="N1875" s="3">
        <v>43281</v>
      </c>
      <c r="O1875" t="s">
        <v>12</v>
      </c>
      <c r="P1875" s="4">
        <v>72.97</v>
      </c>
      <c r="Q1875" t="s">
        <v>30</v>
      </c>
      <c r="R1875" t="s">
        <v>557</v>
      </c>
      <c r="S1875" t="s">
        <v>32</v>
      </c>
      <c r="T1875" t="s">
        <v>33</v>
      </c>
      <c r="U1875" t="s">
        <v>34</v>
      </c>
      <c r="V1875" t="s">
        <v>35</v>
      </c>
      <c r="W1875" s="10" t="b">
        <v>1</v>
      </c>
      <c r="X1875" s="12">
        <v>43931.511360879631</v>
      </c>
    </row>
    <row r="1876" spans="1:24" x14ac:dyDescent="0.2">
      <c r="A1876">
        <v>12217</v>
      </c>
      <c r="B1876" s="2" t="s">
        <v>53</v>
      </c>
      <c r="C1876" s="2" t="s">
        <v>54</v>
      </c>
      <c r="D1876" s="2" t="s">
        <v>55</v>
      </c>
      <c r="E1876" t="s">
        <v>5</v>
      </c>
      <c r="F1876">
        <f>SUM(J1876* 1.15)</f>
        <v>1021.3149999999999</v>
      </c>
      <c r="G1876">
        <v>10</v>
      </c>
      <c r="H1876">
        <v>4</v>
      </c>
      <c r="I1876" s="7">
        <v>88.81</v>
      </c>
      <c r="J1876" s="7">
        <f t="shared" si="34"/>
        <v>888.1</v>
      </c>
      <c r="K1876" s="7">
        <f>SUM(G1876*0.54)</f>
        <v>5.4</v>
      </c>
      <c r="L1876" s="11">
        <v>43261</v>
      </c>
      <c r="M1876" s="3">
        <v>43266</v>
      </c>
      <c r="N1876" s="3">
        <v>43282</v>
      </c>
      <c r="O1876" t="s">
        <v>6</v>
      </c>
      <c r="P1876" s="4">
        <v>8.0500000000000007</v>
      </c>
      <c r="Q1876" t="s">
        <v>54</v>
      </c>
      <c r="R1876" t="s">
        <v>56</v>
      </c>
      <c r="S1876" t="s">
        <v>57</v>
      </c>
      <c r="U1876" t="s">
        <v>58</v>
      </c>
      <c r="V1876" t="s">
        <v>59</v>
      </c>
      <c r="W1876" s="10" t="b">
        <v>1</v>
      </c>
      <c r="X1876" s="12">
        <v>43885.843000347231</v>
      </c>
    </row>
    <row r="1877" spans="1:24" x14ac:dyDescent="0.2">
      <c r="A1877">
        <v>12218</v>
      </c>
      <c r="B1877" s="2" t="s">
        <v>159</v>
      </c>
      <c r="C1877" s="2" t="s">
        <v>160</v>
      </c>
      <c r="D1877" s="2" t="s">
        <v>161</v>
      </c>
      <c r="E1877" t="s">
        <v>36</v>
      </c>
      <c r="F1877">
        <f>SUM(J1877* 1.05)</f>
        <v>516.70500000000004</v>
      </c>
      <c r="G1877">
        <v>7</v>
      </c>
      <c r="H1877">
        <v>-3</v>
      </c>
      <c r="I1877" s="7">
        <v>70.3</v>
      </c>
      <c r="J1877" s="7">
        <f t="shared" si="34"/>
        <v>492.09999999999997</v>
      </c>
      <c r="K1877" s="7">
        <f>SUM(G1877*1.27)</f>
        <v>8.89</v>
      </c>
      <c r="L1877" s="11">
        <v>43262</v>
      </c>
      <c r="M1877" s="3">
        <v>43267</v>
      </c>
      <c r="N1877" s="3">
        <v>43283</v>
      </c>
      <c r="O1877" t="s">
        <v>6</v>
      </c>
      <c r="P1877" s="4">
        <v>36.65</v>
      </c>
      <c r="Q1877" t="s">
        <v>160</v>
      </c>
      <c r="R1877" t="s">
        <v>162</v>
      </c>
      <c r="S1877" t="s">
        <v>163</v>
      </c>
      <c r="U1877" t="s">
        <v>164</v>
      </c>
      <c r="V1877" t="s">
        <v>10</v>
      </c>
      <c r="W1877" s="10" t="b">
        <v>1</v>
      </c>
      <c r="X1877" s="12">
        <v>43900.510593749997</v>
      </c>
    </row>
    <row r="1878" spans="1:24" x14ac:dyDescent="0.2">
      <c r="A1878">
        <v>12219</v>
      </c>
      <c r="B1878" s="2" t="s">
        <v>153</v>
      </c>
      <c r="C1878" s="2" t="s">
        <v>154</v>
      </c>
      <c r="D1878" s="2" t="s">
        <v>155</v>
      </c>
      <c r="E1878" t="s">
        <v>45</v>
      </c>
      <c r="F1878">
        <f>SUM(J1878* 0.9)</f>
        <v>637.56000000000006</v>
      </c>
      <c r="G1878">
        <v>10</v>
      </c>
      <c r="H1878">
        <v>-1</v>
      </c>
      <c r="I1878" s="7">
        <v>70.84</v>
      </c>
      <c r="J1878" s="7">
        <f t="shared" si="34"/>
        <v>708.40000000000009</v>
      </c>
      <c r="K1878" s="7">
        <f>SUM(G1878*1.27)</f>
        <v>12.7</v>
      </c>
      <c r="L1878" s="11">
        <v>43262</v>
      </c>
      <c r="M1878" s="3">
        <v>43267</v>
      </c>
      <c r="N1878" s="3">
        <v>43283</v>
      </c>
      <c r="O1878" t="s">
        <v>12</v>
      </c>
      <c r="P1878" s="4">
        <v>242.21</v>
      </c>
      <c r="Q1878" t="s">
        <v>154</v>
      </c>
      <c r="R1878" t="s">
        <v>156</v>
      </c>
      <c r="S1878" t="s">
        <v>157</v>
      </c>
      <c r="U1878" t="s">
        <v>158</v>
      </c>
      <c r="V1878" t="s">
        <v>44</v>
      </c>
      <c r="W1878" s="10" t="b">
        <v>1</v>
      </c>
      <c r="X1878" s="12">
        <v>43903.511765046293</v>
      </c>
    </row>
    <row r="1879" spans="1:24" x14ac:dyDescent="0.2">
      <c r="A1879">
        <v>12220</v>
      </c>
      <c r="B1879" s="2" t="s">
        <v>401</v>
      </c>
      <c r="C1879" s="2" t="s">
        <v>402</v>
      </c>
      <c r="D1879" s="2" t="s">
        <v>403</v>
      </c>
      <c r="E1879" t="s">
        <v>13</v>
      </c>
      <c r="F1879">
        <f>SUM(J1879* 0.95)</f>
        <v>574.76900000000001</v>
      </c>
      <c r="G1879">
        <v>13</v>
      </c>
      <c r="H1879">
        <v>-12</v>
      </c>
      <c r="I1879" s="7">
        <v>46.54</v>
      </c>
      <c r="J1879" s="7">
        <f t="shared" si="34"/>
        <v>605.02</v>
      </c>
      <c r="K1879" s="7">
        <f>SUM(G1879*1.15)</f>
        <v>14.95</v>
      </c>
      <c r="L1879" s="11">
        <v>43265</v>
      </c>
      <c r="M1879" s="3">
        <v>43270</v>
      </c>
      <c r="N1879" s="3">
        <v>43286</v>
      </c>
      <c r="O1879" t="s">
        <v>6</v>
      </c>
      <c r="P1879" s="4">
        <v>22.95</v>
      </c>
      <c r="Q1879" t="s">
        <v>402</v>
      </c>
      <c r="R1879" t="s">
        <v>404</v>
      </c>
      <c r="S1879" t="s">
        <v>405</v>
      </c>
      <c r="U1879" t="s">
        <v>406</v>
      </c>
      <c r="V1879" t="s">
        <v>175</v>
      </c>
      <c r="W1879" s="10" t="b">
        <v>0</v>
      </c>
      <c r="X1879" s="12">
        <v>43901.512146527777</v>
      </c>
    </row>
    <row r="1880" spans="1:24" x14ac:dyDescent="0.2">
      <c r="A1880">
        <v>12221</v>
      </c>
      <c r="B1880" s="2" t="s">
        <v>407</v>
      </c>
      <c r="C1880" s="2" t="s">
        <v>408</v>
      </c>
      <c r="D1880" s="2" t="s">
        <v>409</v>
      </c>
      <c r="E1880" t="s">
        <v>45</v>
      </c>
      <c r="F1880">
        <f>SUM(J1880* 1.15)</f>
        <v>678.16650000000004</v>
      </c>
      <c r="G1880">
        <v>11</v>
      </c>
      <c r="H1880">
        <v>-2</v>
      </c>
      <c r="I1880" s="7">
        <v>53.61</v>
      </c>
      <c r="J1880" s="7">
        <f t="shared" si="34"/>
        <v>589.71</v>
      </c>
      <c r="K1880" s="7">
        <f>SUM(G1880*1.27)</f>
        <v>13.97</v>
      </c>
      <c r="L1880" s="11">
        <v>43266</v>
      </c>
      <c r="M1880" s="3">
        <v>43271</v>
      </c>
      <c r="N1880" s="3">
        <v>43287</v>
      </c>
      <c r="O1880" t="s">
        <v>12</v>
      </c>
      <c r="P1880" s="4">
        <v>60.43</v>
      </c>
      <c r="Q1880" t="s">
        <v>408</v>
      </c>
      <c r="R1880" t="s">
        <v>410</v>
      </c>
      <c r="S1880" t="s">
        <v>222</v>
      </c>
      <c r="T1880" t="s">
        <v>223</v>
      </c>
      <c r="U1880" t="s">
        <v>411</v>
      </c>
      <c r="V1880" t="s">
        <v>113</v>
      </c>
      <c r="W1880" s="10" t="b">
        <v>1</v>
      </c>
      <c r="X1880" s="12">
        <v>43836.845357638893</v>
      </c>
    </row>
    <row r="1881" spans="1:24" x14ac:dyDescent="0.2">
      <c r="A1881">
        <v>12222</v>
      </c>
      <c r="B1881" s="2" t="s">
        <v>394</v>
      </c>
      <c r="C1881" s="2" t="s">
        <v>395</v>
      </c>
      <c r="D1881" s="2" t="s">
        <v>396</v>
      </c>
      <c r="E1881" t="s">
        <v>11</v>
      </c>
      <c r="F1881">
        <f>SUM(J1881* 1.05)</f>
        <v>428.988</v>
      </c>
      <c r="G1881">
        <v>8</v>
      </c>
      <c r="H1881">
        <v>3</v>
      </c>
      <c r="I1881" s="7">
        <v>51.07</v>
      </c>
      <c r="J1881" s="7">
        <f t="shared" si="34"/>
        <v>408.56</v>
      </c>
      <c r="K1881" s="7">
        <f>SUM(G1881*0.54)</f>
        <v>4.32</v>
      </c>
      <c r="L1881" s="11">
        <v>43266</v>
      </c>
      <c r="M1881" s="3">
        <v>43271</v>
      </c>
      <c r="N1881" s="3">
        <v>43287</v>
      </c>
      <c r="O1881" t="s">
        <v>14</v>
      </c>
      <c r="P1881" s="4">
        <v>13.75</v>
      </c>
      <c r="Q1881" t="s">
        <v>395</v>
      </c>
      <c r="R1881" t="s">
        <v>397</v>
      </c>
      <c r="S1881" t="s">
        <v>398</v>
      </c>
      <c r="T1881" t="s">
        <v>399</v>
      </c>
      <c r="U1881" t="s">
        <v>400</v>
      </c>
      <c r="V1881" t="s">
        <v>209</v>
      </c>
      <c r="W1881" s="10" t="b">
        <v>1</v>
      </c>
      <c r="X1881" s="12">
        <v>43880.175959490742</v>
      </c>
    </row>
    <row r="1882" spans="1:24" x14ac:dyDescent="0.2">
      <c r="A1882">
        <v>12223</v>
      </c>
      <c r="B1882" s="2" t="s">
        <v>326</v>
      </c>
      <c r="C1882" s="2" t="s">
        <v>327</v>
      </c>
      <c r="D1882" s="2" t="s">
        <v>328</v>
      </c>
      <c r="E1882" t="s">
        <v>36</v>
      </c>
      <c r="F1882">
        <f>SUM(J1882* 0.9)</f>
        <v>224.28000000000003</v>
      </c>
      <c r="G1882">
        <v>10</v>
      </c>
      <c r="H1882">
        <v>2</v>
      </c>
      <c r="I1882" s="7">
        <v>24.92</v>
      </c>
      <c r="J1882" s="7">
        <f t="shared" si="34"/>
        <v>249.20000000000002</v>
      </c>
      <c r="K1882" s="7">
        <f>SUM(G1882*1.27)</f>
        <v>12.7</v>
      </c>
      <c r="L1882" s="11">
        <v>43267</v>
      </c>
      <c r="M1882" s="3">
        <v>43272</v>
      </c>
      <c r="N1882" s="3">
        <v>43288</v>
      </c>
      <c r="O1882" t="s">
        <v>12</v>
      </c>
      <c r="P1882" s="4">
        <v>7.15</v>
      </c>
      <c r="Q1882" t="s">
        <v>327</v>
      </c>
      <c r="R1882" t="s">
        <v>329</v>
      </c>
      <c r="S1882" t="s">
        <v>330</v>
      </c>
      <c r="T1882" t="s">
        <v>591</v>
      </c>
      <c r="U1882" t="s">
        <v>331</v>
      </c>
      <c r="V1882" t="s">
        <v>80</v>
      </c>
      <c r="W1882" s="10" t="b">
        <v>0</v>
      </c>
      <c r="X1882" s="12">
        <v>43889.845133101851</v>
      </c>
    </row>
    <row r="1883" spans="1:24" x14ac:dyDescent="0.2">
      <c r="A1883">
        <v>12224</v>
      </c>
      <c r="B1883" s="2" t="s">
        <v>53</v>
      </c>
      <c r="C1883" s="2" t="s">
        <v>54</v>
      </c>
      <c r="D1883" s="2" t="s">
        <v>55</v>
      </c>
      <c r="E1883" t="s">
        <v>37</v>
      </c>
      <c r="F1883">
        <f>SUM(J1883* 1.15)</f>
        <v>92.73599999999999</v>
      </c>
      <c r="G1883">
        <v>6</v>
      </c>
      <c r="H1883">
        <v>4</v>
      </c>
      <c r="I1883" s="7">
        <v>13.44</v>
      </c>
      <c r="J1883" s="7">
        <f t="shared" si="34"/>
        <v>80.64</v>
      </c>
      <c r="K1883" s="7">
        <f>SUM(G1883*0.54)</f>
        <v>3.24</v>
      </c>
      <c r="L1883" s="11">
        <v>43268</v>
      </c>
      <c r="M1883" s="3">
        <v>43273</v>
      </c>
      <c r="N1883" s="3">
        <v>43289</v>
      </c>
      <c r="O1883" t="s">
        <v>6</v>
      </c>
      <c r="P1883" s="4">
        <v>88.4</v>
      </c>
      <c r="Q1883" t="s">
        <v>54</v>
      </c>
      <c r="R1883" t="s">
        <v>56</v>
      </c>
      <c r="S1883" t="s">
        <v>57</v>
      </c>
      <c r="U1883" t="s">
        <v>58</v>
      </c>
      <c r="V1883" t="s">
        <v>59</v>
      </c>
      <c r="W1883" s="10" t="b">
        <v>1</v>
      </c>
      <c r="X1883" s="12">
        <v>43885.508060763896</v>
      </c>
    </row>
    <row r="1884" spans="1:24" x14ac:dyDescent="0.2">
      <c r="A1884">
        <v>12225</v>
      </c>
      <c r="B1884" s="2" t="s">
        <v>237</v>
      </c>
      <c r="C1884" s="2" t="s">
        <v>238</v>
      </c>
      <c r="D1884" s="2" t="s">
        <v>239</v>
      </c>
      <c r="E1884" t="s">
        <v>13</v>
      </c>
      <c r="F1884">
        <f>SUM(J1884* 0.9)</f>
        <v>380.64600000000002</v>
      </c>
      <c r="G1884">
        <v>7</v>
      </c>
      <c r="H1884">
        <v>1</v>
      </c>
      <c r="I1884" s="7">
        <v>60.42</v>
      </c>
      <c r="J1884" s="7">
        <f t="shared" si="34"/>
        <v>422.94</v>
      </c>
      <c r="K1884" s="7">
        <f>SUM(G1884*1.27)</f>
        <v>8.89</v>
      </c>
      <c r="L1884" s="11">
        <v>43268</v>
      </c>
      <c r="M1884" s="3">
        <v>43273</v>
      </c>
      <c r="N1884" s="3">
        <v>43289</v>
      </c>
      <c r="O1884" t="s">
        <v>6</v>
      </c>
      <c r="P1884" s="4">
        <v>33.97</v>
      </c>
      <c r="Q1884" t="s">
        <v>238</v>
      </c>
      <c r="R1884" t="s">
        <v>240</v>
      </c>
      <c r="S1884" t="s">
        <v>241</v>
      </c>
      <c r="T1884" t="s">
        <v>242</v>
      </c>
      <c r="V1884" t="s">
        <v>243</v>
      </c>
      <c r="W1884" s="10" t="b">
        <v>1</v>
      </c>
      <c r="X1884" s="12">
        <v>43887.843973379633</v>
      </c>
    </row>
    <row r="1885" spans="1:24" x14ac:dyDescent="0.2">
      <c r="A1885">
        <v>12226</v>
      </c>
      <c r="B1885" s="2" t="s">
        <v>183</v>
      </c>
      <c r="C1885" s="2" t="s">
        <v>184</v>
      </c>
      <c r="D1885" s="2" t="s">
        <v>185</v>
      </c>
      <c r="E1885" t="s">
        <v>15</v>
      </c>
      <c r="F1885">
        <f>SUM(J1885* 1.05)</f>
        <v>565.92900000000009</v>
      </c>
      <c r="G1885">
        <v>6</v>
      </c>
      <c r="H1885">
        <v>3</v>
      </c>
      <c r="I1885" s="7">
        <v>89.83</v>
      </c>
      <c r="J1885" s="7">
        <f t="shared" si="34"/>
        <v>538.98</v>
      </c>
      <c r="K1885" s="7">
        <f>SUM(G1885*0.54)</f>
        <v>3.24</v>
      </c>
      <c r="L1885" s="11">
        <v>43269</v>
      </c>
      <c r="M1885" s="3">
        <v>43274</v>
      </c>
      <c r="N1885" s="3">
        <v>43290</v>
      </c>
      <c r="O1885" t="s">
        <v>14</v>
      </c>
      <c r="P1885" s="4">
        <v>6.54</v>
      </c>
      <c r="Q1885" t="s">
        <v>186</v>
      </c>
      <c r="R1885" t="s">
        <v>187</v>
      </c>
      <c r="S1885" t="s">
        <v>188</v>
      </c>
      <c r="U1885" t="s">
        <v>189</v>
      </c>
      <c r="V1885" t="s">
        <v>66</v>
      </c>
      <c r="W1885" s="10" t="b">
        <v>1</v>
      </c>
      <c r="X1885" s="12">
        <v>43886.508049189819</v>
      </c>
    </row>
    <row r="1886" spans="1:24" x14ac:dyDescent="0.2">
      <c r="A1886">
        <v>12227</v>
      </c>
      <c r="B1886" s="2" t="s">
        <v>394</v>
      </c>
      <c r="C1886" s="2" t="s">
        <v>395</v>
      </c>
      <c r="D1886" s="2" t="s">
        <v>396</v>
      </c>
      <c r="E1886" t="s">
        <v>46</v>
      </c>
      <c r="F1886">
        <f>SUM(J1886* 1.05)</f>
        <v>293.47500000000002</v>
      </c>
      <c r="G1886">
        <v>5</v>
      </c>
      <c r="H1886">
        <v>3</v>
      </c>
      <c r="I1886" s="7">
        <v>55.9</v>
      </c>
      <c r="J1886" s="7">
        <f t="shared" si="34"/>
        <v>279.5</v>
      </c>
      <c r="K1886" s="7">
        <f>SUM(G1886*0.54)</f>
        <v>2.7</v>
      </c>
      <c r="L1886" s="11">
        <v>43272</v>
      </c>
      <c r="M1886" s="3">
        <v>43277</v>
      </c>
      <c r="N1886" s="3">
        <v>43293</v>
      </c>
      <c r="O1886" t="s">
        <v>6</v>
      </c>
      <c r="P1886" s="4">
        <v>58.98</v>
      </c>
      <c r="Q1886" t="s">
        <v>395</v>
      </c>
      <c r="R1886" t="s">
        <v>397</v>
      </c>
      <c r="S1886" t="s">
        <v>398</v>
      </c>
      <c r="T1886" t="s">
        <v>399</v>
      </c>
      <c r="U1886" t="s">
        <v>400</v>
      </c>
      <c r="V1886" t="s">
        <v>209</v>
      </c>
      <c r="W1886" s="10" t="b">
        <v>1</v>
      </c>
      <c r="X1886" s="12">
        <v>43888.507503472225</v>
      </c>
    </row>
    <row r="1887" spans="1:24" x14ac:dyDescent="0.2">
      <c r="A1887">
        <v>12228</v>
      </c>
      <c r="B1887" s="2" t="s">
        <v>326</v>
      </c>
      <c r="C1887" s="2" t="s">
        <v>327</v>
      </c>
      <c r="D1887" s="2" t="s">
        <v>328</v>
      </c>
      <c r="E1887" t="s">
        <v>15</v>
      </c>
      <c r="F1887">
        <f>SUM(J1887* 0.9)</f>
        <v>292.32</v>
      </c>
      <c r="G1887">
        <v>14</v>
      </c>
      <c r="H1887">
        <v>2</v>
      </c>
      <c r="I1887" s="7">
        <v>23.2</v>
      </c>
      <c r="J1887" s="7">
        <f t="shared" si="34"/>
        <v>324.8</v>
      </c>
      <c r="K1887" s="7">
        <f>SUM(G1887*1.27)</f>
        <v>17.78</v>
      </c>
      <c r="L1887" s="11">
        <v>43273</v>
      </c>
      <c r="M1887" s="3">
        <v>43278</v>
      </c>
      <c r="N1887" s="3">
        <v>43294</v>
      </c>
      <c r="O1887" t="s">
        <v>14</v>
      </c>
      <c r="P1887" s="4">
        <v>188.99</v>
      </c>
      <c r="Q1887" t="s">
        <v>327</v>
      </c>
      <c r="R1887" t="s">
        <v>329</v>
      </c>
      <c r="S1887" t="s">
        <v>330</v>
      </c>
      <c r="T1887" t="s">
        <v>591</v>
      </c>
      <c r="U1887" t="s">
        <v>331</v>
      </c>
      <c r="V1887" t="s">
        <v>80</v>
      </c>
      <c r="W1887" s="10" t="b">
        <v>1</v>
      </c>
      <c r="X1887" s="12">
        <v>43812.513489699071</v>
      </c>
    </row>
    <row r="1888" spans="1:24" x14ac:dyDescent="0.2">
      <c r="A1888">
        <v>12229</v>
      </c>
      <c r="B1888" s="2" t="s">
        <v>135</v>
      </c>
      <c r="C1888" s="2" t="s">
        <v>136</v>
      </c>
      <c r="D1888" s="2" t="s">
        <v>137</v>
      </c>
      <c r="E1888" t="s">
        <v>36</v>
      </c>
      <c r="F1888">
        <f>SUM(J1888* 1.05)</f>
        <v>603.91800000000001</v>
      </c>
      <c r="G1888">
        <v>12</v>
      </c>
      <c r="H1888">
        <v>1</v>
      </c>
      <c r="I1888" s="7">
        <v>47.93</v>
      </c>
      <c r="J1888" s="7">
        <f t="shared" si="34"/>
        <v>575.16</v>
      </c>
      <c r="K1888" s="7">
        <f>SUM(G1888*1.27)</f>
        <v>15.24</v>
      </c>
      <c r="L1888" s="11">
        <v>43273</v>
      </c>
      <c r="M1888" s="3">
        <v>43278</v>
      </c>
      <c r="N1888" s="3">
        <v>43294</v>
      </c>
      <c r="O1888" t="s">
        <v>14</v>
      </c>
      <c r="P1888" s="4">
        <v>26.06</v>
      </c>
      <c r="Q1888" t="s">
        <v>136</v>
      </c>
      <c r="R1888" t="s">
        <v>138</v>
      </c>
      <c r="S1888" t="s">
        <v>139</v>
      </c>
      <c r="U1888" t="s">
        <v>140</v>
      </c>
      <c r="V1888" t="s">
        <v>141</v>
      </c>
      <c r="W1888" s="10" t="b">
        <v>0</v>
      </c>
      <c r="X1888" s="12">
        <v>43853.179173842589</v>
      </c>
    </row>
    <row r="1889" spans="1:24" x14ac:dyDescent="0.2">
      <c r="A1889">
        <v>12230</v>
      </c>
      <c r="B1889" s="2" t="s">
        <v>38</v>
      </c>
      <c r="C1889" s="2" t="s">
        <v>39</v>
      </c>
      <c r="D1889" s="2" t="s">
        <v>40</v>
      </c>
      <c r="E1889" t="s">
        <v>15</v>
      </c>
      <c r="F1889">
        <f>SUM(J1889* 0.9)</f>
        <v>89.856000000000009</v>
      </c>
      <c r="G1889">
        <v>8</v>
      </c>
      <c r="H1889">
        <v>-3</v>
      </c>
      <c r="I1889" s="7">
        <v>12.48</v>
      </c>
      <c r="J1889" s="7">
        <f t="shared" si="34"/>
        <v>99.84</v>
      </c>
      <c r="K1889" s="7">
        <f>SUM(G1889*1.27)</f>
        <v>10.16</v>
      </c>
      <c r="L1889" s="11">
        <v>43274</v>
      </c>
      <c r="M1889" s="3">
        <v>43279</v>
      </c>
      <c r="N1889" s="3">
        <v>43295</v>
      </c>
      <c r="O1889" t="s">
        <v>12</v>
      </c>
      <c r="P1889" s="4">
        <v>116.43</v>
      </c>
      <c r="Q1889" t="s">
        <v>39</v>
      </c>
      <c r="R1889" t="s">
        <v>41</v>
      </c>
      <c r="S1889" t="s">
        <v>42</v>
      </c>
      <c r="U1889" t="s">
        <v>43</v>
      </c>
      <c r="V1889" t="s">
        <v>44</v>
      </c>
      <c r="W1889" s="10" t="b">
        <v>1</v>
      </c>
      <c r="X1889" s="12">
        <v>43888.178039120365</v>
      </c>
    </row>
    <row r="1890" spans="1:24" x14ac:dyDescent="0.2">
      <c r="A1890">
        <v>12231</v>
      </c>
      <c r="B1890" s="2" t="s">
        <v>24</v>
      </c>
      <c r="C1890" s="2" t="s">
        <v>25</v>
      </c>
      <c r="D1890" s="2" t="s">
        <v>26</v>
      </c>
      <c r="E1890" t="s">
        <v>19</v>
      </c>
      <c r="F1890">
        <f>SUM(J1890* 1.15)</f>
        <v>1002.7079999999999</v>
      </c>
      <c r="G1890">
        <v>9</v>
      </c>
      <c r="H1890">
        <v>-35</v>
      </c>
      <c r="I1890" s="7">
        <v>96.88</v>
      </c>
      <c r="J1890" s="7">
        <f t="shared" si="34"/>
        <v>871.92</v>
      </c>
      <c r="K1890" s="7">
        <f>SUM(G1890*1.15)</f>
        <v>10.35</v>
      </c>
      <c r="L1890" s="11">
        <v>43275</v>
      </c>
      <c r="M1890" s="3">
        <v>43280</v>
      </c>
      <c r="N1890" s="3">
        <v>43296</v>
      </c>
      <c r="O1890" t="s">
        <v>14</v>
      </c>
      <c r="P1890" s="4">
        <v>84.84</v>
      </c>
      <c r="Q1890" t="s">
        <v>25</v>
      </c>
      <c r="R1890" t="s">
        <v>27</v>
      </c>
      <c r="S1890" t="s">
        <v>21</v>
      </c>
      <c r="U1890" t="s">
        <v>28</v>
      </c>
      <c r="V1890" t="s">
        <v>23</v>
      </c>
      <c r="W1890" s="10" t="b">
        <v>1</v>
      </c>
      <c r="X1890" s="12">
        <v>43905.511002083331</v>
      </c>
    </row>
    <row r="1891" spans="1:24" x14ac:dyDescent="0.2">
      <c r="A1891">
        <v>12232</v>
      </c>
      <c r="B1891" s="2" t="s">
        <v>494</v>
      </c>
      <c r="C1891" s="2" t="s">
        <v>495</v>
      </c>
      <c r="D1891" s="2" t="s">
        <v>496</v>
      </c>
      <c r="E1891" t="s">
        <v>11</v>
      </c>
      <c r="F1891">
        <f>SUM(J1891* 0.9)</f>
        <v>104.94</v>
      </c>
      <c r="G1891">
        <v>11</v>
      </c>
      <c r="H1891">
        <v>2</v>
      </c>
      <c r="I1891" s="7">
        <v>10.6</v>
      </c>
      <c r="J1891" s="7">
        <f t="shared" si="34"/>
        <v>116.6</v>
      </c>
      <c r="K1891" s="7">
        <f>SUM(G1891*1.27)</f>
        <v>13.97</v>
      </c>
      <c r="L1891" s="11">
        <v>43275</v>
      </c>
      <c r="M1891" s="3">
        <v>43280</v>
      </c>
      <c r="N1891" s="3">
        <v>43296</v>
      </c>
      <c r="O1891" t="s">
        <v>12</v>
      </c>
      <c r="P1891" s="4">
        <v>37.6</v>
      </c>
      <c r="Q1891" t="s">
        <v>495</v>
      </c>
      <c r="R1891" t="s">
        <v>497</v>
      </c>
      <c r="S1891" t="s">
        <v>498</v>
      </c>
      <c r="T1891" t="s">
        <v>279</v>
      </c>
      <c r="U1891" t="s">
        <v>499</v>
      </c>
      <c r="V1891" t="s">
        <v>209</v>
      </c>
      <c r="W1891" s="10" t="b">
        <v>1</v>
      </c>
      <c r="X1891" s="12">
        <v>43705.845403935185</v>
      </c>
    </row>
    <row r="1892" spans="1:24" x14ac:dyDescent="0.2">
      <c r="A1892">
        <v>12233</v>
      </c>
      <c r="B1892" s="2" t="s">
        <v>332</v>
      </c>
      <c r="C1892" s="2" t="s">
        <v>333</v>
      </c>
      <c r="D1892" s="2" t="s">
        <v>334</v>
      </c>
      <c r="E1892" t="s">
        <v>46</v>
      </c>
      <c r="F1892">
        <f>SUM(J1892* 1.15)</f>
        <v>1150.8509999999999</v>
      </c>
      <c r="G1892">
        <v>13</v>
      </c>
      <c r="H1892">
        <v>-22</v>
      </c>
      <c r="I1892" s="7">
        <v>76.98</v>
      </c>
      <c r="J1892" s="7">
        <f t="shared" si="34"/>
        <v>1000.74</v>
      </c>
      <c r="K1892" s="7">
        <f>SUM(G1892*1.15)</f>
        <v>14.95</v>
      </c>
      <c r="L1892" s="11">
        <v>43276</v>
      </c>
      <c r="M1892" s="3">
        <v>43281</v>
      </c>
      <c r="N1892" s="3">
        <v>43297</v>
      </c>
      <c r="O1892" t="s">
        <v>6</v>
      </c>
      <c r="P1892" s="4">
        <v>127.34</v>
      </c>
      <c r="Q1892" t="s">
        <v>333</v>
      </c>
      <c r="R1892" t="s">
        <v>335</v>
      </c>
      <c r="S1892" t="s">
        <v>336</v>
      </c>
      <c r="U1892" t="s">
        <v>337</v>
      </c>
      <c r="V1892" t="s">
        <v>10</v>
      </c>
      <c r="W1892" s="10" t="b">
        <v>1</v>
      </c>
      <c r="X1892" s="12">
        <v>43900.512030787038</v>
      </c>
    </row>
    <row r="1893" spans="1:24" x14ac:dyDescent="0.2">
      <c r="A1893">
        <v>12234</v>
      </c>
      <c r="B1893" s="2" t="s">
        <v>485</v>
      </c>
      <c r="C1893" s="2" t="s">
        <v>486</v>
      </c>
      <c r="D1893" s="2" t="s">
        <v>487</v>
      </c>
      <c r="E1893" t="s">
        <v>15</v>
      </c>
      <c r="F1893">
        <f>SUM(J1893* 1.15)</f>
        <v>259.85399999999993</v>
      </c>
      <c r="G1893">
        <v>12</v>
      </c>
      <c r="H1893">
        <v>-3</v>
      </c>
      <c r="I1893" s="7">
        <v>18.829999999999998</v>
      </c>
      <c r="J1893" s="7">
        <f t="shared" si="34"/>
        <v>225.95999999999998</v>
      </c>
      <c r="K1893" s="7">
        <f>SUM(G1893*1.27)</f>
        <v>15.24</v>
      </c>
      <c r="L1893" s="11">
        <v>43279</v>
      </c>
      <c r="M1893" s="3">
        <v>43284</v>
      </c>
      <c r="N1893" s="3">
        <v>43300</v>
      </c>
      <c r="O1893" t="s">
        <v>14</v>
      </c>
      <c r="P1893" s="4">
        <v>18.559999999999999</v>
      </c>
      <c r="Q1893" t="s">
        <v>486</v>
      </c>
      <c r="R1893" t="s">
        <v>488</v>
      </c>
      <c r="S1893" t="s">
        <v>21</v>
      </c>
      <c r="U1893" t="s">
        <v>362</v>
      </c>
      <c r="V1893" t="s">
        <v>23</v>
      </c>
      <c r="W1893" s="10" t="b">
        <v>0</v>
      </c>
      <c r="X1893" s="12">
        <v>43804.512460879625</v>
      </c>
    </row>
    <row r="1894" spans="1:24" x14ac:dyDescent="0.2">
      <c r="A1894">
        <v>12235</v>
      </c>
      <c r="B1894" s="2" t="s">
        <v>494</v>
      </c>
      <c r="C1894" s="2" t="s">
        <v>495</v>
      </c>
      <c r="D1894" s="2" t="s">
        <v>496</v>
      </c>
      <c r="E1894" t="s">
        <v>37</v>
      </c>
      <c r="F1894">
        <f>SUM(J1894* 0.9)</f>
        <v>480.16800000000001</v>
      </c>
      <c r="G1894">
        <v>6</v>
      </c>
      <c r="H1894">
        <v>2</v>
      </c>
      <c r="I1894" s="7">
        <v>88.92</v>
      </c>
      <c r="J1894" s="7">
        <f t="shared" si="34"/>
        <v>533.52</v>
      </c>
      <c r="K1894" s="7">
        <f>SUM(G1894*1.27)</f>
        <v>7.62</v>
      </c>
      <c r="L1894" s="11">
        <v>43279</v>
      </c>
      <c r="M1894" s="3">
        <v>43284</v>
      </c>
      <c r="N1894" s="3">
        <v>43300</v>
      </c>
      <c r="O1894" t="s">
        <v>12</v>
      </c>
      <c r="P1894" s="4">
        <v>25.41</v>
      </c>
      <c r="Q1894" t="s">
        <v>495</v>
      </c>
      <c r="R1894" t="s">
        <v>497</v>
      </c>
      <c r="S1894" t="s">
        <v>498</v>
      </c>
      <c r="T1894" t="s">
        <v>279</v>
      </c>
      <c r="U1894" t="s">
        <v>499</v>
      </c>
      <c r="V1894" t="s">
        <v>209</v>
      </c>
      <c r="W1894" s="10" t="b">
        <v>0</v>
      </c>
      <c r="X1894" s="12">
        <v>43888.51041805555</v>
      </c>
    </row>
    <row r="1895" spans="1:24" x14ac:dyDescent="0.2">
      <c r="A1895">
        <v>12236</v>
      </c>
      <c r="B1895" s="2" t="s">
        <v>81</v>
      </c>
      <c r="C1895" s="2" t="s">
        <v>82</v>
      </c>
      <c r="D1895" s="2" t="s">
        <v>83</v>
      </c>
      <c r="E1895" t="s">
        <v>11</v>
      </c>
      <c r="F1895">
        <f>SUM(J1895* 0.9)</f>
        <v>485.01</v>
      </c>
      <c r="G1895">
        <v>10</v>
      </c>
      <c r="H1895">
        <v>24</v>
      </c>
      <c r="I1895" s="7">
        <v>53.89</v>
      </c>
      <c r="J1895" s="7">
        <f t="shared" si="34"/>
        <v>538.9</v>
      </c>
      <c r="K1895" s="7">
        <f>SUM(G1895*1.429)</f>
        <v>14.290000000000001</v>
      </c>
      <c r="L1895" s="11">
        <v>43280</v>
      </c>
      <c r="M1895" s="3">
        <v>43285</v>
      </c>
      <c r="N1895" s="3">
        <v>43301</v>
      </c>
      <c r="O1895" t="s">
        <v>14</v>
      </c>
      <c r="P1895" s="4">
        <v>29.6</v>
      </c>
      <c r="Q1895" t="s">
        <v>82</v>
      </c>
      <c r="R1895" t="s">
        <v>84</v>
      </c>
      <c r="S1895" t="s">
        <v>85</v>
      </c>
      <c r="U1895" t="s">
        <v>86</v>
      </c>
      <c r="V1895" t="s">
        <v>35</v>
      </c>
      <c r="W1895" s="10" t="b">
        <v>0</v>
      </c>
      <c r="X1895" s="12">
        <v>43988.845896527782</v>
      </c>
    </row>
    <row r="1896" spans="1:24" x14ac:dyDescent="0.2">
      <c r="A1896">
        <v>12237</v>
      </c>
      <c r="B1896" s="2" t="s">
        <v>287</v>
      </c>
      <c r="C1896" s="2" t="s">
        <v>288</v>
      </c>
      <c r="D1896" s="2" t="s">
        <v>289</v>
      </c>
      <c r="E1896" t="s">
        <v>13</v>
      </c>
      <c r="F1896">
        <f>SUM(J1896* 1.05)</f>
        <v>740.50200000000007</v>
      </c>
      <c r="G1896">
        <v>12</v>
      </c>
      <c r="H1896">
        <v>1</v>
      </c>
      <c r="I1896" s="7">
        <v>58.77</v>
      </c>
      <c r="J1896" s="7">
        <f t="shared" si="34"/>
        <v>705.24</v>
      </c>
      <c r="K1896" s="7">
        <f>SUM(G1896*1.27)</f>
        <v>15.24</v>
      </c>
      <c r="L1896" s="11">
        <v>43281</v>
      </c>
      <c r="M1896" s="3">
        <v>43286</v>
      </c>
      <c r="N1896" s="3">
        <v>43302</v>
      </c>
      <c r="O1896" t="s">
        <v>12</v>
      </c>
      <c r="P1896" s="4">
        <v>13.73</v>
      </c>
      <c r="Q1896" t="s">
        <v>288</v>
      </c>
      <c r="R1896" t="s">
        <v>558</v>
      </c>
      <c r="S1896" t="s">
        <v>290</v>
      </c>
      <c r="T1896" t="s">
        <v>291</v>
      </c>
      <c r="U1896" t="s">
        <v>292</v>
      </c>
      <c r="V1896" t="s">
        <v>209</v>
      </c>
      <c r="W1896" s="10" t="b">
        <v>0</v>
      </c>
      <c r="X1896" s="12">
        <v>43837.512507175925</v>
      </c>
    </row>
    <row r="1897" spans="1:24" x14ac:dyDescent="0.2">
      <c r="A1897">
        <v>12238</v>
      </c>
      <c r="B1897" s="2" t="s">
        <v>356</v>
      </c>
      <c r="C1897" s="2" t="s">
        <v>348</v>
      </c>
      <c r="D1897" s="2" t="s">
        <v>357</v>
      </c>
      <c r="E1897" t="s">
        <v>11</v>
      </c>
      <c r="F1897">
        <f>SUM(J1897* 1.15)</f>
        <v>411.42399999999998</v>
      </c>
      <c r="G1897">
        <v>13</v>
      </c>
      <c r="H1897">
        <v>27</v>
      </c>
      <c r="I1897" s="7">
        <v>27.52</v>
      </c>
      <c r="J1897" s="7">
        <f t="shared" si="34"/>
        <v>357.76</v>
      </c>
      <c r="K1897" s="7">
        <f>SUM(G1897*1.429)</f>
        <v>18.577000000000002</v>
      </c>
      <c r="L1897" s="11">
        <v>43282</v>
      </c>
      <c r="M1897" s="3">
        <v>43287</v>
      </c>
      <c r="N1897" s="3">
        <v>43303</v>
      </c>
      <c r="O1897" t="s">
        <v>14</v>
      </c>
      <c r="P1897" s="4">
        <v>75.89</v>
      </c>
      <c r="Q1897" t="s">
        <v>348</v>
      </c>
      <c r="R1897" t="s">
        <v>349</v>
      </c>
      <c r="S1897" t="s">
        <v>350</v>
      </c>
      <c r="U1897" t="s">
        <v>351</v>
      </c>
      <c r="V1897" t="s">
        <v>10</v>
      </c>
      <c r="W1897" s="10" t="b">
        <v>1</v>
      </c>
      <c r="X1897" s="12">
        <v>43893.513356481482</v>
      </c>
    </row>
    <row r="1898" spans="1:24" x14ac:dyDescent="0.2">
      <c r="A1898">
        <v>12239</v>
      </c>
      <c r="B1898" s="2" t="s">
        <v>142</v>
      </c>
      <c r="C1898" s="2" t="s">
        <v>143</v>
      </c>
      <c r="D1898" s="2" t="s">
        <v>144</v>
      </c>
      <c r="E1898" t="s">
        <v>15</v>
      </c>
      <c r="F1898">
        <f>SUM(J1898* 0.85)</f>
        <v>492.82999999999993</v>
      </c>
      <c r="G1898">
        <v>10</v>
      </c>
      <c r="H1898">
        <v>-33</v>
      </c>
      <c r="I1898" s="7">
        <v>57.98</v>
      </c>
      <c r="J1898" s="7">
        <f t="shared" si="34"/>
        <v>579.79999999999995</v>
      </c>
      <c r="K1898" s="7">
        <f>SUM(G1898*1.15)</f>
        <v>11.5</v>
      </c>
      <c r="L1898" s="11">
        <v>43282</v>
      </c>
      <c r="M1898" s="3">
        <v>43287</v>
      </c>
      <c r="N1898" s="3">
        <v>43303</v>
      </c>
      <c r="O1898" t="s">
        <v>6</v>
      </c>
      <c r="P1898" s="4">
        <v>3.01</v>
      </c>
      <c r="Q1898" t="s">
        <v>143</v>
      </c>
      <c r="R1898" t="s">
        <v>145</v>
      </c>
      <c r="S1898" t="s">
        <v>110</v>
      </c>
      <c r="T1898" t="s">
        <v>111</v>
      </c>
      <c r="U1898" t="s">
        <v>146</v>
      </c>
      <c r="V1898" t="s">
        <v>113</v>
      </c>
      <c r="W1898" s="10" t="b">
        <v>0</v>
      </c>
      <c r="X1898" s="12">
        <v>43973.511025231477</v>
      </c>
    </row>
    <row r="1899" spans="1:24" x14ac:dyDescent="0.2">
      <c r="A1899">
        <v>12240</v>
      </c>
      <c r="B1899" s="2" t="s">
        <v>47</v>
      </c>
      <c r="C1899" s="2" t="s">
        <v>48</v>
      </c>
      <c r="D1899" s="2" t="s">
        <v>49</v>
      </c>
      <c r="E1899" t="s">
        <v>15</v>
      </c>
      <c r="F1899">
        <f>SUM(J1899* 1.15)</f>
        <v>657.53549999999996</v>
      </c>
      <c r="G1899">
        <v>9</v>
      </c>
      <c r="H1899">
        <v>16</v>
      </c>
      <c r="I1899" s="7">
        <v>63.53</v>
      </c>
      <c r="J1899" s="7">
        <f t="shared" si="34"/>
        <v>571.77</v>
      </c>
      <c r="K1899" s="7">
        <f>SUM(G1899*1.429)</f>
        <v>12.861000000000001</v>
      </c>
      <c r="L1899" s="11">
        <v>43283</v>
      </c>
      <c r="M1899" s="3">
        <v>43288</v>
      </c>
      <c r="N1899" s="3">
        <v>43304</v>
      </c>
      <c r="O1899" t="s">
        <v>12</v>
      </c>
      <c r="P1899" s="4">
        <v>27.71</v>
      </c>
      <c r="Q1899" t="s">
        <v>48</v>
      </c>
      <c r="R1899" t="s">
        <v>50</v>
      </c>
      <c r="S1899" t="s">
        <v>51</v>
      </c>
      <c r="U1899" t="s">
        <v>52</v>
      </c>
      <c r="V1899" t="s">
        <v>10</v>
      </c>
      <c r="W1899" s="10" t="b">
        <v>0</v>
      </c>
      <c r="X1899" s="12">
        <v>43826.511592361108</v>
      </c>
    </row>
    <row r="1900" spans="1:24" x14ac:dyDescent="0.2">
      <c r="A1900">
        <v>12241</v>
      </c>
      <c r="B1900" s="2" t="s">
        <v>524</v>
      </c>
      <c r="C1900" s="2" t="s">
        <v>525</v>
      </c>
      <c r="D1900" s="2" t="s">
        <v>526</v>
      </c>
      <c r="E1900" t="s">
        <v>45</v>
      </c>
      <c r="F1900">
        <f>SUM(J1900* 1.05)</f>
        <v>707.89949999999999</v>
      </c>
      <c r="G1900">
        <v>9</v>
      </c>
      <c r="H1900">
        <v>50</v>
      </c>
      <c r="I1900" s="7">
        <v>74.91</v>
      </c>
      <c r="J1900" s="7">
        <f t="shared" si="34"/>
        <v>674.18999999999994</v>
      </c>
      <c r="K1900" s="7">
        <f>SUM(G1900*1.429)</f>
        <v>12.861000000000001</v>
      </c>
      <c r="L1900" s="11">
        <v>43286</v>
      </c>
      <c r="M1900" s="3">
        <v>43291</v>
      </c>
      <c r="N1900" s="3">
        <v>43307</v>
      </c>
      <c r="O1900" t="s">
        <v>12</v>
      </c>
      <c r="P1900" s="4">
        <v>7.28</v>
      </c>
      <c r="Q1900" t="s">
        <v>525</v>
      </c>
      <c r="R1900" t="s">
        <v>527</v>
      </c>
      <c r="S1900" t="s">
        <v>528</v>
      </c>
      <c r="U1900" t="s">
        <v>529</v>
      </c>
      <c r="V1900" t="s">
        <v>530</v>
      </c>
      <c r="W1900" s="10" t="b">
        <v>0</v>
      </c>
      <c r="X1900" s="12">
        <v>43806.511985879624</v>
      </c>
    </row>
    <row r="1901" spans="1:24" x14ac:dyDescent="0.2">
      <c r="A1901">
        <v>12242</v>
      </c>
      <c r="B1901" s="2" t="s">
        <v>53</v>
      </c>
      <c r="C1901" s="2" t="s">
        <v>54</v>
      </c>
      <c r="D1901" s="2" t="s">
        <v>55</v>
      </c>
      <c r="E1901" t="s">
        <v>11</v>
      </c>
      <c r="F1901">
        <f>SUM(J1901* 1.15)</f>
        <v>758.03399999999988</v>
      </c>
      <c r="G1901">
        <v>12</v>
      </c>
      <c r="H1901">
        <v>4</v>
      </c>
      <c r="I1901" s="7">
        <v>54.93</v>
      </c>
      <c r="J1901" s="7">
        <f t="shared" si="34"/>
        <v>659.16</v>
      </c>
      <c r="K1901" s="7">
        <f>SUM(G1901*0.54)</f>
        <v>6.48</v>
      </c>
      <c r="L1901" s="11">
        <v>43286</v>
      </c>
      <c r="M1901" s="3">
        <v>43291</v>
      </c>
      <c r="N1901" s="3">
        <v>43307</v>
      </c>
      <c r="O1901" t="s">
        <v>6</v>
      </c>
      <c r="P1901" s="4">
        <v>59.14</v>
      </c>
      <c r="Q1901" t="s">
        <v>54</v>
      </c>
      <c r="R1901" t="s">
        <v>56</v>
      </c>
      <c r="S1901" t="s">
        <v>57</v>
      </c>
      <c r="U1901" t="s">
        <v>58</v>
      </c>
      <c r="V1901" t="s">
        <v>59</v>
      </c>
      <c r="W1901" s="10" t="b">
        <v>1</v>
      </c>
      <c r="X1901" s="12">
        <v>43873.51011678241</v>
      </c>
    </row>
    <row r="1902" spans="1:24" x14ac:dyDescent="0.2">
      <c r="A1902">
        <v>12243</v>
      </c>
      <c r="B1902" s="2" t="s">
        <v>531</v>
      </c>
      <c r="C1902" s="2" t="s">
        <v>532</v>
      </c>
      <c r="D1902" s="2" t="s">
        <v>533</v>
      </c>
      <c r="E1902" t="s">
        <v>19</v>
      </c>
      <c r="F1902">
        <f>SUM(J1902* 0.85)</f>
        <v>379.34649999999993</v>
      </c>
      <c r="G1902">
        <v>13</v>
      </c>
      <c r="H1902">
        <v>-13</v>
      </c>
      <c r="I1902" s="7">
        <v>34.33</v>
      </c>
      <c r="J1902" s="7">
        <f t="shared" si="34"/>
        <v>446.28999999999996</v>
      </c>
      <c r="K1902" s="7">
        <f>SUM(G1902*1.15)</f>
        <v>14.95</v>
      </c>
      <c r="L1902" s="11">
        <v>43287</v>
      </c>
      <c r="M1902" s="3">
        <v>43292</v>
      </c>
      <c r="N1902" s="3">
        <v>43308</v>
      </c>
      <c r="O1902" t="s">
        <v>6</v>
      </c>
      <c r="P1902" s="4">
        <v>13.41</v>
      </c>
      <c r="Q1902" t="s">
        <v>532</v>
      </c>
      <c r="R1902" t="s">
        <v>534</v>
      </c>
      <c r="S1902" t="s">
        <v>535</v>
      </c>
      <c r="T1902" t="s">
        <v>111</v>
      </c>
      <c r="U1902" t="s">
        <v>536</v>
      </c>
      <c r="V1902" t="s">
        <v>113</v>
      </c>
      <c r="W1902" s="10" t="b">
        <v>0</v>
      </c>
      <c r="X1902" s="12">
        <v>43885.512134953708</v>
      </c>
    </row>
    <row r="1903" spans="1:24" x14ac:dyDescent="0.2">
      <c r="A1903">
        <v>12244</v>
      </c>
      <c r="B1903" s="2" t="s">
        <v>401</v>
      </c>
      <c r="C1903" s="2" t="s">
        <v>402</v>
      </c>
      <c r="D1903" s="2" t="s">
        <v>403</v>
      </c>
      <c r="E1903" t="s">
        <v>37</v>
      </c>
      <c r="F1903">
        <f>SUM(J1903* 0.875)</f>
        <v>342.26500000000004</v>
      </c>
      <c r="G1903">
        <v>14</v>
      </c>
      <c r="H1903">
        <v>-5</v>
      </c>
      <c r="I1903" s="7">
        <v>27.94</v>
      </c>
      <c r="J1903" s="7">
        <f t="shared" si="34"/>
        <v>391.16</v>
      </c>
      <c r="K1903" s="7">
        <f>SUM(G1903*1.15)</f>
        <v>16.099999999999998</v>
      </c>
      <c r="L1903" s="11">
        <v>43288</v>
      </c>
      <c r="M1903" s="3">
        <v>43293</v>
      </c>
      <c r="N1903" s="3">
        <v>43309</v>
      </c>
      <c r="O1903" t="s">
        <v>6</v>
      </c>
      <c r="P1903" s="4">
        <v>0.48</v>
      </c>
      <c r="Q1903" t="s">
        <v>402</v>
      </c>
      <c r="R1903" t="s">
        <v>404</v>
      </c>
      <c r="S1903" t="s">
        <v>405</v>
      </c>
      <c r="U1903" t="s">
        <v>406</v>
      </c>
      <c r="V1903" t="s">
        <v>175</v>
      </c>
      <c r="W1903" s="10" t="b">
        <v>0</v>
      </c>
      <c r="X1903" s="12">
        <v>43888.179104398143</v>
      </c>
    </row>
    <row r="1904" spans="1:24" x14ac:dyDescent="0.2">
      <c r="A1904">
        <v>12245</v>
      </c>
      <c r="B1904" s="2" t="s">
        <v>374</v>
      </c>
      <c r="C1904" s="2" t="s">
        <v>375</v>
      </c>
      <c r="D1904" s="2" t="s">
        <v>376</v>
      </c>
      <c r="E1904" t="s">
        <v>13</v>
      </c>
      <c r="F1904">
        <f>SUM(J1904* 1.15)</f>
        <v>682.41000000000008</v>
      </c>
      <c r="G1904">
        <v>6</v>
      </c>
      <c r="H1904">
        <v>-3</v>
      </c>
      <c r="I1904" s="7">
        <v>98.9</v>
      </c>
      <c r="J1904" s="7">
        <f t="shared" si="34"/>
        <v>593.40000000000009</v>
      </c>
      <c r="K1904" s="7">
        <f>SUM(G1904*1.27)</f>
        <v>7.62</v>
      </c>
      <c r="L1904" s="11">
        <v>43288</v>
      </c>
      <c r="M1904" s="3">
        <v>43293</v>
      </c>
      <c r="N1904" s="3">
        <v>43309</v>
      </c>
      <c r="O1904" t="s">
        <v>6</v>
      </c>
      <c r="P1904" s="4">
        <v>62.52</v>
      </c>
      <c r="Q1904" t="s">
        <v>375</v>
      </c>
      <c r="R1904" t="s">
        <v>377</v>
      </c>
      <c r="S1904" t="s">
        <v>222</v>
      </c>
      <c r="T1904" t="s">
        <v>223</v>
      </c>
      <c r="U1904" t="s">
        <v>378</v>
      </c>
      <c r="V1904" t="s">
        <v>113</v>
      </c>
      <c r="W1904" s="10" t="b">
        <v>1</v>
      </c>
      <c r="X1904" s="12">
        <v>43899.510360185181</v>
      </c>
    </row>
    <row r="1905" spans="1:24" x14ac:dyDescent="0.2">
      <c r="A1905">
        <v>12246</v>
      </c>
      <c r="B1905" s="2" t="s">
        <v>384</v>
      </c>
      <c r="C1905" s="2" t="s">
        <v>385</v>
      </c>
      <c r="D1905" s="2" t="s">
        <v>386</v>
      </c>
      <c r="E1905" t="s">
        <v>45</v>
      </c>
      <c r="F1905">
        <f>SUM(J1905* 1.25)</f>
        <v>288.25</v>
      </c>
      <c r="G1905">
        <v>10</v>
      </c>
      <c r="H1905">
        <v>1</v>
      </c>
      <c r="I1905" s="7">
        <v>23.06</v>
      </c>
      <c r="J1905" s="7">
        <f t="shared" si="34"/>
        <v>230.6</v>
      </c>
      <c r="K1905" s="7">
        <f>SUM(G1905*1.27)</f>
        <v>12.7</v>
      </c>
      <c r="L1905" s="11">
        <v>43289</v>
      </c>
      <c r="M1905" s="3">
        <v>43294</v>
      </c>
      <c r="N1905" s="3">
        <v>43310</v>
      </c>
      <c r="O1905" t="s">
        <v>14</v>
      </c>
      <c r="P1905" s="4">
        <v>194.67</v>
      </c>
      <c r="Q1905" t="s">
        <v>385</v>
      </c>
      <c r="R1905" t="s">
        <v>387</v>
      </c>
      <c r="S1905" t="s">
        <v>388</v>
      </c>
      <c r="U1905" t="s">
        <v>389</v>
      </c>
      <c r="V1905" t="s">
        <v>10</v>
      </c>
      <c r="W1905" s="10" t="b">
        <v>1</v>
      </c>
      <c r="X1905" s="12">
        <v>43876.845121527782</v>
      </c>
    </row>
    <row r="1906" spans="1:24" x14ac:dyDescent="0.2">
      <c r="A1906">
        <v>12247</v>
      </c>
      <c r="B1906" s="2" t="s">
        <v>202</v>
      </c>
      <c r="C1906" s="2" t="s">
        <v>203</v>
      </c>
      <c r="D1906" s="2" t="s">
        <v>204</v>
      </c>
      <c r="E1906" t="s">
        <v>36</v>
      </c>
      <c r="F1906">
        <f>SUM(J1906* 0.9)</f>
        <v>504.25200000000001</v>
      </c>
      <c r="G1906">
        <v>12</v>
      </c>
      <c r="H1906">
        <v>3</v>
      </c>
      <c r="I1906" s="7">
        <v>46.69</v>
      </c>
      <c r="J1906" s="7">
        <f t="shared" si="34"/>
        <v>560.28</v>
      </c>
      <c r="K1906" s="7">
        <f>SUM(G1906*0.54)</f>
        <v>6.48</v>
      </c>
      <c r="L1906" s="11">
        <v>43290</v>
      </c>
      <c r="M1906" s="3">
        <v>43295</v>
      </c>
      <c r="N1906" s="3">
        <v>43311</v>
      </c>
      <c r="O1906" t="s">
        <v>12</v>
      </c>
      <c r="P1906" s="4">
        <v>4.42</v>
      </c>
      <c r="Q1906" t="s">
        <v>203</v>
      </c>
      <c r="R1906" t="s">
        <v>205</v>
      </c>
      <c r="S1906" t="s">
        <v>206</v>
      </c>
      <c r="T1906" t="s">
        <v>207</v>
      </c>
      <c r="U1906" t="s">
        <v>208</v>
      </c>
      <c r="V1906" t="s">
        <v>209</v>
      </c>
      <c r="W1906" s="10" t="b">
        <v>0</v>
      </c>
      <c r="X1906" s="12">
        <v>43873.510105208334</v>
      </c>
    </row>
    <row r="1907" spans="1:24" x14ac:dyDescent="0.2">
      <c r="A1907">
        <v>12248</v>
      </c>
      <c r="B1907" s="2" t="s">
        <v>326</v>
      </c>
      <c r="C1907" s="2" t="s">
        <v>327</v>
      </c>
      <c r="D1907" s="2" t="s">
        <v>328</v>
      </c>
      <c r="E1907" t="s">
        <v>11</v>
      </c>
      <c r="F1907">
        <f>SUM(J1907* 0.9)</f>
        <v>256.44600000000003</v>
      </c>
      <c r="G1907">
        <v>9</v>
      </c>
      <c r="H1907">
        <v>2</v>
      </c>
      <c r="I1907" s="7">
        <v>31.66</v>
      </c>
      <c r="J1907" s="7">
        <f t="shared" si="34"/>
        <v>284.94</v>
      </c>
      <c r="K1907" s="7">
        <f>SUM(G1907*1.27)</f>
        <v>11.43</v>
      </c>
      <c r="L1907" s="11">
        <v>43293</v>
      </c>
      <c r="M1907" s="3">
        <v>43298</v>
      </c>
      <c r="N1907" s="3">
        <v>43314</v>
      </c>
      <c r="O1907" t="s">
        <v>14</v>
      </c>
      <c r="P1907" s="4">
        <v>44.77</v>
      </c>
      <c r="Q1907" t="s">
        <v>327</v>
      </c>
      <c r="R1907" t="s">
        <v>329</v>
      </c>
      <c r="S1907" t="s">
        <v>330</v>
      </c>
      <c r="T1907" t="s">
        <v>591</v>
      </c>
      <c r="U1907" t="s">
        <v>331</v>
      </c>
      <c r="V1907" t="s">
        <v>80</v>
      </c>
      <c r="W1907" s="10" t="b">
        <v>1</v>
      </c>
      <c r="X1907" s="12">
        <v>43887.51143032407</v>
      </c>
    </row>
    <row r="1908" spans="1:24" x14ac:dyDescent="0.2">
      <c r="A1908">
        <v>12249</v>
      </c>
      <c r="B1908" s="2" t="s">
        <v>500</v>
      </c>
      <c r="C1908" s="2" t="s">
        <v>501</v>
      </c>
      <c r="D1908" s="2" t="s">
        <v>502</v>
      </c>
      <c r="E1908" t="s">
        <v>13</v>
      </c>
      <c r="F1908">
        <f>SUM(J1908* 1.05)</f>
        <v>1055.3130000000001</v>
      </c>
      <c r="G1908">
        <v>14</v>
      </c>
      <c r="H1908">
        <v>10</v>
      </c>
      <c r="I1908" s="7">
        <v>71.790000000000006</v>
      </c>
      <c r="J1908" s="7">
        <f t="shared" si="34"/>
        <v>1005.0600000000001</v>
      </c>
      <c r="K1908" s="7">
        <f>SUM(G1908*1.429)</f>
        <v>20.006</v>
      </c>
      <c r="L1908" s="11">
        <v>43293</v>
      </c>
      <c r="M1908" s="3">
        <v>43298</v>
      </c>
      <c r="N1908" s="3">
        <v>43314</v>
      </c>
      <c r="O1908" t="s">
        <v>6</v>
      </c>
      <c r="P1908" s="4">
        <v>55.92</v>
      </c>
      <c r="Q1908" t="s">
        <v>501</v>
      </c>
      <c r="R1908" t="s">
        <v>503</v>
      </c>
      <c r="S1908" t="s">
        <v>504</v>
      </c>
      <c r="U1908" t="s">
        <v>505</v>
      </c>
      <c r="V1908" t="s">
        <v>448</v>
      </c>
      <c r="W1908" s="10" t="b">
        <v>1</v>
      </c>
      <c r="X1908" s="12">
        <v>43873.513159722221</v>
      </c>
    </row>
    <row r="1909" spans="1:24" x14ac:dyDescent="0.2">
      <c r="A1909">
        <v>12250</v>
      </c>
      <c r="B1909" s="2" t="s">
        <v>285</v>
      </c>
      <c r="C1909" s="2" t="s">
        <v>281</v>
      </c>
      <c r="D1909" s="2" t="s">
        <v>286</v>
      </c>
      <c r="E1909" t="s">
        <v>15</v>
      </c>
      <c r="F1909">
        <f>SUM(J1909* 1.15)</f>
        <v>276.45999999999998</v>
      </c>
      <c r="G1909">
        <v>5</v>
      </c>
      <c r="H1909">
        <v>-18</v>
      </c>
      <c r="I1909" s="7">
        <v>48.08</v>
      </c>
      <c r="J1909" s="7">
        <f t="shared" si="34"/>
        <v>240.39999999999998</v>
      </c>
      <c r="K1909" s="7">
        <f>SUM(G1909*1.15)</f>
        <v>5.75</v>
      </c>
      <c r="L1909" s="11">
        <v>43294</v>
      </c>
      <c r="M1909" s="3">
        <v>43299</v>
      </c>
      <c r="N1909" s="3">
        <v>43315</v>
      </c>
      <c r="O1909" t="s">
        <v>6</v>
      </c>
      <c r="P1909" s="4">
        <v>32.1</v>
      </c>
      <c r="Q1909" t="s">
        <v>281</v>
      </c>
      <c r="R1909" t="s">
        <v>282</v>
      </c>
      <c r="S1909" t="s">
        <v>283</v>
      </c>
      <c r="U1909" t="s">
        <v>284</v>
      </c>
      <c r="V1909" t="s">
        <v>10</v>
      </c>
      <c r="W1909" s="10" t="b">
        <v>1</v>
      </c>
      <c r="X1909" s="12">
        <v>43934.176079050929</v>
      </c>
    </row>
    <row r="1910" spans="1:24" x14ac:dyDescent="0.2">
      <c r="A1910">
        <v>12251</v>
      </c>
      <c r="B1910" s="2" t="s">
        <v>285</v>
      </c>
      <c r="C1910" s="2" t="s">
        <v>281</v>
      </c>
      <c r="D1910" s="2" t="s">
        <v>286</v>
      </c>
      <c r="E1910" t="s">
        <v>19</v>
      </c>
      <c r="F1910">
        <f>SUM(J1910* 1.15)</f>
        <v>321.26400000000001</v>
      </c>
      <c r="G1910">
        <v>8</v>
      </c>
      <c r="H1910">
        <v>-20</v>
      </c>
      <c r="I1910" s="7">
        <v>34.92</v>
      </c>
      <c r="J1910" s="7">
        <f t="shared" si="34"/>
        <v>279.36</v>
      </c>
      <c r="K1910" s="7">
        <f>SUM(G1910*1.15)</f>
        <v>9.1999999999999993</v>
      </c>
      <c r="L1910" s="11">
        <v>43295</v>
      </c>
      <c r="M1910" s="3">
        <v>43300</v>
      </c>
      <c r="N1910" s="3">
        <v>43316</v>
      </c>
      <c r="O1910" t="s">
        <v>12</v>
      </c>
      <c r="P1910" s="4">
        <v>174.2</v>
      </c>
      <c r="Q1910" t="s">
        <v>281</v>
      </c>
      <c r="R1910" t="s">
        <v>282</v>
      </c>
      <c r="S1910" t="s">
        <v>283</v>
      </c>
      <c r="U1910" t="s">
        <v>284</v>
      </c>
      <c r="V1910" t="s">
        <v>10</v>
      </c>
      <c r="W1910" s="10" t="b">
        <v>1</v>
      </c>
      <c r="X1910" s="12">
        <v>43903.177561342585</v>
      </c>
    </row>
    <row r="1911" spans="1:24" x14ac:dyDescent="0.2">
      <c r="A1911">
        <v>12252</v>
      </c>
      <c r="B1911" s="2" t="s">
        <v>345</v>
      </c>
      <c r="C1911" s="2" t="s">
        <v>346</v>
      </c>
      <c r="D1911" s="2" t="s">
        <v>347</v>
      </c>
      <c r="E1911" t="s">
        <v>15</v>
      </c>
      <c r="F1911">
        <f>SUM(J1911* 0.9)</f>
        <v>418.86900000000003</v>
      </c>
      <c r="G1911">
        <v>11</v>
      </c>
      <c r="H1911">
        <v>3</v>
      </c>
      <c r="I1911" s="7">
        <v>42.31</v>
      </c>
      <c r="J1911" s="7">
        <f t="shared" si="34"/>
        <v>465.41</v>
      </c>
      <c r="K1911" s="7">
        <f>SUM(G1911*0.54)</f>
        <v>5.94</v>
      </c>
      <c r="L1911" s="11">
        <v>43295</v>
      </c>
      <c r="M1911" s="3">
        <v>43300</v>
      </c>
      <c r="N1911" s="3">
        <v>43316</v>
      </c>
      <c r="O1911" t="s">
        <v>12</v>
      </c>
      <c r="P1911" s="4">
        <v>5.24</v>
      </c>
      <c r="Q1911" t="s">
        <v>346</v>
      </c>
      <c r="R1911" t="s">
        <v>352</v>
      </c>
      <c r="S1911" t="s">
        <v>353</v>
      </c>
      <c r="T1911" t="s">
        <v>354</v>
      </c>
      <c r="U1911" t="s">
        <v>355</v>
      </c>
      <c r="V1911" t="s">
        <v>209</v>
      </c>
      <c r="W1911" s="10" t="b">
        <v>1</v>
      </c>
      <c r="X1911" s="12">
        <v>43886.176771874998</v>
      </c>
    </row>
    <row r="1912" spans="1:24" x14ac:dyDescent="0.2">
      <c r="A1912">
        <v>12253</v>
      </c>
      <c r="B1912" s="2" t="s">
        <v>135</v>
      </c>
      <c r="C1912" s="2" t="s">
        <v>136</v>
      </c>
      <c r="D1912" s="2" t="s">
        <v>137</v>
      </c>
      <c r="E1912" t="s">
        <v>45</v>
      </c>
      <c r="F1912">
        <f>SUM(J1912* 1.05)</f>
        <v>288.98099999999999</v>
      </c>
      <c r="G1912">
        <v>11</v>
      </c>
      <c r="H1912">
        <v>10</v>
      </c>
      <c r="I1912" s="7">
        <v>25.02</v>
      </c>
      <c r="J1912" s="7">
        <f t="shared" si="34"/>
        <v>275.21999999999997</v>
      </c>
      <c r="K1912" s="7">
        <f>SUM(G1912*1.429)</f>
        <v>15.719000000000001</v>
      </c>
      <c r="L1912" s="11">
        <v>43296</v>
      </c>
      <c r="M1912" s="3">
        <v>43301</v>
      </c>
      <c r="N1912" s="3">
        <v>43317</v>
      </c>
      <c r="O1912" t="s">
        <v>6</v>
      </c>
      <c r="P1912" s="4">
        <v>96.78</v>
      </c>
      <c r="Q1912" t="s">
        <v>136</v>
      </c>
      <c r="R1912" t="s">
        <v>138</v>
      </c>
      <c r="S1912" t="s">
        <v>139</v>
      </c>
      <c r="U1912" t="s">
        <v>140</v>
      </c>
      <c r="V1912" t="s">
        <v>141</v>
      </c>
      <c r="W1912" s="10" t="b">
        <v>1</v>
      </c>
      <c r="X1912" s="12">
        <v>43905.512611342587</v>
      </c>
    </row>
    <row r="1913" spans="1:24" x14ac:dyDescent="0.2">
      <c r="A1913">
        <v>12254</v>
      </c>
      <c r="B1913" s="2" t="s">
        <v>537</v>
      </c>
      <c r="C1913" s="2" t="s">
        <v>538</v>
      </c>
      <c r="D1913" s="2" t="s">
        <v>539</v>
      </c>
      <c r="E1913" t="s">
        <v>36</v>
      </c>
      <c r="F1913">
        <f>SUM(J1913* 0.9)</f>
        <v>700.48799999999994</v>
      </c>
      <c r="G1913">
        <v>12</v>
      </c>
      <c r="H1913">
        <v>6</v>
      </c>
      <c r="I1913" s="7">
        <v>64.86</v>
      </c>
      <c r="J1913" s="7">
        <f t="shared" si="34"/>
        <v>778.31999999999994</v>
      </c>
      <c r="K1913" s="7">
        <f>SUM(G1913*1.381)</f>
        <v>16.571999999999999</v>
      </c>
      <c r="L1913" s="11">
        <v>43297</v>
      </c>
      <c r="M1913" s="3">
        <v>43302</v>
      </c>
      <c r="N1913" s="3">
        <v>43318</v>
      </c>
      <c r="O1913" t="s">
        <v>6</v>
      </c>
      <c r="P1913" s="4">
        <v>16.34</v>
      </c>
      <c r="Q1913" t="s">
        <v>538</v>
      </c>
      <c r="R1913" t="s">
        <v>540</v>
      </c>
      <c r="S1913" t="s">
        <v>541</v>
      </c>
      <c r="T1913" t="s">
        <v>279</v>
      </c>
      <c r="U1913" t="s">
        <v>542</v>
      </c>
      <c r="V1913" t="s">
        <v>209</v>
      </c>
      <c r="W1913" s="10" t="b">
        <v>0</v>
      </c>
      <c r="X1913" s="12">
        <v>43898.179231712958</v>
      </c>
    </row>
    <row r="1914" spans="1:24" x14ac:dyDescent="0.2">
      <c r="A1914">
        <v>12255</v>
      </c>
      <c r="B1914" s="2" t="s">
        <v>363</v>
      </c>
      <c r="C1914" s="2" t="s">
        <v>364</v>
      </c>
      <c r="D1914" s="2" t="s">
        <v>365</v>
      </c>
      <c r="E1914" t="s">
        <v>19</v>
      </c>
      <c r="F1914">
        <f>SUM(J1914* 1.03)</f>
        <v>909.29430000000013</v>
      </c>
      <c r="G1914">
        <v>9</v>
      </c>
      <c r="H1914">
        <v>0</v>
      </c>
      <c r="I1914" s="7">
        <v>98.09</v>
      </c>
      <c r="J1914" s="7">
        <f t="shared" si="34"/>
        <v>882.81000000000006</v>
      </c>
      <c r="K1914" s="7">
        <f>SUM(G1914*1.27)</f>
        <v>11.43</v>
      </c>
      <c r="L1914" s="11">
        <v>43297</v>
      </c>
      <c r="M1914" s="3">
        <v>43302</v>
      </c>
      <c r="N1914" s="3">
        <v>43318</v>
      </c>
      <c r="O1914" t="s">
        <v>14</v>
      </c>
      <c r="P1914" s="4">
        <v>35.119999999999997</v>
      </c>
      <c r="Q1914" t="s">
        <v>364</v>
      </c>
      <c r="R1914" t="s">
        <v>366</v>
      </c>
      <c r="S1914" t="s">
        <v>367</v>
      </c>
      <c r="U1914" t="s">
        <v>368</v>
      </c>
      <c r="V1914" t="s">
        <v>141</v>
      </c>
      <c r="W1914" s="10" t="b">
        <v>1</v>
      </c>
      <c r="X1914" s="12">
        <v>43902.511407175924</v>
      </c>
    </row>
    <row r="1915" spans="1:24" x14ac:dyDescent="0.2">
      <c r="A1915">
        <v>12256</v>
      </c>
      <c r="B1915" s="2" t="s">
        <v>394</v>
      </c>
      <c r="C1915" s="2" t="s">
        <v>395</v>
      </c>
      <c r="D1915" s="2" t="s">
        <v>396</v>
      </c>
      <c r="E1915" t="s">
        <v>13</v>
      </c>
      <c r="F1915">
        <f>SUM(J1915* 1.05)</f>
        <v>608.01300000000003</v>
      </c>
      <c r="G1915">
        <v>9</v>
      </c>
      <c r="H1915">
        <v>2</v>
      </c>
      <c r="I1915" s="7">
        <v>64.34</v>
      </c>
      <c r="J1915" s="7">
        <f t="shared" si="34"/>
        <v>579.06000000000006</v>
      </c>
      <c r="K1915" s="7">
        <f>SUM(G1915*1.27)</f>
        <v>11.43</v>
      </c>
      <c r="L1915" s="11">
        <v>43300</v>
      </c>
      <c r="M1915" s="3">
        <v>43305</v>
      </c>
      <c r="N1915" s="3">
        <v>43321</v>
      </c>
      <c r="O1915" t="s">
        <v>14</v>
      </c>
      <c r="P1915" s="4">
        <v>44.42</v>
      </c>
      <c r="Q1915" t="s">
        <v>395</v>
      </c>
      <c r="R1915" t="s">
        <v>397</v>
      </c>
      <c r="S1915" t="s">
        <v>398</v>
      </c>
      <c r="T1915" t="s">
        <v>399</v>
      </c>
      <c r="U1915" t="s">
        <v>400</v>
      </c>
      <c r="V1915" t="s">
        <v>209</v>
      </c>
      <c r="W1915" s="10" t="b">
        <v>1</v>
      </c>
      <c r="X1915" s="12">
        <v>43889.51143032407</v>
      </c>
    </row>
    <row r="1916" spans="1:24" x14ac:dyDescent="0.2">
      <c r="A1916">
        <v>12257</v>
      </c>
      <c r="B1916" s="2" t="s">
        <v>81</v>
      </c>
      <c r="C1916" s="2" t="s">
        <v>82</v>
      </c>
      <c r="D1916" s="2" t="s">
        <v>83</v>
      </c>
      <c r="E1916" t="s">
        <v>5</v>
      </c>
      <c r="F1916">
        <f>SUM(J1916* 0.9)</f>
        <v>79.632000000000005</v>
      </c>
      <c r="G1916">
        <v>7</v>
      </c>
      <c r="H1916">
        <v>-20</v>
      </c>
      <c r="I1916" s="7">
        <v>12.64</v>
      </c>
      <c r="J1916" s="7">
        <f t="shared" si="34"/>
        <v>88.48</v>
      </c>
      <c r="K1916" s="7">
        <f>SUM(G1916*1.15)</f>
        <v>8.0499999999999989</v>
      </c>
      <c r="L1916" s="11">
        <v>43301</v>
      </c>
      <c r="M1916" s="3">
        <v>43306</v>
      </c>
      <c r="N1916" s="3">
        <v>43322</v>
      </c>
      <c r="O1916" t="s">
        <v>14</v>
      </c>
      <c r="P1916" s="4">
        <v>29.98</v>
      </c>
      <c r="Q1916" t="s">
        <v>82</v>
      </c>
      <c r="R1916" t="s">
        <v>84</v>
      </c>
      <c r="S1916" t="s">
        <v>85</v>
      </c>
      <c r="U1916" t="s">
        <v>86</v>
      </c>
      <c r="V1916" t="s">
        <v>35</v>
      </c>
      <c r="W1916" s="10" t="b">
        <v>0</v>
      </c>
      <c r="X1916" s="12">
        <v>43967.1770636574</v>
      </c>
    </row>
    <row r="1917" spans="1:24" x14ac:dyDescent="0.2">
      <c r="A1917">
        <v>12258</v>
      </c>
      <c r="B1917" s="2" t="s">
        <v>232</v>
      </c>
      <c r="C1917" s="2" t="s">
        <v>233</v>
      </c>
      <c r="D1917" s="2" t="s">
        <v>234</v>
      </c>
      <c r="E1917" t="s">
        <v>11</v>
      </c>
      <c r="F1917">
        <f>SUM(J1917* 0.9)</f>
        <v>279.39600000000002</v>
      </c>
      <c r="G1917">
        <v>13</v>
      </c>
      <c r="H1917">
        <v>-2</v>
      </c>
      <c r="I1917" s="7">
        <v>23.88</v>
      </c>
      <c r="J1917" s="7">
        <f t="shared" si="34"/>
        <v>310.44</v>
      </c>
      <c r="K1917" s="7">
        <f>SUM(G1917*1.27)</f>
        <v>16.510000000000002</v>
      </c>
      <c r="L1917" s="11">
        <v>43302</v>
      </c>
      <c r="M1917" s="3">
        <v>43307</v>
      </c>
      <c r="N1917" s="3">
        <v>43323</v>
      </c>
      <c r="O1917" t="s">
        <v>6</v>
      </c>
      <c r="P1917" s="4">
        <v>45.13</v>
      </c>
      <c r="Q1917" t="s">
        <v>233</v>
      </c>
      <c r="R1917" t="s">
        <v>570</v>
      </c>
      <c r="S1917" t="s">
        <v>235</v>
      </c>
      <c r="T1917" t="s">
        <v>207</v>
      </c>
      <c r="U1917" t="s">
        <v>236</v>
      </c>
      <c r="V1917" t="s">
        <v>209</v>
      </c>
      <c r="W1917" s="10" t="b">
        <v>1</v>
      </c>
      <c r="X1917" s="12">
        <v>43745.512472453702</v>
      </c>
    </row>
    <row r="1918" spans="1:24" x14ac:dyDescent="0.2">
      <c r="A1918">
        <v>12259</v>
      </c>
      <c r="B1918" s="2" t="s">
        <v>225</v>
      </c>
      <c r="C1918" s="2" t="s">
        <v>226</v>
      </c>
      <c r="D1918" s="2" t="s">
        <v>227</v>
      </c>
      <c r="E1918" t="s">
        <v>19</v>
      </c>
      <c r="F1918">
        <f>SUM(J1918* 1.45)</f>
        <v>167.011</v>
      </c>
      <c r="G1918">
        <v>13</v>
      </c>
      <c r="H1918">
        <v>-5</v>
      </c>
      <c r="I1918" s="7">
        <v>8.86</v>
      </c>
      <c r="J1918" s="7">
        <f t="shared" si="34"/>
        <v>115.17999999999999</v>
      </c>
      <c r="K1918" s="7">
        <f>SUM(G1918*1.15)</f>
        <v>14.95</v>
      </c>
      <c r="L1918" s="11">
        <v>43302</v>
      </c>
      <c r="M1918" s="3">
        <v>43307</v>
      </c>
      <c r="N1918" s="3">
        <v>43323</v>
      </c>
      <c r="O1918" t="s">
        <v>6</v>
      </c>
      <c r="P1918" s="4">
        <v>58.3</v>
      </c>
      <c r="Q1918" t="s">
        <v>226</v>
      </c>
      <c r="R1918" t="s">
        <v>228</v>
      </c>
      <c r="S1918" t="s">
        <v>229</v>
      </c>
      <c r="T1918" t="s">
        <v>230</v>
      </c>
      <c r="U1918" t="s">
        <v>231</v>
      </c>
      <c r="V1918" t="s">
        <v>217</v>
      </c>
      <c r="W1918" s="10" t="b">
        <v>1</v>
      </c>
      <c r="X1918" s="12">
        <v>43885.5122275463</v>
      </c>
    </row>
    <row r="1919" spans="1:24" x14ac:dyDescent="0.2">
      <c r="A1919">
        <v>12260</v>
      </c>
      <c r="B1919" s="2" t="s">
        <v>500</v>
      </c>
      <c r="C1919" s="2" t="s">
        <v>501</v>
      </c>
      <c r="D1919" s="2" t="s">
        <v>502</v>
      </c>
      <c r="E1919" t="s">
        <v>36</v>
      </c>
      <c r="F1919">
        <f>SUM(J1919* 1.05)</f>
        <v>61.236000000000004</v>
      </c>
      <c r="G1919">
        <v>8</v>
      </c>
      <c r="H1919">
        <v>18</v>
      </c>
      <c r="I1919" s="7">
        <v>7.29</v>
      </c>
      <c r="J1919" s="7">
        <f t="shared" si="34"/>
        <v>58.32</v>
      </c>
      <c r="K1919" s="7">
        <f>SUM(G1919*1.429)</f>
        <v>11.432</v>
      </c>
      <c r="L1919" s="11">
        <v>43303</v>
      </c>
      <c r="M1919" s="3">
        <v>43308</v>
      </c>
      <c r="N1919" s="3">
        <v>43324</v>
      </c>
      <c r="O1919" t="s">
        <v>12</v>
      </c>
      <c r="P1919" s="4">
        <v>2.92</v>
      </c>
      <c r="Q1919" t="s">
        <v>501</v>
      </c>
      <c r="R1919" t="s">
        <v>503</v>
      </c>
      <c r="S1919" t="s">
        <v>504</v>
      </c>
      <c r="U1919" t="s">
        <v>505</v>
      </c>
      <c r="V1919" t="s">
        <v>448</v>
      </c>
      <c r="W1919" s="10" t="b">
        <v>0</v>
      </c>
      <c r="X1919" s="12">
        <v>43844.511615509255</v>
      </c>
    </row>
    <row r="1920" spans="1:24" x14ac:dyDescent="0.2">
      <c r="A1920">
        <v>12261</v>
      </c>
      <c r="B1920" s="2" t="s">
        <v>430</v>
      </c>
      <c r="C1920" s="2" t="s">
        <v>431</v>
      </c>
      <c r="D1920" s="2" t="s">
        <v>432</v>
      </c>
      <c r="E1920" t="s">
        <v>36</v>
      </c>
      <c r="F1920">
        <f>SUM(J1920* 1.05)</f>
        <v>206.01000000000002</v>
      </c>
      <c r="G1920">
        <v>9</v>
      </c>
      <c r="H1920">
        <v>5</v>
      </c>
      <c r="I1920" s="7">
        <v>21.8</v>
      </c>
      <c r="J1920" s="7">
        <f t="shared" si="34"/>
        <v>196.20000000000002</v>
      </c>
      <c r="K1920" s="7">
        <f>SUM(G1920*0.54)</f>
        <v>4.8600000000000003</v>
      </c>
      <c r="L1920" s="11">
        <v>43304</v>
      </c>
      <c r="M1920" s="3">
        <v>43309</v>
      </c>
      <c r="N1920" s="3">
        <v>43325</v>
      </c>
      <c r="O1920" t="s">
        <v>12</v>
      </c>
      <c r="P1920" s="4">
        <v>48.77</v>
      </c>
      <c r="Q1920" t="s">
        <v>431</v>
      </c>
      <c r="R1920" t="s">
        <v>433</v>
      </c>
      <c r="S1920" t="s">
        <v>434</v>
      </c>
      <c r="T1920" t="s">
        <v>435</v>
      </c>
      <c r="U1920" t="s">
        <v>436</v>
      </c>
      <c r="V1920" t="s">
        <v>209</v>
      </c>
      <c r="W1920" s="10" t="b">
        <v>1</v>
      </c>
      <c r="X1920" s="12">
        <v>43888.513712731481</v>
      </c>
    </row>
    <row r="1921" spans="1:24" x14ac:dyDescent="0.2">
      <c r="A1921">
        <v>12262</v>
      </c>
      <c r="B1921" s="2" t="s">
        <v>176</v>
      </c>
      <c r="C1921" s="2" t="s">
        <v>177</v>
      </c>
      <c r="D1921" s="2" t="s">
        <v>178</v>
      </c>
      <c r="E1921" t="s">
        <v>13</v>
      </c>
      <c r="F1921">
        <f>SUM(J1921* 0.85)</f>
        <v>838.14249999999993</v>
      </c>
      <c r="G1921">
        <v>13</v>
      </c>
      <c r="H1921">
        <v>33</v>
      </c>
      <c r="I1921" s="7">
        <v>75.849999999999994</v>
      </c>
      <c r="J1921" s="7">
        <f t="shared" si="34"/>
        <v>986.05</v>
      </c>
      <c r="K1921" s="7">
        <f>SUM(G1921*1.429)</f>
        <v>18.577000000000002</v>
      </c>
      <c r="L1921" s="11">
        <v>43304</v>
      </c>
      <c r="M1921" s="3">
        <v>43309</v>
      </c>
      <c r="N1921" s="3">
        <v>43325</v>
      </c>
      <c r="O1921" t="s">
        <v>6</v>
      </c>
      <c r="P1921" s="4">
        <v>7.46</v>
      </c>
      <c r="Q1921" t="s">
        <v>177</v>
      </c>
      <c r="R1921" t="s">
        <v>179</v>
      </c>
      <c r="S1921" t="s">
        <v>180</v>
      </c>
      <c r="U1921" t="s">
        <v>181</v>
      </c>
      <c r="V1921" t="s">
        <v>182</v>
      </c>
      <c r="W1921" s="10" t="b">
        <v>0</v>
      </c>
      <c r="X1921" s="12">
        <v>43897.846759259264</v>
      </c>
    </row>
    <row r="1922" spans="1:24" x14ac:dyDescent="0.2">
      <c r="A1922">
        <v>12263</v>
      </c>
      <c r="B1922" s="2" t="s">
        <v>326</v>
      </c>
      <c r="C1922" s="2" t="s">
        <v>327</v>
      </c>
      <c r="D1922" s="2" t="s">
        <v>328</v>
      </c>
      <c r="E1922" t="s">
        <v>13</v>
      </c>
      <c r="F1922">
        <f>SUM(J1922* 0.9)</f>
        <v>323.75700000000001</v>
      </c>
      <c r="G1922">
        <v>7</v>
      </c>
      <c r="H1922">
        <v>2</v>
      </c>
      <c r="I1922" s="7">
        <v>51.39</v>
      </c>
      <c r="J1922" s="7">
        <f t="shared" ref="J1922:J1985" si="35">SUM(G1922*I1922)</f>
        <v>359.73</v>
      </c>
      <c r="K1922" s="7">
        <f>SUM(G1922*1.27)</f>
        <v>8.89</v>
      </c>
      <c r="L1922" s="11">
        <v>43307</v>
      </c>
      <c r="M1922" s="3">
        <v>43312</v>
      </c>
      <c r="N1922" s="3">
        <v>43328</v>
      </c>
      <c r="O1922" t="s">
        <v>12</v>
      </c>
      <c r="P1922" s="4">
        <v>379.13</v>
      </c>
      <c r="Q1922" t="s">
        <v>327</v>
      </c>
      <c r="R1922" t="s">
        <v>329</v>
      </c>
      <c r="S1922" t="s">
        <v>330</v>
      </c>
      <c r="T1922" t="s">
        <v>591</v>
      </c>
      <c r="U1922" t="s">
        <v>331</v>
      </c>
      <c r="V1922" t="s">
        <v>80</v>
      </c>
      <c r="W1922" s="10" t="b">
        <v>1</v>
      </c>
      <c r="X1922" s="12">
        <v>43898.177318287031</v>
      </c>
    </row>
    <row r="1923" spans="1:24" x14ac:dyDescent="0.2">
      <c r="A1923">
        <v>12264</v>
      </c>
      <c r="B1923" s="2" t="s">
        <v>489</v>
      </c>
      <c r="C1923" s="2" t="s">
        <v>490</v>
      </c>
      <c r="D1923" s="2" t="s">
        <v>491</v>
      </c>
      <c r="E1923" t="s">
        <v>11</v>
      </c>
      <c r="F1923">
        <f>SUM(J1923* 0.85)</f>
        <v>212.61899999999997</v>
      </c>
      <c r="G1923">
        <v>11</v>
      </c>
      <c r="H1923">
        <v>-3</v>
      </c>
      <c r="I1923" s="7">
        <v>22.74</v>
      </c>
      <c r="J1923" s="7">
        <f t="shared" si="35"/>
        <v>250.14</v>
      </c>
      <c r="K1923" s="7">
        <f>SUM(G1923*1.27)</f>
        <v>13.97</v>
      </c>
      <c r="L1923" s="11">
        <v>43308</v>
      </c>
      <c r="M1923" s="3">
        <v>43313</v>
      </c>
      <c r="N1923" s="3">
        <v>43329</v>
      </c>
      <c r="O1923" t="s">
        <v>14</v>
      </c>
      <c r="P1923" s="4">
        <v>79.400000000000006</v>
      </c>
      <c r="Q1923" t="s">
        <v>490</v>
      </c>
      <c r="R1923" t="s">
        <v>492</v>
      </c>
      <c r="S1923" t="s">
        <v>110</v>
      </c>
      <c r="T1923" t="s">
        <v>111</v>
      </c>
      <c r="U1923" t="s">
        <v>493</v>
      </c>
      <c r="V1923" t="s">
        <v>113</v>
      </c>
      <c r="W1923" s="10" t="b">
        <v>1</v>
      </c>
      <c r="X1923" s="12">
        <v>43856.845346064816</v>
      </c>
    </row>
    <row r="1924" spans="1:24" x14ac:dyDescent="0.2">
      <c r="A1924">
        <v>12265</v>
      </c>
      <c r="B1924" s="2" t="s">
        <v>430</v>
      </c>
      <c r="C1924" s="2" t="s">
        <v>431</v>
      </c>
      <c r="D1924" s="2" t="s">
        <v>432</v>
      </c>
      <c r="E1924" t="s">
        <v>46</v>
      </c>
      <c r="F1924">
        <f>SUM(J1924* 1.05)</f>
        <v>713.66399999999999</v>
      </c>
      <c r="G1924">
        <v>8</v>
      </c>
      <c r="H1924">
        <v>5</v>
      </c>
      <c r="I1924" s="7">
        <v>84.96</v>
      </c>
      <c r="J1924" s="7">
        <f t="shared" si="35"/>
        <v>679.68</v>
      </c>
      <c r="K1924" s="7">
        <f>SUM(G1924*0.54)</f>
        <v>4.32</v>
      </c>
      <c r="L1924" s="11">
        <v>43308</v>
      </c>
      <c r="M1924" s="3">
        <v>43313</v>
      </c>
      <c r="N1924" s="3">
        <v>43329</v>
      </c>
      <c r="O1924" t="s">
        <v>6</v>
      </c>
      <c r="P1924" s="4">
        <v>200.24</v>
      </c>
      <c r="Q1924" t="s">
        <v>431</v>
      </c>
      <c r="R1924" t="s">
        <v>433</v>
      </c>
      <c r="S1924" t="s">
        <v>434</v>
      </c>
      <c r="T1924" t="s">
        <v>435</v>
      </c>
      <c r="U1924" t="s">
        <v>436</v>
      </c>
      <c r="V1924" t="s">
        <v>209</v>
      </c>
      <c r="W1924" s="10" t="b">
        <v>1</v>
      </c>
      <c r="X1924" s="12">
        <v>43881.842649305559</v>
      </c>
    </row>
    <row r="1925" spans="1:24" x14ac:dyDescent="0.2">
      <c r="A1925">
        <v>12266</v>
      </c>
      <c r="B1925" s="2" t="s">
        <v>479</v>
      </c>
      <c r="C1925" s="2" t="s">
        <v>480</v>
      </c>
      <c r="D1925" s="2" t="s">
        <v>481</v>
      </c>
      <c r="E1925" t="s">
        <v>11</v>
      </c>
      <c r="F1925">
        <f>SUM(J1925* 1.03)</f>
        <v>834.3927000000001</v>
      </c>
      <c r="G1925">
        <v>9</v>
      </c>
      <c r="H1925">
        <v>-13</v>
      </c>
      <c r="I1925" s="7">
        <v>90.01</v>
      </c>
      <c r="J1925" s="7">
        <f t="shared" si="35"/>
        <v>810.09</v>
      </c>
      <c r="K1925" s="7">
        <f>SUM(G1925*1.15)</f>
        <v>10.35</v>
      </c>
      <c r="L1925" s="11">
        <v>43309</v>
      </c>
      <c r="M1925" s="3">
        <v>43314</v>
      </c>
      <c r="N1925" s="3">
        <v>43330</v>
      </c>
      <c r="O1925" t="s">
        <v>12</v>
      </c>
      <c r="P1925" s="4">
        <v>27.79</v>
      </c>
      <c r="Q1925" t="s">
        <v>480</v>
      </c>
      <c r="R1925" t="s">
        <v>482</v>
      </c>
      <c r="S1925" t="s">
        <v>483</v>
      </c>
      <c r="U1925" t="s">
        <v>484</v>
      </c>
      <c r="V1925" t="s">
        <v>10</v>
      </c>
      <c r="W1925" s="10" t="b">
        <v>0</v>
      </c>
      <c r="X1925" s="12">
        <v>43920.511256712962</v>
      </c>
    </row>
    <row r="1926" spans="1:24" x14ac:dyDescent="0.2">
      <c r="A1926">
        <v>12267</v>
      </c>
      <c r="B1926" s="2" t="s">
        <v>124</v>
      </c>
      <c r="C1926" s="2" t="s">
        <v>125</v>
      </c>
      <c r="D1926" s="2" t="s">
        <v>126</v>
      </c>
      <c r="E1926" t="s">
        <v>19</v>
      </c>
      <c r="F1926">
        <f>SUM(J1926* 1.45)</f>
        <v>626.68999999999994</v>
      </c>
      <c r="G1926">
        <v>10</v>
      </c>
      <c r="H1926">
        <v>2</v>
      </c>
      <c r="I1926" s="7">
        <v>43.22</v>
      </c>
      <c r="J1926" s="7">
        <f t="shared" si="35"/>
        <v>432.2</v>
      </c>
      <c r="K1926" s="7">
        <f>SUM(G1926*1.27)</f>
        <v>12.7</v>
      </c>
      <c r="L1926" s="11">
        <v>43310</v>
      </c>
      <c r="M1926" s="3">
        <v>43315</v>
      </c>
      <c r="N1926" s="3">
        <v>43331</v>
      </c>
      <c r="O1926" t="s">
        <v>12</v>
      </c>
      <c r="P1926" s="4">
        <v>1.85</v>
      </c>
      <c r="Q1926" t="s">
        <v>125</v>
      </c>
      <c r="R1926" t="s">
        <v>127</v>
      </c>
      <c r="S1926" t="s">
        <v>128</v>
      </c>
      <c r="U1926" t="s">
        <v>129</v>
      </c>
      <c r="V1926" t="s">
        <v>59</v>
      </c>
      <c r="W1926" s="10" t="b">
        <v>0</v>
      </c>
      <c r="X1926" s="12">
        <v>43872.511799768516</v>
      </c>
    </row>
    <row r="1927" spans="1:24" x14ac:dyDescent="0.2">
      <c r="A1927">
        <v>12268</v>
      </c>
      <c r="B1927" s="2" t="s">
        <v>262</v>
      </c>
      <c r="C1927" s="2" t="s">
        <v>263</v>
      </c>
      <c r="D1927" s="2" t="s">
        <v>264</v>
      </c>
      <c r="E1927" t="s">
        <v>36</v>
      </c>
      <c r="F1927">
        <f>SUM(J1927* 0.85)</f>
        <v>208.79399999999998</v>
      </c>
      <c r="G1927">
        <v>6</v>
      </c>
      <c r="H1927">
        <v>6</v>
      </c>
      <c r="I1927" s="7">
        <v>40.94</v>
      </c>
      <c r="J1927" s="7">
        <f t="shared" si="35"/>
        <v>245.64</v>
      </c>
      <c r="K1927" s="7">
        <f>SUM(G1927*1.381)</f>
        <v>8.2859999999999996</v>
      </c>
      <c r="L1927" s="11">
        <v>43311</v>
      </c>
      <c r="M1927" s="3">
        <v>43316</v>
      </c>
      <c r="N1927" s="3">
        <v>43332</v>
      </c>
      <c r="O1927" t="s">
        <v>6</v>
      </c>
      <c r="P1927" s="4">
        <v>26.78</v>
      </c>
      <c r="Q1927" t="s">
        <v>263</v>
      </c>
      <c r="R1927" t="s">
        <v>265</v>
      </c>
      <c r="S1927" t="s">
        <v>266</v>
      </c>
      <c r="U1927" t="s">
        <v>267</v>
      </c>
      <c r="V1927" t="s">
        <v>59</v>
      </c>
      <c r="W1927" s="10" t="b">
        <v>0</v>
      </c>
      <c r="X1927" s="12">
        <v>43947.177364583331</v>
      </c>
    </row>
    <row r="1928" spans="1:24" x14ac:dyDescent="0.2">
      <c r="A1928">
        <v>12269</v>
      </c>
      <c r="B1928" s="2" t="s">
        <v>549</v>
      </c>
      <c r="C1928" s="2" t="s">
        <v>550</v>
      </c>
      <c r="D1928" s="2" t="s">
        <v>551</v>
      </c>
      <c r="E1928" t="s">
        <v>5</v>
      </c>
      <c r="F1928">
        <f>SUM(J1928* 1.25)</f>
        <v>563.5</v>
      </c>
      <c r="G1928">
        <v>10</v>
      </c>
      <c r="H1928">
        <v>17</v>
      </c>
      <c r="I1928" s="7">
        <v>45.08</v>
      </c>
      <c r="J1928" s="7">
        <f t="shared" si="35"/>
        <v>450.79999999999995</v>
      </c>
      <c r="K1928" s="7">
        <f>SUM(G1928*1.429)</f>
        <v>14.290000000000001</v>
      </c>
      <c r="L1928" s="11">
        <v>43311</v>
      </c>
      <c r="M1928" s="3">
        <v>43316</v>
      </c>
      <c r="N1928" s="3">
        <v>43332</v>
      </c>
      <c r="O1928" t="s">
        <v>12</v>
      </c>
      <c r="P1928" s="4">
        <v>80.650000000000006</v>
      </c>
      <c r="Q1928" t="s">
        <v>552</v>
      </c>
      <c r="R1928" t="s">
        <v>553</v>
      </c>
      <c r="S1928" t="s">
        <v>554</v>
      </c>
      <c r="U1928" t="s">
        <v>555</v>
      </c>
      <c r="V1928" t="s">
        <v>556</v>
      </c>
      <c r="W1928" s="10" t="b">
        <v>1</v>
      </c>
      <c r="X1928" s="12">
        <v>43948.845815509267</v>
      </c>
    </row>
    <row r="1929" spans="1:24" x14ac:dyDescent="0.2">
      <c r="A1929">
        <v>12270</v>
      </c>
      <c r="B1929" s="2" t="s">
        <v>430</v>
      </c>
      <c r="C1929" s="2" t="s">
        <v>431</v>
      </c>
      <c r="D1929" s="2" t="s">
        <v>432</v>
      </c>
      <c r="E1929" t="s">
        <v>13</v>
      </c>
      <c r="F1929">
        <f>SUM(J1929* 1.05)</f>
        <v>271.089</v>
      </c>
      <c r="G1929">
        <v>13</v>
      </c>
      <c r="H1929">
        <v>5</v>
      </c>
      <c r="I1929" s="7">
        <v>19.86</v>
      </c>
      <c r="J1929" s="7">
        <f t="shared" si="35"/>
        <v>258.18</v>
      </c>
      <c r="K1929" s="7">
        <f>SUM(G1929*0.54)</f>
        <v>7.0200000000000005</v>
      </c>
      <c r="L1929" s="11">
        <v>43314</v>
      </c>
      <c r="M1929" s="3">
        <v>43319</v>
      </c>
      <c r="N1929" s="3">
        <v>43335</v>
      </c>
      <c r="O1929" t="s">
        <v>12</v>
      </c>
      <c r="P1929" s="4">
        <v>544.08000000000004</v>
      </c>
      <c r="Q1929" t="s">
        <v>431</v>
      </c>
      <c r="R1929" t="s">
        <v>433</v>
      </c>
      <c r="S1929" t="s">
        <v>434</v>
      </c>
      <c r="T1929" t="s">
        <v>435</v>
      </c>
      <c r="U1929" t="s">
        <v>436</v>
      </c>
      <c r="V1929" t="s">
        <v>209</v>
      </c>
      <c r="W1929" s="10" t="b">
        <v>1</v>
      </c>
      <c r="X1929" s="12">
        <v>43871.843786111109</v>
      </c>
    </row>
    <row r="1930" spans="1:24" x14ac:dyDescent="0.2">
      <c r="A1930">
        <v>12271</v>
      </c>
      <c r="B1930" s="2" t="s">
        <v>225</v>
      </c>
      <c r="C1930" s="2" t="s">
        <v>226</v>
      </c>
      <c r="D1930" s="2" t="s">
        <v>227</v>
      </c>
      <c r="E1930" t="s">
        <v>11</v>
      </c>
      <c r="F1930">
        <f>SUM(J1930* 1.45)</f>
        <v>569.79199999999992</v>
      </c>
      <c r="G1930">
        <v>8</v>
      </c>
      <c r="H1930">
        <v>18</v>
      </c>
      <c r="I1930" s="7">
        <v>49.12</v>
      </c>
      <c r="J1930" s="7">
        <f t="shared" si="35"/>
        <v>392.96</v>
      </c>
      <c r="K1930" s="7">
        <f>SUM(G1930*1.429)</f>
        <v>11.432</v>
      </c>
      <c r="L1930" s="11">
        <v>43315</v>
      </c>
      <c r="M1930" s="3">
        <v>43320</v>
      </c>
      <c r="N1930" s="3">
        <v>43336</v>
      </c>
      <c r="O1930" t="s">
        <v>12</v>
      </c>
      <c r="P1930" s="4">
        <v>8.11</v>
      </c>
      <c r="Q1930" t="s">
        <v>226</v>
      </c>
      <c r="R1930" t="s">
        <v>228</v>
      </c>
      <c r="S1930" t="s">
        <v>229</v>
      </c>
      <c r="T1930" t="s">
        <v>230</v>
      </c>
      <c r="U1930" t="s">
        <v>231</v>
      </c>
      <c r="V1930" t="s">
        <v>217</v>
      </c>
      <c r="W1930" s="10" t="b">
        <v>0</v>
      </c>
      <c r="X1930" s="12">
        <v>43839.178282175919</v>
      </c>
    </row>
    <row r="1931" spans="1:24" x14ac:dyDescent="0.2">
      <c r="A1931">
        <v>12272</v>
      </c>
      <c r="B1931" s="2" t="s">
        <v>47</v>
      </c>
      <c r="C1931" s="2" t="s">
        <v>48</v>
      </c>
      <c r="D1931" s="2" t="s">
        <v>49</v>
      </c>
      <c r="E1931" t="s">
        <v>36</v>
      </c>
      <c r="F1931">
        <f>SUM(J1931* 1.15)</f>
        <v>409.67599999999999</v>
      </c>
      <c r="G1931">
        <v>8</v>
      </c>
      <c r="H1931">
        <v>18</v>
      </c>
      <c r="I1931" s="7">
        <v>44.53</v>
      </c>
      <c r="J1931" s="7">
        <f t="shared" si="35"/>
        <v>356.24</v>
      </c>
      <c r="K1931" s="7">
        <f>SUM(G1931*1.429)</f>
        <v>11.432</v>
      </c>
      <c r="L1931" s="11">
        <v>43315</v>
      </c>
      <c r="M1931" s="3">
        <v>43320</v>
      </c>
      <c r="N1931" s="3">
        <v>43336</v>
      </c>
      <c r="O1931" t="s">
        <v>14</v>
      </c>
      <c r="P1931" s="4">
        <v>1.93</v>
      </c>
      <c r="Q1931" t="s">
        <v>48</v>
      </c>
      <c r="R1931" t="s">
        <v>50</v>
      </c>
      <c r="S1931" t="s">
        <v>51</v>
      </c>
      <c r="U1931" t="s">
        <v>52</v>
      </c>
      <c r="V1931" t="s">
        <v>10</v>
      </c>
      <c r="W1931" s="10" t="b">
        <v>0</v>
      </c>
      <c r="X1931" s="12">
        <v>43848.178282175919</v>
      </c>
    </row>
    <row r="1932" spans="1:24" x14ac:dyDescent="0.2">
      <c r="A1932">
        <v>12273</v>
      </c>
      <c r="B1932" s="2" t="s">
        <v>543</v>
      </c>
      <c r="C1932" s="2" t="s">
        <v>544</v>
      </c>
      <c r="D1932" s="2" t="s">
        <v>545</v>
      </c>
      <c r="E1932" t="s">
        <v>45</v>
      </c>
      <c r="F1932">
        <f>SUM(J1932* 0.85)</f>
        <v>450.73799999999994</v>
      </c>
      <c r="G1932">
        <v>9</v>
      </c>
      <c r="H1932">
        <v>22</v>
      </c>
      <c r="I1932" s="7">
        <v>58.92</v>
      </c>
      <c r="J1932" s="7">
        <f t="shared" si="35"/>
        <v>530.28</v>
      </c>
      <c r="K1932" s="7">
        <f>SUM(G1932*1.429)</f>
        <v>12.861000000000001</v>
      </c>
      <c r="L1932" s="11">
        <v>43316</v>
      </c>
      <c r="M1932" s="3">
        <v>43321</v>
      </c>
      <c r="N1932" s="3">
        <v>43337</v>
      </c>
      <c r="O1932" t="s">
        <v>14</v>
      </c>
      <c r="P1932" s="4">
        <v>0.75</v>
      </c>
      <c r="Q1932" t="s">
        <v>544</v>
      </c>
      <c r="R1932" t="s">
        <v>546</v>
      </c>
      <c r="S1932" t="s">
        <v>547</v>
      </c>
      <c r="U1932" t="s">
        <v>548</v>
      </c>
      <c r="V1932" t="s">
        <v>530</v>
      </c>
      <c r="W1932" s="10" t="b">
        <v>0</v>
      </c>
      <c r="X1932" s="12">
        <v>43839.511661805554</v>
      </c>
    </row>
    <row r="1933" spans="1:24" x14ac:dyDescent="0.2">
      <c r="A1933">
        <v>12274</v>
      </c>
      <c r="B1933" s="2" t="s">
        <v>202</v>
      </c>
      <c r="C1933" s="2" t="s">
        <v>203</v>
      </c>
      <c r="D1933" s="2" t="s">
        <v>204</v>
      </c>
      <c r="E1933" t="s">
        <v>13</v>
      </c>
      <c r="F1933">
        <f t="shared" ref="F1933:F1938" si="36">SUM(J1933* 0.9)</f>
        <v>1141.92</v>
      </c>
      <c r="G1933">
        <v>13</v>
      </c>
      <c r="H1933">
        <v>3</v>
      </c>
      <c r="I1933" s="7">
        <v>97.6</v>
      </c>
      <c r="J1933" s="7">
        <f t="shared" si="35"/>
        <v>1268.8</v>
      </c>
      <c r="K1933" s="7">
        <f>SUM(G1933*0.54)</f>
        <v>7.0200000000000005</v>
      </c>
      <c r="L1933" s="11">
        <v>43317</v>
      </c>
      <c r="M1933" s="3">
        <v>43322</v>
      </c>
      <c r="N1933" s="3">
        <v>43338</v>
      </c>
      <c r="O1933" t="s">
        <v>12</v>
      </c>
      <c r="P1933" s="4">
        <v>116.53</v>
      </c>
      <c r="Q1933" t="s">
        <v>203</v>
      </c>
      <c r="R1933" t="s">
        <v>205</v>
      </c>
      <c r="S1933" t="s">
        <v>206</v>
      </c>
      <c r="T1933" t="s">
        <v>207</v>
      </c>
      <c r="U1933" t="s">
        <v>208</v>
      </c>
      <c r="V1933" t="s">
        <v>209</v>
      </c>
      <c r="W1933" s="10" t="b">
        <v>1</v>
      </c>
      <c r="X1933" s="12">
        <v>43883.843438541669</v>
      </c>
    </row>
    <row r="1934" spans="1:24" x14ac:dyDescent="0.2">
      <c r="A1934">
        <v>12275</v>
      </c>
      <c r="B1934" s="2" t="s">
        <v>202</v>
      </c>
      <c r="C1934" s="2" t="s">
        <v>203</v>
      </c>
      <c r="D1934" s="2" t="s">
        <v>204</v>
      </c>
      <c r="E1934" t="s">
        <v>11</v>
      </c>
      <c r="F1934">
        <f t="shared" si="36"/>
        <v>976.86000000000013</v>
      </c>
      <c r="G1934">
        <v>12</v>
      </c>
      <c r="H1934">
        <v>3</v>
      </c>
      <c r="I1934" s="7">
        <v>90.45</v>
      </c>
      <c r="J1934" s="7">
        <f t="shared" si="35"/>
        <v>1085.4000000000001</v>
      </c>
      <c r="K1934" s="7">
        <f>SUM(G1934*0.54)</f>
        <v>6.48</v>
      </c>
      <c r="L1934" s="11">
        <v>43317</v>
      </c>
      <c r="M1934" s="3">
        <v>43322</v>
      </c>
      <c r="N1934" s="3">
        <v>43338</v>
      </c>
      <c r="O1934" t="s">
        <v>12</v>
      </c>
      <c r="P1934" s="4">
        <v>18.53</v>
      </c>
      <c r="Q1934" t="s">
        <v>203</v>
      </c>
      <c r="R1934" t="s">
        <v>205</v>
      </c>
      <c r="S1934" t="s">
        <v>206</v>
      </c>
      <c r="T1934" t="s">
        <v>207</v>
      </c>
      <c r="U1934" t="s">
        <v>208</v>
      </c>
      <c r="V1934" t="s">
        <v>209</v>
      </c>
      <c r="W1934" s="10" t="b">
        <v>0</v>
      </c>
      <c r="X1934" s="12">
        <v>43877.510105208334</v>
      </c>
    </row>
    <row r="1935" spans="1:24" x14ac:dyDescent="0.2">
      <c r="A1935">
        <v>12276</v>
      </c>
      <c r="B1935" s="2" t="s">
        <v>326</v>
      </c>
      <c r="C1935" s="2" t="s">
        <v>327</v>
      </c>
      <c r="D1935" s="2" t="s">
        <v>328</v>
      </c>
      <c r="E1935" t="s">
        <v>13</v>
      </c>
      <c r="F1935">
        <f t="shared" si="36"/>
        <v>743.65200000000004</v>
      </c>
      <c r="G1935">
        <v>14</v>
      </c>
      <c r="H1935">
        <v>2</v>
      </c>
      <c r="I1935" s="7">
        <v>59.02</v>
      </c>
      <c r="J1935" s="7">
        <f t="shared" si="35"/>
        <v>826.28000000000009</v>
      </c>
      <c r="K1935" s="7">
        <f>SUM(G1935*1.27)</f>
        <v>17.78</v>
      </c>
      <c r="L1935" s="11">
        <v>43318</v>
      </c>
      <c r="M1935" s="3">
        <v>43323</v>
      </c>
      <c r="N1935" s="3">
        <v>43339</v>
      </c>
      <c r="O1935" t="s">
        <v>6</v>
      </c>
      <c r="P1935" s="4">
        <v>154.68</v>
      </c>
      <c r="Q1935" t="s">
        <v>327</v>
      </c>
      <c r="R1935" t="s">
        <v>329</v>
      </c>
      <c r="S1935" t="s">
        <v>330</v>
      </c>
      <c r="T1935" t="s">
        <v>591</v>
      </c>
      <c r="U1935" t="s">
        <v>331</v>
      </c>
      <c r="V1935" t="s">
        <v>80</v>
      </c>
      <c r="W1935" s="10" t="b">
        <v>1</v>
      </c>
      <c r="X1935" s="12">
        <v>43704.513489699071</v>
      </c>
    </row>
    <row r="1936" spans="1:24" x14ac:dyDescent="0.2">
      <c r="A1936">
        <v>12277</v>
      </c>
      <c r="B1936" s="2" t="s">
        <v>326</v>
      </c>
      <c r="C1936" s="2" t="s">
        <v>327</v>
      </c>
      <c r="D1936" s="2" t="s">
        <v>328</v>
      </c>
      <c r="E1936" t="s">
        <v>15</v>
      </c>
      <c r="F1936">
        <f t="shared" si="36"/>
        <v>536.976</v>
      </c>
      <c r="G1936">
        <v>8</v>
      </c>
      <c r="H1936">
        <v>2</v>
      </c>
      <c r="I1936" s="7">
        <v>74.58</v>
      </c>
      <c r="J1936" s="7">
        <f t="shared" si="35"/>
        <v>596.64</v>
      </c>
      <c r="K1936" s="7">
        <f>SUM(G1936*1.27)</f>
        <v>10.16</v>
      </c>
      <c r="L1936" s="11">
        <v>43321</v>
      </c>
      <c r="M1936" s="3">
        <v>43326</v>
      </c>
      <c r="N1936" s="3">
        <v>43342</v>
      </c>
      <c r="O1936" t="s">
        <v>14</v>
      </c>
      <c r="P1936" s="4">
        <v>91.05</v>
      </c>
      <c r="Q1936" t="s">
        <v>327</v>
      </c>
      <c r="R1936" t="s">
        <v>329</v>
      </c>
      <c r="S1936" t="s">
        <v>330</v>
      </c>
      <c r="T1936" t="s">
        <v>591</v>
      </c>
      <c r="U1936" t="s">
        <v>331</v>
      </c>
      <c r="V1936" t="s">
        <v>80</v>
      </c>
      <c r="W1936" s="10" t="b">
        <v>1</v>
      </c>
      <c r="X1936" s="12">
        <v>43898.844763657406</v>
      </c>
    </row>
    <row r="1937" spans="1:24" x14ac:dyDescent="0.2">
      <c r="A1937">
        <v>12278</v>
      </c>
      <c r="B1937" s="2" t="s">
        <v>268</v>
      </c>
      <c r="C1937" s="2" t="s">
        <v>269</v>
      </c>
      <c r="D1937" s="2" t="s">
        <v>270</v>
      </c>
      <c r="E1937" t="s">
        <v>45</v>
      </c>
      <c r="F1937">
        <f t="shared" si="36"/>
        <v>615.33000000000004</v>
      </c>
      <c r="G1937">
        <v>10</v>
      </c>
      <c r="H1937">
        <v>4</v>
      </c>
      <c r="I1937" s="7">
        <v>68.37</v>
      </c>
      <c r="J1937" s="7">
        <f t="shared" si="35"/>
        <v>683.7</v>
      </c>
      <c r="K1937" s="7">
        <f>SUM(G1937*0.54)</f>
        <v>5.4</v>
      </c>
      <c r="L1937" s="11">
        <v>43322</v>
      </c>
      <c r="M1937" s="3">
        <v>43327</v>
      </c>
      <c r="N1937" s="3">
        <v>43343</v>
      </c>
      <c r="O1937" t="s">
        <v>14</v>
      </c>
      <c r="P1937" s="4">
        <v>0.94</v>
      </c>
      <c r="Q1937" t="s">
        <v>269</v>
      </c>
      <c r="R1937" t="s">
        <v>271</v>
      </c>
      <c r="S1937" t="s">
        <v>272</v>
      </c>
      <c r="T1937" t="s">
        <v>78</v>
      </c>
      <c r="U1937" t="s">
        <v>273</v>
      </c>
      <c r="V1937" t="s">
        <v>80</v>
      </c>
      <c r="W1937" s="10" t="b">
        <v>1</v>
      </c>
      <c r="X1937" s="12">
        <v>43886.843000347231</v>
      </c>
    </row>
    <row r="1938" spans="1:24" x14ac:dyDescent="0.2">
      <c r="A1938">
        <v>12279</v>
      </c>
      <c r="B1938" s="2" t="s">
        <v>244</v>
      </c>
      <c r="C1938" s="2" t="s">
        <v>245</v>
      </c>
      <c r="D1938" s="2" t="s">
        <v>246</v>
      </c>
      <c r="E1938" t="s">
        <v>11</v>
      </c>
      <c r="F1938">
        <f t="shared" si="36"/>
        <v>252.93600000000004</v>
      </c>
      <c r="G1938">
        <v>8</v>
      </c>
      <c r="H1938">
        <v>8</v>
      </c>
      <c r="I1938" s="7">
        <v>35.130000000000003</v>
      </c>
      <c r="J1938" s="7">
        <f t="shared" si="35"/>
        <v>281.04000000000002</v>
      </c>
      <c r="K1938" s="7">
        <f>SUM(G1938*1.381)</f>
        <v>11.048</v>
      </c>
      <c r="L1938" s="11">
        <v>43322</v>
      </c>
      <c r="M1938" s="3">
        <v>43327</v>
      </c>
      <c r="N1938" s="3">
        <v>43343</v>
      </c>
      <c r="O1938" t="s">
        <v>12</v>
      </c>
      <c r="P1938" s="4">
        <v>23.73</v>
      </c>
      <c r="Q1938" t="s">
        <v>245</v>
      </c>
      <c r="R1938" t="s">
        <v>566</v>
      </c>
      <c r="S1938" t="s">
        <v>247</v>
      </c>
      <c r="T1938" t="s">
        <v>248</v>
      </c>
      <c r="U1938" t="s">
        <v>249</v>
      </c>
      <c r="V1938" t="s">
        <v>35</v>
      </c>
      <c r="W1938" s="10" t="b">
        <v>0</v>
      </c>
      <c r="X1938" s="12">
        <v>43877.511499768516</v>
      </c>
    </row>
    <row r="1939" spans="1:24" x14ac:dyDescent="0.2">
      <c r="A1939">
        <v>12280</v>
      </c>
      <c r="B1939" s="2" t="s">
        <v>407</v>
      </c>
      <c r="C1939" s="2" t="s">
        <v>408</v>
      </c>
      <c r="D1939" s="2" t="s">
        <v>409</v>
      </c>
      <c r="E1939" t="s">
        <v>11</v>
      </c>
      <c r="F1939">
        <f>SUM(J1939* 1.15)</f>
        <v>347.70249999999999</v>
      </c>
      <c r="G1939">
        <v>5</v>
      </c>
      <c r="H1939">
        <v>-2</v>
      </c>
      <c r="I1939" s="7">
        <v>60.47</v>
      </c>
      <c r="J1939" s="7">
        <f t="shared" si="35"/>
        <v>302.35000000000002</v>
      </c>
      <c r="K1939" s="7">
        <f>SUM(G1939*1.27)</f>
        <v>6.35</v>
      </c>
      <c r="L1939" s="11">
        <v>43323</v>
      </c>
      <c r="M1939" s="3">
        <v>43328</v>
      </c>
      <c r="N1939" s="3">
        <v>43344</v>
      </c>
      <c r="O1939" t="s">
        <v>14</v>
      </c>
      <c r="P1939" s="4">
        <v>50.97</v>
      </c>
      <c r="Q1939" t="s">
        <v>408</v>
      </c>
      <c r="R1939" t="s">
        <v>410</v>
      </c>
      <c r="S1939" t="s">
        <v>222</v>
      </c>
      <c r="T1939" t="s">
        <v>223</v>
      </c>
      <c r="U1939" t="s">
        <v>411</v>
      </c>
      <c r="V1939" t="s">
        <v>113</v>
      </c>
      <c r="W1939" s="10" t="b">
        <v>1</v>
      </c>
      <c r="X1939" s="12">
        <v>43872.510047337964</v>
      </c>
    </row>
    <row r="1940" spans="1:24" x14ac:dyDescent="0.2">
      <c r="A1940">
        <v>12281</v>
      </c>
      <c r="B1940" s="2" t="s">
        <v>159</v>
      </c>
      <c r="C1940" s="2" t="s">
        <v>160</v>
      </c>
      <c r="D1940" s="2" t="s">
        <v>161</v>
      </c>
      <c r="E1940" t="s">
        <v>36</v>
      </c>
      <c r="F1940">
        <f>SUM(J1940* 1.05)</f>
        <v>416.17800000000005</v>
      </c>
      <c r="G1940">
        <v>12</v>
      </c>
      <c r="H1940">
        <v>-3</v>
      </c>
      <c r="I1940" s="7">
        <v>33.03</v>
      </c>
      <c r="J1940" s="7">
        <f t="shared" si="35"/>
        <v>396.36</v>
      </c>
      <c r="K1940" s="7">
        <f>SUM(G1940*1.27)</f>
        <v>15.24</v>
      </c>
      <c r="L1940" s="11">
        <v>43324</v>
      </c>
      <c r="M1940" s="3">
        <v>43329</v>
      </c>
      <c r="N1940" s="3">
        <v>43345</v>
      </c>
      <c r="O1940" t="s">
        <v>12</v>
      </c>
      <c r="P1940" s="4">
        <v>97.18</v>
      </c>
      <c r="Q1940" t="s">
        <v>160</v>
      </c>
      <c r="R1940" t="s">
        <v>162</v>
      </c>
      <c r="S1940" t="s">
        <v>163</v>
      </c>
      <c r="U1940" t="s">
        <v>164</v>
      </c>
      <c r="V1940" t="s">
        <v>10</v>
      </c>
      <c r="W1940" s="10" t="b">
        <v>1</v>
      </c>
      <c r="X1940" s="12">
        <v>43816.512460879625</v>
      </c>
    </row>
    <row r="1941" spans="1:24" x14ac:dyDescent="0.2">
      <c r="A1941">
        <v>12282</v>
      </c>
      <c r="B1941" s="2" t="s">
        <v>472</v>
      </c>
      <c r="C1941" s="2" t="s">
        <v>473</v>
      </c>
      <c r="D1941" s="2" t="s">
        <v>474</v>
      </c>
      <c r="E1941" t="s">
        <v>11</v>
      </c>
      <c r="F1941">
        <f>SUM(J1941* 1.15)</f>
        <v>555.58799999999997</v>
      </c>
      <c r="G1941">
        <v>8</v>
      </c>
      <c r="H1941">
        <v>2</v>
      </c>
      <c r="I1941" s="7">
        <v>60.39</v>
      </c>
      <c r="J1941" s="7">
        <f t="shared" si="35"/>
        <v>483.12</v>
      </c>
      <c r="K1941" s="7">
        <f>SUM(G1941*1.27)</f>
        <v>10.16</v>
      </c>
      <c r="L1941" s="11">
        <v>43324</v>
      </c>
      <c r="M1941" s="3">
        <v>43329</v>
      </c>
      <c r="N1941" s="3">
        <v>43345</v>
      </c>
      <c r="O1941" t="s">
        <v>12</v>
      </c>
      <c r="P1941" s="4">
        <v>94.8</v>
      </c>
      <c r="Q1941" t="s">
        <v>473</v>
      </c>
      <c r="R1941" t="s">
        <v>475</v>
      </c>
      <c r="S1941" t="s">
        <v>476</v>
      </c>
      <c r="T1941" t="s">
        <v>477</v>
      </c>
      <c r="U1941" t="s">
        <v>478</v>
      </c>
      <c r="V1941" t="s">
        <v>209</v>
      </c>
      <c r="W1941" s="10" t="b">
        <v>1</v>
      </c>
      <c r="X1941" s="12">
        <v>43897.844763657406</v>
      </c>
    </row>
    <row r="1942" spans="1:24" x14ac:dyDescent="0.2">
      <c r="A1942">
        <v>12283</v>
      </c>
      <c r="B1942" s="2" t="s">
        <v>16</v>
      </c>
      <c r="C1942" s="2" t="s">
        <v>17</v>
      </c>
      <c r="D1942" s="2" t="s">
        <v>18</v>
      </c>
      <c r="E1942" t="s">
        <v>15</v>
      </c>
      <c r="F1942">
        <f>SUM(J1942* 1.15)</f>
        <v>520.6049999999999</v>
      </c>
      <c r="G1942">
        <v>9</v>
      </c>
      <c r="H1942">
        <v>-3</v>
      </c>
      <c r="I1942" s="7">
        <v>50.3</v>
      </c>
      <c r="J1942" s="7">
        <f t="shared" si="35"/>
        <v>452.7</v>
      </c>
      <c r="K1942" s="7">
        <f>SUM(G1942*1.27)</f>
        <v>11.43</v>
      </c>
      <c r="L1942" s="11">
        <v>43325</v>
      </c>
      <c r="M1942" s="3">
        <v>43330</v>
      </c>
      <c r="N1942" s="3">
        <v>43346</v>
      </c>
      <c r="O1942" t="s">
        <v>6</v>
      </c>
      <c r="P1942" s="4">
        <v>43.9</v>
      </c>
      <c r="Q1942" t="s">
        <v>17</v>
      </c>
      <c r="R1942" t="s">
        <v>20</v>
      </c>
      <c r="S1942" t="s">
        <v>21</v>
      </c>
      <c r="U1942" t="s">
        <v>22</v>
      </c>
      <c r="V1942" t="s">
        <v>23</v>
      </c>
      <c r="W1942" s="10" t="b">
        <v>1</v>
      </c>
      <c r="X1942" s="12">
        <v>43886.5113724537</v>
      </c>
    </row>
    <row r="1943" spans="1:24" x14ac:dyDescent="0.2">
      <c r="A1943">
        <v>12284</v>
      </c>
      <c r="B1943" s="2" t="s">
        <v>38</v>
      </c>
      <c r="C1943" s="2" t="s">
        <v>39</v>
      </c>
      <c r="D1943" s="2" t="s">
        <v>40</v>
      </c>
      <c r="E1943" t="s">
        <v>13</v>
      </c>
      <c r="F1943">
        <f>SUM(J1943* 1.08)</f>
        <v>394.85879999999997</v>
      </c>
      <c r="G1943">
        <v>7</v>
      </c>
      <c r="H1943">
        <v>-3</v>
      </c>
      <c r="I1943" s="7">
        <v>52.23</v>
      </c>
      <c r="J1943" s="7">
        <f t="shared" si="35"/>
        <v>365.60999999999996</v>
      </c>
      <c r="K1943" s="7">
        <f>SUM(G1943*1.27)</f>
        <v>8.89</v>
      </c>
      <c r="L1943" s="11">
        <v>43328</v>
      </c>
      <c r="M1943" s="3">
        <v>43333</v>
      </c>
      <c r="N1943" s="3">
        <v>43349</v>
      </c>
      <c r="O1943" t="s">
        <v>12</v>
      </c>
      <c r="P1943" s="4">
        <v>138.69</v>
      </c>
      <c r="Q1943" t="s">
        <v>39</v>
      </c>
      <c r="R1943" t="s">
        <v>41</v>
      </c>
      <c r="S1943" t="s">
        <v>42</v>
      </c>
      <c r="U1943" t="s">
        <v>43</v>
      </c>
      <c r="V1943" t="s">
        <v>44</v>
      </c>
      <c r="W1943" s="10" t="b">
        <v>1</v>
      </c>
      <c r="X1943" s="12">
        <v>43892.510593749997</v>
      </c>
    </row>
    <row r="1944" spans="1:24" x14ac:dyDescent="0.2">
      <c r="A1944">
        <v>12285</v>
      </c>
      <c r="B1944" s="2" t="s">
        <v>430</v>
      </c>
      <c r="C1944" s="2" t="s">
        <v>431</v>
      </c>
      <c r="D1944" s="2" t="s">
        <v>432</v>
      </c>
      <c r="E1944" t="s">
        <v>36</v>
      </c>
      <c r="F1944">
        <f>SUM(J1944* 1.05)</f>
        <v>259.62299999999999</v>
      </c>
      <c r="G1944">
        <v>13</v>
      </c>
      <c r="H1944">
        <v>5</v>
      </c>
      <c r="I1944" s="7">
        <v>19.02</v>
      </c>
      <c r="J1944" s="7">
        <f t="shared" si="35"/>
        <v>247.26</v>
      </c>
      <c r="K1944" s="7">
        <f>SUM(G1944*0.54)</f>
        <v>7.0200000000000005</v>
      </c>
      <c r="L1944" s="11">
        <v>43328</v>
      </c>
      <c r="M1944" s="3">
        <v>43333</v>
      </c>
      <c r="N1944" s="3">
        <v>43349</v>
      </c>
      <c r="O1944" t="s">
        <v>14</v>
      </c>
      <c r="P1944" s="4">
        <v>107.46</v>
      </c>
      <c r="Q1944" t="s">
        <v>431</v>
      </c>
      <c r="R1944" t="s">
        <v>433</v>
      </c>
      <c r="S1944" t="s">
        <v>434</v>
      </c>
      <c r="T1944" t="s">
        <v>435</v>
      </c>
      <c r="U1944" t="s">
        <v>436</v>
      </c>
      <c r="V1944" t="s">
        <v>209</v>
      </c>
      <c r="W1944" s="10" t="b">
        <v>1</v>
      </c>
      <c r="X1944" s="12">
        <v>43876.176795023144</v>
      </c>
    </row>
    <row r="1945" spans="1:24" x14ac:dyDescent="0.2">
      <c r="A1945">
        <v>12286</v>
      </c>
      <c r="B1945" s="2" t="s">
        <v>53</v>
      </c>
      <c r="C1945" s="2" t="s">
        <v>54</v>
      </c>
      <c r="D1945" s="2" t="s">
        <v>55</v>
      </c>
      <c r="E1945" t="s">
        <v>11</v>
      </c>
      <c r="F1945">
        <f>SUM(J1945* 1.15)</f>
        <v>238.464</v>
      </c>
      <c r="G1945">
        <v>8</v>
      </c>
      <c r="H1945">
        <v>4</v>
      </c>
      <c r="I1945" s="7">
        <v>25.92</v>
      </c>
      <c r="J1945" s="7">
        <f t="shared" si="35"/>
        <v>207.36</v>
      </c>
      <c r="K1945" s="7">
        <f>SUM(G1945*0.54)</f>
        <v>4.32</v>
      </c>
      <c r="L1945" s="11">
        <v>43329</v>
      </c>
      <c r="M1945" s="3">
        <v>43334</v>
      </c>
      <c r="N1945" s="3">
        <v>43350</v>
      </c>
      <c r="O1945" t="s">
        <v>14</v>
      </c>
      <c r="P1945" s="4">
        <v>30.36</v>
      </c>
      <c r="Q1945" t="s">
        <v>54</v>
      </c>
      <c r="R1945" t="s">
        <v>56</v>
      </c>
      <c r="S1945" t="s">
        <v>57</v>
      </c>
      <c r="U1945" t="s">
        <v>58</v>
      </c>
      <c r="V1945" t="s">
        <v>59</v>
      </c>
      <c r="W1945" s="10" t="b">
        <v>1</v>
      </c>
      <c r="X1945" s="12">
        <v>43880.175971064818</v>
      </c>
    </row>
    <row r="1946" spans="1:24" x14ac:dyDescent="0.2">
      <c r="A1946">
        <v>12287</v>
      </c>
      <c r="B1946" s="2" t="s">
        <v>190</v>
      </c>
      <c r="C1946" s="2" t="s">
        <v>191</v>
      </c>
      <c r="D1946" s="2" t="s">
        <v>192</v>
      </c>
      <c r="E1946" t="s">
        <v>11</v>
      </c>
      <c r="F1946">
        <f>SUM(J1946* 0.95)</f>
        <v>483.45499999999998</v>
      </c>
      <c r="G1946">
        <v>14</v>
      </c>
      <c r="H1946">
        <v>-5</v>
      </c>
      <c r="I1946" s="7">
        <v>36.35</v>
      </c>
      <c r="J1946" s="7">
        <f t="shared" si="35"/>
        <v>508.90000000000003</v>
      </c>
      <c r="K1946" s="7">
        <f>SUM(G1946*1.15)</f>
        <v>16.099999999999998</v>
      </c>
      <c r="L1946" s="11">
        <v>43329</v>
      </c>
      <c r="M1946" s="3">
        <v>43334</v>
      </c>
      <c r="N1946" s="3">
        <v>43350</v>
      </c>
      <c r="O1946" t="s">
        <v>14</v>
      </c>
      <c r="P1946" s="4">
        <v>85.46</v>
      </c>
      <c r="Q1946" t="s">
        <v>191</v>
      </c>
      <c r="R1946" t="s">
        <v>193</v>
      </c>
      <c r="S1946" t="s">
        <v>194</v>
      </c>
      <c r="U1946" t="s">
        <v>195</v>
      </c>
      <c r="V1946" t="s">
        <v>66</v>
      </c>
      <c r="W1946" s="10" t="b">
        <v>1</v>
      </c>
      <c r="X1946" s="12">
        <v>43901.179104398143</v>
      </c>
    </row>
    <row r="1947" spans="1:24" x14ac:dyDescent="0.2">
      <c r="A1947">
        <v>12288</v>
      </c>
      <c r="B1947" s="2" t="s">
        <v>250</v>
      </c>
      <c r="C1947" s="2" t="s">
        <v>251</v>
      </c>
      <c r="D1947" s="2" t="s">
        <v>252</v>
      </c>
      <c r="E1947" t="s">
        <v>13</v>
      </c>
      <c r="F1947">
        <f>SUM(J1947* 0.85)</f>
        <v>565.30950000000007</v>
      </c>
      <c r="G1947">
        <v>7</v>
      </c>
      <c r="H1947">
        <v>38</v>
      </c>
      <c r="I1947" s="7">
        <v>95.01</v>
      </c>
      <c r="J1947" s="7">
        <f t="shared" si="35"/>
        <v>665.07</v>
      </c>
      <c r="K1947" s="7">
        <f>SUM(G1947*1.429)</f>
        <v>10.003</v>
      </c>
      <c r="L1947" s="11">
        <v>43330</v>
      </c>
      <c r="M1947" s="3">
        <v>43335</v>
      </c>
      <c r="N1947" s="3">
        <v>43351</v>
      </c>
      <c r="O1947" t="s">
        <v>12</v>
      </c>
      <c r="P1947" s="4">
        <v>32.35</v>
      </c>
      <c r="Q1947" t="s">
        <v>251</v>
      </c>
      <c r="R1947" t="s">
        <v>253</v>
      </c>
      <c r="S1947" t="s">
        <v>254</v>
      </c>
      <c r="U1947" t="s">
        <v>255</v>
      </c>
      <c r="V1947" t="s">
        <v>10</v>
      </c>
      <c r="W1947" s="10" t="b">
        <v>0</v>
      </c>
      <c r="X1947" s="12">
        <v>43811.845180324075</v>
      </c>
    </row>
    <row r="1948" spans="1:24" x14ac:dyDescent="0.2">
      <c r="A1948">
        <v>12289</v>
      </c>
      <c r="B1948" s="2" t="s">
        <v>262</v>
      </c>
      <c r="C1948" s="2" t="s">
        <v>263</v>
      </c>
      <c r="D1948" s="2" t="s">
        <v>264</v>
      </c>
      <c r="E1948" t="s">
        <v>36</v>
      </c>
      <c r="F1948">
        <f>SUM(J1948* 0.85)</f>
        <v>378.65800000000002</v>
      </c>
      <c r="G1948">
        <v>7</v>
      </c>
      <c r="H1948">
        <v>6</v>
      </c>
      <c r="I1948" s="7">
        <v>63.64</v>
      </c>
      <c r="J1948" s="7">
        <f t="shared" si="35"/>
        <v>445.48</v>
      </c>
      <c r="K1948" s="7">
        <f>SUM(G1948*1.381)</f>
        <v>9.6669999999999998</v>
      </c>
      <c r="L1948" s="11">
        <v>43331</v>
      </c>
      <c r="M1948" s="3">
        <v>43336</v>
      </c>
      <c r="N1948" s="3">
        <v>43352</v>
      </c>
      <c r="O1948" t="s">
        <v>6</v>
      </c>
      <c r="P1948" s="4">
        <v>0.87</v>
      </c>
      <c r="Q1948" t="s">
        <v>263</v>
      </c>
      <c r="R1948" t="s">
        <v>265</v>
      </c>
      <c r="S1948" t="s">
        <v>266</v>
      </c>
      <c r="U1948" t="s">
        <v>267</v>
      </c>
      <c r="V1948" t="s">
        <v>59</v>
      </c>
      <c r="W1948" s="10" t="b">
        <v>0</v>
      </c>
      <c r="X1948" s="12">
        <v>43879.511195601852</v>
      </c>
    </row>
    <row r="1949" spans="1:24" x14ac:dyDescent="0.2">
      <c r="A1949">
        <v>12290</v>
      </c>
      <c r="B1949" s="2" t="s">
        <v>518</v>
      </c>
      <c r="C1949" s="2" t="s">
        <v>519</v>
      </c>
      <c r="D1949" s="2" t="s">
        <v>520</v>
      </c>
      <c r="E1949" t="s">
        <v>36</v>
      </c>
      <c r="F1949">
        <f>SUM(J1949* 1.05)</f>
        <v>360.80100000000004</v>
      </c>
      <c r="G1949">
        <v>6</v>
      </c>
      <c r="H1949">
        <v>0</v>
      </c>
      <c r="I1949" s="7">
        <v>57.27</v>
      </c>
      <c r="J1949" s="7">
        <f t="shared" si="35"/>
        <v>343.62</v>
      </c>
      <c r="K1949" s="7">
        <f>SUM(G1949*1.27)</f>
        <v>7.62</v>
      </c>
      <c r="L1949" s="11">
        <v>43331</v>
      </c>
      <c r="M1949" s="3">
        <v>43336</v>
      </c>
      <c r="N1949" s="3">
        <v>43352</v>
      </c>
      <c r="O1949" t="s">
        <v>6</v>
      </c>
      <c r="P1949" s="4">
        <v>41.38</v>
      </c>
      <c r="Q1949" t="s">
        <v>519</v>
      </c>
      <c r="R1949" t="s">
        <v>521</v>
      </c>
      <c r="S1949" t="s">
        <v>522</v>
      </c>
      <c r="U1949" t="s">
        <v>523</v>
      </c>
      <c r="V1949" t="s">
        <v>10</v>
      </c>
      <c r="W1949" s="10" t="b">
        <v>1</v>
      </c>
      <c r="X1949" s="12">
        <v>43893.510394907404</v>
      </c>
    </row>
    <row r="1950" spans="1:24" x14ac:dyDescent="0.2">
      <c r="A1950">
        <v>12291</v>
      </c>
      <c r="B1950" s="2" t="s">
        <v>135</v>
      </c>
      <c r="C1950" s="2" t="s">
        <v>136</v>
      </c>
      <c r="D1950" s="2" t="s">
        <v>137</v>
      </c>
      <c r="E1950" t="s">
        <v>19</v>
      </c>
      <c r="F1950">
        <f>SUM(J1950* 1.05)</f>
        <v>720.18450000000007</v>
      </c>
      <c r="G1950">
        <v>9</v>
      </c>
      <c r="H1950">
        <v>-4</v>
      </c>
      <c r="I1950" s="7">
        <v>76.209999999999994</v>
      </c>
      <c r="J1950" s="7">
        <f t="shared" si="35"/>
        <v>685.89</v>
      </c>
      <c r="K1950" s="7">
        <f>SUM(G1950*1.15)</f>
        <v>10.35</v>
      </c>
      <c r="L1950" s="11">
        <v>43332</v>
      </c>
      <c r="M1950" s="3">
        <v>43337</v>
      </c>
      <c r="N1950" s="3">
        <v>43353</v>
      </c>
      <c r="O1950" t="s">
        <v>14</v>
      </c>
      <c r="P1950" s="4">
        <v>477.9</v>
      </c>
      <c r="Q1950" t="s">
        <v>136</v>
      </c>
      <c r="R1950" t="s">
        <v>138</v>
      </c>
      <c r="S1950" t="s">
        <v>139</v>
      </c>
      <c r="U1950" t="s">
        <v>140</v>
      </c>
      <c r="V1950" t="s">
        <v>141</v>
      </c>
      <c r="W1950" s="10" t="b">
        <v>1</v>
      </c>
      <c r="X1950" s="12">
        <v>43904.511360879631</v>
      </c>
    </row>
    <row r="1951" spans="1:24" x14ac:dyDescent="0.2">
      <c r="A1951">
        <v>12292</v>
      </c>
      <c r="B1951" s="2" t="s">
        <v>147</v>
      </c>
      <c r="C1951" s="2" t="s">
        <v>148</v>
      </c>
      <c r="D1951" s="2" t="s">
        <v>149</v>
      </c>
      <c r="E1951" t="s">
        <v>11</v>
      </c>
      <c r="F1951">
        <f>SUM(J1951* 1.15)</f>
        <v>235.35899999999998</v>
      </c>
      <c r="G1951">
        <v>6</v>
      </c>
      <c r="H1951">
        <v>5</v>
      </c>
      <c r="I1951" s="7">
        <v>34.11</v>
      </c>
      <c r="J1951" s="7">
        <f t="shared" si="35"/>
        <v>204.66</v>
      </c>
      <c r="K1951" s="7">
        <f>SUM(G1951*0.54)</f>
        <v>3.24</v>
      </c>
      <c r="L1951" s="11">
        <v>43332</v>
      </c>
      <c r="M1951" s="3">
        <v>43337</v>
      </c>
      <c r="N1951" s="3">
        <v>43353</v>
      </c>
      <c r="O1951" t="s">
        <v>14</v>
      </c>
      <c r="P1951" s="4">
        <v>487.38</v>
      </c>
      <c r="Q1951" t="s">
        <v>148</v>
      </c>
      <c r="R1951" t="s">
        <v>150</v>
      </c>
      <c r="S1951" t="s">
        <v>151</v>
      </c>
      <c r="U1951" t="s">
        <v>152</v>
      </c>
      <c r="V1951" t="s">
        <v>59</v>
      </c>
      <c r="W1951" s="10" t="b">
        <v>1</v>
      </c>
      <c r="X1951" s="12">
        <v>43883.508072337965</v>
      </c>
    </row>
    <row r="1952" spans="1:24" x14ac:dyDescent="0.2">
      <c r="A1952">
        <v>12293</v>
      </c>
      <c r="B1952" s="2" t="s">
        <v>313</v>
      </c>
      <c r="C1952" s="2" t="s">
        <v>314</v>
      </c>
      <c r="D1952" s="2" t="s">
        <v>315</v>
      </c>
      <c r="E1952" t="s">
        <v>36</v>
      </c>
      <c r="F1952">
        <f>SUM(J1952* 0.85)</f>
        <v>890.56200000000001</v>
      </c>
      <c r="G1952">
        <v>12</v>
      </c>
      <c r="H1952">
        <v>5</v>
      </c>
      <c r="I1952" s="7">
        <v>87.31</v>
      </c>
      <c r="J1952" s="7">
        <f t="shared" si="35"/>
        <v>1047.72</v>
      </c>
      <c r="K1952" s="7">
        <f>SUM(G1952*0.54)</f>
        <v>6.48</v>
      </c>
      <c r="L1952" s="11">
        <v>43335</v>
      </c>
      <c r="M1952" s="3">
        <v>43340</v>
      </c>
      <c r="N1952" s="3">
        <v>43356</v>
      </c>
      <c r="O1952" t="s">
        <v>14</v>
      </c>
      <c r="P1952" s="4">
        <v>47.46</v>
      </c>
      <c r="Q1952" t="s">
        <v>314</v>
      </c>
      <c r="R1952" t="s">
        <v>316</v>
      </c>
      <c r="S1952" t="s">
        <v>317</v>
      </c>
      <c r="U1952" t="s">
        <v>318</v>
      </c>
      <c r="V1952" t="s">
        <v>175</v>
      </c>
      <c r="W1952" s="10" t="b">
        <v>1</v>
      </c>
      <c r="X1952" s="12">
        <v>43876.51012835648</v>
      </c>
    </row>
    <row r="1953" spans="1:24" x14ac:dyDescent="0.2">
      <c r="A1953">
        <v>12294</v>
      </c>
      <c r="B1953" s="2" t="s">
        <v>524</v>
      </c>
      <c r="C1953" s="2" t="s">
        <v>525</v>
      </c>
      <c r="D1953" s="2" t="s">
        <v>526</v>
      </c>
      <c r="E1953" t="s">
        <v>11</v>
      </c>
      <c r="F1953">
        <f>SUM(J1953* 1.05)</f>
        <v>626.22</v>
      </c>
      <c r="G1953">
        <v>10</v>
      </c>
      <c r="H1953">
        <v>56</v>
      </c>
      <c r="I1953" s="7">
        <v>59.64</v>
      </c>
      <c r="J1953" s="7">
        <f t="shared" si="35"/>
        <v>596.4</v>
      </c>
      <c r="K1953" s="7">
        <f>SUM(G1953*1.429)</f>
        <v>14.290000000000001</v>
      </c>
      <c r="L1953" s="11">
        <v>43336</v>
      </c>
      <c r="M1953" s="3">
        <v>43341</v>
      </c>
      <c r="N1953" s="3">
        <v>43357</v>
      </c>
      <c r="O1953" t="s">
        <v>6</v>
      </c>
      <c r="P1953" s="4">
        <v>1.1499999999999999</v>
      </c>
      <c r="Q1953" t="s">
        <v>525</v>
      </c>
      <c r="R1953" t="s">
        <v>527</v>
      </c>
      <c r="S1953" t="s">
        <v>528</v>
      </c>
      <c r="U1953" t="s">
        <v>529</v>
      </c>
      <c r="V1953" t="s">
        <v>530</v>
      </c>
      <c r="W1953" s="10" t="b">
        <v>0</v>
      </c>
      <c r="X1953" s="12">
        <v>43915.17960023148</v>
      </c>
    </row>
    <row r="1954" spans="1:24" x14ac:dyDescent="0.2">
      <c r="A1954">
        <v>12295</v>
      </c>
      <c r="B1954" s="2" t="s">
        <v>379</v>
      </c>
      <c r="C1954" s="2" t="s">
        <v>380</v>
      </c>
      <c r="D1954" s="2" t="s">
        <v>381</v>
      </c>
      <c r="E1954" t="s">
        <v>5</v>
      </c>
      <c r="F1954">
        <f>SUM(J1954* 0.85)</f>
        <v>49.835500000000003</v>
      </c>
      <c r="G1954">
        <v>11</v>
      </c>
      <c r="H1954">
        <v>-2</v>
      </c>
      <c r="I1954" s="7">
        <v>5.33</v>
      </c>
      <c r="J1954" s="7">
        <f t="shared" si="35"/>
        <v>58.63</v>
      </c>
      <c r="K1954" s="7">
        <f>SUM(G1954*1.27)</f>
        <v>13.97</v>
      </c>
      <c r="L1954" s="11">
        <v>43336</v>
      </c>
      <c r="M1954" s="3">
        <v>43341</v>
      </c>
      <c r="N1954" s="3">
        <v>43357</v>
      </c>
      <c r="O1954" t="s">
        <v>6</v>
      </c>
      <c r="P1954" s="4">
        <v>201.29</v>
      </c>
      <c r="Q1954" t="s">
        <v>380</v>
      </c>
      <c r="R1954" t="s">
        <v>382</v>
      </c>
      <c r="S1954" t="s">
        <v>110</v>
      </c>
      <c r="T1954" t="s">
        <v>111</v>
      </c>
      <c r="U1954" t="s">
        <v>383</v>
      </c>
      <c r="V1954" t="s">
        <v>113</v>
      </c>
      <c r="W1954" s="10" t="b">
        <v>1</v>
      </c>
      <c r="X1954" s="12">
        <v>43836.845357638893</v>
      </c>
    </row>
    <row r="1955" spans="1:24" x14ac:dyDescent="0.2">
      <c r="A1955">
        <v>12296</v>
      </c>
      <c r="B1955" s="2" t="s">
        <v>300</v>
      </c>
      <c r="C1955" s="2" t="s">
        <v>301</v>
      </c>
      <c r="D1955" s="2" t="s">
        <v>302</v>
      </c>
      <c r="E1955" t="s">
        <v>15</v>
      </c>
      <c r="F1955">
        <f>SUM(J1955* 1.03)</f>
        <v>1022.4192</v>
      </c>
      <c r="G1955">
        <v>11</v>
      </c>
      <c r="H1955">
        <v>-3</v>
      </c>
      <c r="I1955" s="7">
        <v>90.24</v>
      </c>
      <c r="J1955" s="7">
        <f t="shared" si="35"/>
        <v>992.64</v>
      </c>
      <c r="K1955" s="7">
        <f>SUM(G1955*1.27)</f>
        <v>13.97</v>
      </c>
      <c r="L1955" s="11">
        <v>43337</v>
      </c>
      <c r="M1955" s="3">
        <v>43342</v>
      </c>
      <c r="N1955" s="3">
        <v>43358</v>
      </c>
      <c r="O1955" t="s">
        <v>6</v>
      </c>
      <c r="P1955" s="4">
        <v>158.44</v>
      </c>
      <c r="Q1955" t="s">
        <v>301</v>
      </c>
      <c r="R1955" t="s">
        <v>303</v>
      </c>
      <c r="S1955" t="s">
        <v>304</v>
      </c>
      <c r="T1955" t="s">
        <v>305</v>
      </c>
      <c r="U1955" t="s">
        <v>306</v>
      </c>
      <c r="V1955" t="s">
        <v>217</v>
      </c>
      <c r="W1955" s="10" t="b">
        <v>1</v>
      </c>
      <c r="X1955" s="12">
        <v>43829.178679398145</v>
      </c>
    </row>
    <row r="1956" spans="1:24" x14ac:dyDescent="0.2">
      <c r="A1956">
        <v>12297</v>
      </c>
      <c r="B1956" s="2" t="s">
        <v>428</v>
      </c>
      <c r="C1956" s="2" t="s">
        <v>423</v>
      </c>
      <c r="D1956" s="2" t="s">
        <v>429</v>
      </c>
      <c r="E1956" t="s">
        <v>19</v>
      </c>
      <c r="F1956">
        <f>SUM(J1956* 0.875)</f>
        <v>395.48250000000002</v>
      </c>
      <c r="G1956">
        <v>9</v>
      </c>
      <c r="H1956">
        <v>-9</v>
      </c>
      <c r="I1956" s="7">
        <v>50.22</v>
      </c>
      <c r="J1956" s="7">
        <f t="shared" si="35"/>
        <v>451.98</v>
      </c>
      <c r="K1956" s="7">
        <f>SUM(G1956*1.15)</f>
        <v>10.35</v>
      </c>
      <c r="L1956" s="11">
        <v>43337</v>
      </c>
      <c r="M1956" s="3">
        <v>43342</v>
      </c>
      <c r="N1956" s="3">
        <v>43358</v>
      </c>
      <c r="O1956" t="s">
        <v>14</v>
      </c>
      <c r="P1956" s="4">
        <v>38.64</v>
      </c>
      <c r="Q1956" t="s">
        <v>423</v>
      </c>
      <c r="R1956" t="s">
        <v>424</v>
      </c>
      <c r="S1956" t="s">
        <v>425</v>
      </c>
      <c r="U1956" t="s">
        <v>426</v>
      </c>
      <c r="V1956" t="s">
        <v>427</v>
      </c>
      <c r="W1956" s="10" t="b">
        <v>1</v>
      </c>
      <c r="X1956" s="12">
        <v>43967.511303009254</v>
      </c>
    </row>
    <row r="1957" spans="1:24" x14ac:dyDescent="0.2">
      <c r="A1957">
        <v>12298</v>
      </c>
      <c r="B1957" s="2" t="s">
        <v>518</v>
      </c>
      <c r="C1957" s="2" t="s">
        <v>519</v>
      </c>
      <c r="D1957" s="2" t="s">
        <v>520</v>
      </c>
      <c r="E1957" t="s">
        <v>11</v>
      </c>
      <c r="F1957">
        <f>SUM(J1957* 1.05)</f>
        <v>427.77000000000004</v>
      </c>
      <c r="G1957">
        <v>5</v>
      </c>
      <c r="H1957">
        <v>0</v>
      </c>
      <c r="I1957" s="7">
        <v>81.48</v>
      </c>
      <c r="J1957" s="7">
        <f t="shared" si="35"/>
        <v>407.40000000000003</v>
      </c>
      <c r="K1957" s="7">
        <f>SUM(G1957*1.27)</f>
        <v>6.35</v>
      </c>
      <c r="L1957" s="11">
        <v>43338</v>
      </c>
      <c r="M1957" s="3">
        <v>43343</v>
      </c>
      <c r="N1957" s="3">
        <v>43359</v>
      </c>
      <c r="O1957" t="s">
        <v>6</v>
      </c>
      <c r="P1957" s="4">
        <v>23.55</v>
      </c>
      <c r="Q1957" t="s">
        <v>519</v>
      </c>
      <c r="R1957" t="s">
        <v>521</v>
      </c>
      <c r="S1957" t="s">
        <v>522</v>
      </c>
      <c r="U1957" t="s">
        <v>523</v>
      </c>
      <c r="V1957" t="s">
        <v>10</v>
      </c>
      <c r="W1957" s="10" t="b">
        <v>0</v>
      </c>
      <c r="X1957" s="12">
        <v>43898.510070486111</v>
      </c>
    </row>
    <row r="1958" spans="1:24" x14ac:dyDescent="0.2">
      <c r="A1958">
        <v>12299</v>
      </c>
      <c r="B1958" s="2" t="s">
        <v>225</v>
      </c>
      <c r="C1958" s="2" t="s">
        <v>226</v>
      </c>
      <c r="D1958" s="2" t="s">
        <v>227</v>
      </c>
      <c r="E1958" t="s">
        <v>11</v>
      </c>
      <c r="F1958">
        <f>SUM(J1958* 1.03)</f>
        <v>1178.2581999999998</v>
      </c>
      <c r="G1958">
        <v>14</v>
      </c>
      <c r="H1958">
        <v>-5</v>
      </c>
      <c r="I1958" s="7">
        <v>81.709999999999994</v>
      </c>
      <c r="J1958" s="7">
        <f t="shared" si="35"/>
        <v>1143.9399999999998</v>
      </c>
      <c r="K1958" s="7">
        <f>SUM(G1958*1.15)</f>
        <v>16.099999999999998</v>
      </c>
      <c r="L1958" s="11">
        <v>43339</v>
      </c>
      <c r="M1958" s="3">
        <v>43344</v>
      </c>
      <c r="N1958" s="3">
        <v>43360</v>
      </c>
      <c r="O1958" t="s">
        <v>12</v>
      </c>
      <c r="P1958" s="4">
        <v>179.61</v>
      </c>
      <c r="Q1958" t="s">
        <v>226</v>
      </c>
      <c r="R1958" t="s">
        <v>228</v>
      </c>
      <c r="S1958" t="s">
        <v>229</v>
      </c>
      <c r="T1958" t="s">
        <v>230</v>
      </c>
      <c r="U1958" t="s">
        <v>231</v>
      </c>
      <c r="V1958" t="s">
        <v>217</v>
      </c>
      <c r="W1958" s="10" t="b">
        <v>1</v>
      </c>
      <c r="X1958" s="12">
        <v>43892.512437731479</v>
      </c>
    </row>
    <row r="1959" spans="1:24" x14ac:dyDescent="0.2">
      <c r="A1959">
        <v>12300</v>
      </c>
      <c r="B1959" s="2" t="s">
        <v>442</v>
      </c>
      <c r="C1959" s="2" t="s">
        <v>443</v>
      </c>
      <c r="D1959" s="2" t="s">
        <v>444</v>
      </c>
      <c r="E1959" t="s">
        <v>19</v>
      </c>
      <c r="F1959">
        <f>SUM(J1959* 0.85)</f>
        <v>373.1925</v>
      </c>
      <c r="G1959">
        <v>5</v>
      </c>
      <c r="H1959">
        <v>7</v>
      </c>
      <c r="I1959" s="7">
        <v>87.81</v>
      </c>
      <c r="J1959" s="7">
        <f t="shared" si="35"/>
        <v>439.05</v>
      </c>
      <c r="K1959" s="7">
        <f>SUM(G1959*1.381)</f>
        <v>6.9050000000000002</v>
      </c>
      <c r="L1959" s="11">
        <v>43339</v>
      </c>
      <c r="M1959" s="3">
        <v>43344</v>
      </c>
      <c r="N1959" s="3">
        <v>43360</v>
      </c>
      <c r="O1959" t="s">
        <v>14</v>
      </c>
      <c r="P1959" s="4">
        <v>41.89</v>
      </c>
      <c r="Q1959" t="s">
        <v>443</v>
      </c>
      <c r="R1959" t="s">
        <v>445</v>
      </c>
      <c r="S1959" t="s">
        <v>446</v>
      </c>
      <c r="U1959" t="s">
        <v>447</v>
      </c>
      <c r="V1959" t="s">
        <v>448</v>
      </c>
      <c r="W1959" s="10" t="b">
        <v>1</v>
      </c>
      <c r="X1959" s="12">
        <v>43875.176818171291</v>
      </c>
    </row>
    <row r="1960" spans="1:24" x14ac:dyDescent="0.2">
      <c r="A1960">
        <v>12301</v>
      </c>
      <c r="B1960" s="2" t="s">
        <v>2</v>
      </c>
      <c r="C1960" s="2" t="s">
        <v>3</v>
      </c>
      <c r="D1960" s="2" t="s">
        <v>4</v>
      </c>
      <c r="E1960" t="s">
        <v>5</v>
      </c>
      <c r="F1960">
        <f>SUM(J1960* 0.85)</f>
        <v>109.038</v>
      </c>
      <c r="G1960">
        <v>6</v>
      </c>
      <c r="H1960">
        <v>15</v>
      </c>
      <c r="I1960" s="7">
        <v>21.38</v>
      </c>
      <c r="J1960" s="7">
        <f t="shared" si="35"/>
        <v>128.28</v>
      </c>
      <c r="K1960" s="7">
        <f>SUM(G1960*1.429)</f>
        <v>8.5739999999999998</v>
      </c>
      <c r="L1960" s="11">
        <v>43342</v>
      </c>
      <c r="M1960" s="3">
        <v>43347</v>
      </c>
      <c r="N1960" s="3">
        <v>43363</v>
      </c>
      <c r="O1960" t="s">
        <v>6</v>
      </c>
      <c r="P1960" s="4">
        <v>29.46</v>
      </c>
      <c r="Q1960" t="s">
        <v>3</v>
      </c>
      <c r="R1960" t="s">
        <v>7</v>
      </c>
      <c r="S1960" t="s">
        <v>8</v>
      </c>
      <c r="U1960" t="s">
        <v>9</v>
      </c>
      <c r="V1960" t="s">
        <v>10</v>
      </c>
      <c r="W1960" s="10" t="b">
        <v>0</v>
      </c>
      <c r="X1960" s="12">
        <v>43869.510802083329</v>
      </c>
    </row>
    <row r="1961" spans="1:24" x14ac:dyDescent="0.2">
      <c r="A1961">
        <v>12302</v>
      </c>
      <c r="B1961" s="2" t="s">
        <v>531</v>
      </c>
      <c r="C1961" s="2" t="s">
        <v>532</v>
      </c>
      <c r="D1961" s="2" t="s">
        <v>533</v>
      </c>
      <c r="E1961" t="s">
        <v>15</v>
      </c>
      <c r="F1961">
        <f>SUM(J1961* 0.85)</f>
        <v>178.20249999999999</v>
      </c>
      <c r="G1961">
        <v>7</v>
      </c>
      <c r="H1961">
        <v>-16</v>
      </c>
      <c r="I1961" s="7">
        <v>29.95</v>
      </c>
      <c r="J1961" s="7">
        <f t="shared" si="35"/>
        <v>209.65</v>
      </c>
      <c r="K1961" s="7">
        <f>SUM(G1961*1.15)</f>
        <v>8.0499999999999989</v>
      </c>
      <c r="L1961" s="11">
        <v>43342</v>
      </c>
      <c r="M1961" s="3">
        <v>43347</v>
      </c>
      <c r="N1961" s="3">
        <v>43363</v>
      </c>
      <c r="O1961" t="s">
        <v>12</v>
      </c>
      <c r="P1961" s="4">
        <v>0.14000000000000001</v>
      </c>
      <c r="Q1961" t="s">
        <v>532</v>
      </c>
      <c r="R1961" t="s">
        <v>534</v>
      </c>
      <c r="S1961" t="s">
        <v>535</v>
      </c>
      <c r="T1961" t="s">
        <v>111</v>
      </c>
      <c r="U1961" t="s">
        <v>536</v>
      </c>
      <c r="V1961" t="s">
        <v>113</v>
      </c>
      <c r="W1961" s="10" t="b">
        <v>0</v>
      </c>
      <c r="X1961" s="12">
        <v>43933.1771099537</v>
      </c>
    </row>
    <row r="1962" spans="1:24" x14ac:dyDescent="0.2">
      <c r="A1962">
        <v>12303</v>
      </c>
      <c r="B1962" s="2" t="s">
        <v>218</v>
      </c>
      <c r="C1962" s="2" t="s">
        <v>219</v>
      </c>
      <c r="D1962" s="2" t="s">
        <v>220</v>
      </c>
      <c r="E1962" t="s">
        <v>11</v>
      </c>
      <c r="F1962">
        <f>SUM(J1962* 0.85)</f>
        <v>137.27500000000001</v>
      </c>
      <c r="G1962">
        <v>10</v>
      </c>
      <c r="H1962">
        <v>-28</v>
      </c>
      <c r="I1962" s="7">
        <v>16.149999999999999</v>
      </c>
      <c r="J1962" s="7">
        <f t="shared" si="35"/>
        <v>161.5</v>
      </c>
      <c r="K1962" s="7">
        <f>SUM(G1962*1.15)</f>
        <v>11.5</v>
      </c>
      <c r="L1962" s="11">
        <v>43343</v>
      </c>
      <c r="M1962" s="3">
        <v>43348</v>
      </c>
      <c r="N1962" s="3">
        <v>43364</v>
      </c>
      <c r="O1962" t="s">
        <v>6</v>
      </c>
      <c r="P1962" s="4">
        <v>12.41</v>
      </c>
      <c r="Q1962" t="s">
        <v>219</v>
      </c>
      <c r="R1962" t="s">
        <v>221</v>
      </c>
      <c r="S1962" t="s">
        <v>222</v>
      </c>
      <c r="T1962" t="s">
        <v>223</v>
      </c>
      <c r="U1962" t="s">
        <v>224</v>
      </c>
      <c r="V1962" t="s">
        <v>113</v>
      </c>
      <c r="W1962" s="10" t="b">
        <v>0</v>
      </c>
      <c r="X1962" s="12">
        <v>43923.511083101846</v>
      </c>
    </row>
    <row r="1963" spans="1:24" x14ac:dyDescent="0.2">
      <c r="A1963">
        <v>12304</v>
      </c>
      <c r="B1963" s="2" t="s">
        <v>237</v>
      </c>
      <c r="C1963" s="2" t="s">
        <v>238</v>
      </c>
      <c r="D1963" s="2" t="s">
        <v>239</v>
      </c>
      <c r="E1963" t="s">
        <v>37</v>
      </c>
      <c r="F1963">
        <f>SUM(J1963* 1.08)</f>
        <v>244.55520000000001</v>
      </c>
      <c r="G1963">
        <v>12</v>
      </c>
      <c r="H1963">
        <v>1</v>
      </c>
      <c r="I1963" s="7">
        <v>18.87</v>
      </c>
      <c r="J1963" s="7">
        <f t="shared" si="35"/>
        <v>226.44</v>
      </c>
      <c r="K1963" s="7">
        <f>SUM(G1963*1.27)</f>
        <v>15.24</v>
      </c>
      <c r="L1963" s="11">
        <v>43344</v>
      </c>
      <c r="M1963" s="3">
        <v>43349</v>
      </c>
      <c r="N1963" s="3">
        <v>43365</v>
      </c>
      <c r="O1963" t="s">
        <v>14</v>
      </c>
      <c r="P1963" s="4">
        <v>142.33000000000001</v>
      </c>
      <c r="Q1963" t="s">
        <v>238</v>
      </c>
      <c r="R1963" t="s">
        <v>240</v>
      </c>
      <c r="S1963" t="s">
        <v>241</v>
      </c>
      <c r="T1963" t="s">
        <v>242</v>
      </c>
      <c r="V1963" t="s">
        <v>243</v>
      </c>
      <c r="W1963" s="10" t="b">
        <v>1</v>
      </c>
      <c r="X1963" s="12">
        <v>43808.179173842589</v>
      </c>
    </row>
    <row r="1964" spans="1:24" x14ac:dyDescent="0.2">
      <c r="A1964">
        <v>12305</v>
      </c>
      <c r="B1964" s="2" t="s">
        <v>374</v>
      </c>
      <c r="C1964" s="2" t="s">
        <v>375</v>
      </c>
      <c r="D1964" s="2" t="s">
        <v>376</v>
      </c>
      <c r="E1964" t="s">
        <v>11</v>
      </c>
      <c r="F1964">
        <f>SUM(J1964* 1.15)</f>
        <v>1566.2079999999999</v>
      </c>
      <c r="G1964">
        <v>14</v>
      </c>
      <c r="H1964">
        <v>-8</v>
      </c>
      <c r="I1964" s="7">
        <v>97.28</v>
      </c>
      <c r="J1964" s="7">
        <f t="shared" si="35"/>
        <v>1361.92</v>
      </c>
      <c r="K1964" s="7">
        <f>SUM(G1964*1.15)</f>
        <v>16.099999999999998</v>
      </c>
      <c r="L1964" s="11">
        <v>43344</v>
      </c>
      <c r="M1964" s="3">
        <v>43349</v>
      </c>
      <c r="N1964" s="3">
        <v>43365</v>
      </c>
      <c r="O1964" t="s">
        <v>12</v>
      </c>
      <c r="P1964" s="4">
        <v>45.54</v>
      </c>
      <c r="Q1964" t="s">
        <v>375</v>
      </c>
      <c r="R1964" t="s">
        <v>377</v>
      </c>
      <c r="S1964" t="s">
        <v>222</v>
      </c>
      <c r="T1964" t="s">
        <v>223</v>
      </c>
      <c r="U1964" t="s">
        <v>378</v>
      </c>
      <c r="V1964" t="s">
        <v>113</v>
      </c>
      <c r="W1964" s="10" t="b">
        <v>1</v>
      </c>
      <c r="X1964" s="12">
        <v>43906.512403009256</v>
      </c>
    </row>
    <row r="1965" spans="1:24" x14ac:dyDescent="0.2">
      <c r="A1965">
        <v>12306</v>
      </c>
      <c r="B1965" s="2" t="s">
        <v>407</v>
      </c>
      <c r="C1965" s="2" t="s">
        <v>408</v>
      </c>
      <c r="D1965" s="2" t="s">
        <v>409</v>
      </c>
      <c r="E1965" t="s">
        <v>46</v>
      </c>
      <c r="F1965">
        <f>SUM(J1965* 1.15)</f>
        <v>1105.9894999999999</v>
      </c>
      <c r="G1965">
        <v>11</v>
      </c>
      <c r="H1965">
        <v>-2</v>
      </c>
      <c r="I1965" s="7">
        <v>87.43</v>
      </c>
      <c r="J1965" s="7">
        <f t="shared" si="35"/>
        <v>961.73</v>
      </c>
      <c r="K1965" s="7">
        <f>SUM(G1965*1.27)</f>
        <v>13.97</v>
      </c>
      <c r="L1965" s="11">
        <v>43345</v>
      </c>
      <c r="M1965" s="3">
        <v>43350</v>
      </c>
      <c r="N1965" s="3">
        <v>43366</v>
      </c>
      <c r="O1965" t="s">
        <v>12</v>
      </c>
      <c r="P1965" s="4">
        <v>14.25</v>
      </c>
      <c r="Q1965" t="s">
        <v>408</v>
      </c>
      <c r="R1965" t="s">
        <v>410</v>
      </c>
      <c r="S1965" t="s">
        <v>222</v>
      </c>
      <c r="T1965" t="s">
        <v>223</v>
      </c>
      <c r="U1965" t="s">
        <v>411</v>
      </c>
      <c r="V1965" t="s">
        <v>113</v>
      </c>
      <c r="W1965" s="10" t="b">
        <v>0</v>
      </c>
      <c r="X1965" s="12">
        <v>43816.845357638893</v>
      </c>
    </row>
    <row r="1966" spans="1:24" x14ac:dyDescent="0.2">
      <c r="A1966">
        <v>12307</v>
      </c>
      <c r="B1966" s="2" t="s">
        <v>319</v>
      </c>
      <c r="C1966" s="2" t="s">
        <v>320</v>
      </c>
      <c r="D1966" s="2" t="s">
        <v>321</v>
      </c>
      <c r="E1966" t="s">
        <v>46</v>
      </c>
      <c r="F1966">
        <f>SUM(J1966* 1.08)</f>
        <v>450.12240000000003</v>
      </c>
      <c r="G1966">
        <v>14</v>
      </c>
      <c r="H1966">
        <v>22</v>
      </c>
      <c r="I1966" s="7">
        <v>29.77</v>
      </c>
      <c r="J1966" s="7">
        <f t="shared" si="35"/>
        <v>416.78</v>
      </c>
      <c r="K1966" s="7">
        <f>SUM(G1966*1.429)</f>
        <v>20.006</v>
      </c>
      <c r="L1966" s="11">
        <v>43345</v>
      </c>
      <c r="M1966" s="3">
        <v>43350</v>
      </c>
      <c r="N1966" s="3">
        <v>43366</v>
      </c>
      <c r="O1966" t="s">
        <v>14</v>
      </c>
      <c r="P1966" s="4">
        <v>6.2</v>
      </c>
      <c r="Q1966" t="s">
        <v>320</v>
      </c>
      <c r="R1966" t="s">
        <v>322</v>
      </c>
      <c r="S1966" t="s">
        <v>323</v>
      </c>
      <c r="U1966" t="s">
        <v>324</v>
      </c>
      <c r="V1966" t="s">
        <v>325</v>
      </c>
      <c r="W1966" s="10" t="b">
        <v>0</v>
      </c>
      <c r="X1966" s="12">
        <v>43864.513298611113</v>
      </c>
    </row>
    <row r="1967" spans="1:24" x14ac:dyDescent="0.2">
      <c r="A1967">
        <v>12308</v>
      </c>
      <c r="B1967" s="2" t="s">
        <v>142</v>
      </c>
      <c r="C1967" s="2" t="s">
        <v>143</v>
      </c>
      <c r="D1967" s="2" t="s">
        <v>144</v>
      </c>
      <c r="E1967" t="s">
        <v>46</v>
      </c>
      <c r="F1967">
        <f>SUM(J1967* 0.85)</f>
        <v>77.171500000000009</v>
      </c>
      <c r="G1967">
        <v>7</v>
      </c>
      <c r="H1967">
        <v>-37</v>
      </c>
      <c r="I1967" s="7">
        <v>12.97</v>
      </c>
      <c r="J1967" s="7">
        <f t="shared" si="35"/>
        <v>90.79</v>
      </c>
      <c r="K1967" s="7">
        <f>SUM(G1967*1.15)</f>
        <v>8.0499999999999989</v>
      </c>
      <c r="L1967" s="11">
        <v>43346</v>
      </c>
      <c r="M1967" s="3">
        <v>43351</v>
      </c>
      <c r="N1967" s="3">
        <v>43367</v>
      </c>
      <c r="O1967" t="s">
        <v>14</v>
      </c>
      <c r="P1967" s="4">
        <v>176.81</v>
      </c>
      <c r="Q1967" t="s">
        <v>143</v>
      </c>
      <c r="R1967" t="s">
        <v>145</v>
      </c>
      <c r="S1967" t="s">
        <v>110</v>
      </c>
      <c r="T1967" t="s">
        <v>111</v>
      </c>
      <c r="U1967" t="s">
        <v>146</v>
      </c>
      <c r="V1967" t="s">
        <v>113</v>
      </c>
      <c r="W1967" s="10" t="b">
        <v>1</v>
      </c>
      <c r="X1967" s="12">
        <v>43902.942835648151</v>
      </c>
    </row>
    <row r="1968" spans="1:24" x14ac:dyDescent="0.2">
      <c r="A1968">
        <v>12309</v>
      </c>
      <c r="B1968" s="2" t="s">
        <v>518</v>
      </c>
      <c r="C1968" s="2" t="s">
        <v>519</v>
      </c>
      <c r="D1968" s="2" t="s">
        <v>520</v>
      </c>
      <c r="E1968" t="s">
        <v>36</v>
      </c>
      <c r="F1968">
        <f>SUM(J1968* 1.05)</f>
        <v>883.29149999999993</v>
      </c>
      <c r="G1968">
        <v>13</v>
      </c>
      <c r="H1968">
        <v>0</v>
      </c>
      <c r="I1968" s="7">
        <v>64.709999999999994</v>
      </c>
      <c r="J1968" s="7">
        <f t="shared" si="35"/>
        <v>841.2299999999999</v>
      </c>
      <c r="K1968" s="7">
        <f>SUM(G1968*1.27)</f>
        <v>16.510000000000002</v>
      </c>
      <c r="L1968" s="11">
        <v>43349</v>
      </c>
      <c r="M1968" s="3">
        <v>43354</v>
      </c>
      <c r="N1968" s="3">
        <v>43370</v>
      </c>
      <c r="O1968" t="s">
        <v>12</v>
      </c>
      <c r="P1968" s="4">
        <v>20.6</v>
      </c>
      <c r="Q1968" t="s">
        <v>519</v>
      </c>
      <c r="R1968" t="s">
        <v>521</v>
      </c>
      <c r="S1968" t="s">
        <v>522</v>
      </c>
      <c r="U1968" t="s">
        <v>523</v>
      </c>
      <c r="V1968" t="s">
        <v>10</v>
      </c>
      <c r="W1968" s="10" t="b">
        <v>0</v>
      </c>
      <c r="X1968" s="12">
        <v>43801.512495601848</v>
      </c>
    </row>
    <row r="1969" spans="1:24" x14ac:dyDescent="0.2">
      <c r="A1969">
        <v>12310</v>
      </c>
      <c r="B1969" s="2" t="s">
        <v>196</v>
      </c>
      <c r="C1969" s="2" t="s">
        <v>197</v>
      </c>
      <c r="D1969" s="2" t="s">
        <v>198</v>
      </c>
      <c r="E1969" t="s">
        <v>11</v>
      </c>
      <c r="F1969">
        <f>SUM(J1969* 1.15)</f>
        <v>449.67299999999994</v>
      </c>
      <c r="G1969">
        <v>6</v>
      </c>
      <c r="H1969">
        <v>-2</v>
      </c>
      <c r="I1969" s="7">
        <v>65.17</v>
      </c>
      <c r="J1969" s="7">
        <f t="shared" si="35"/>
        <v>391.02</v>
      </c>
      <c r="K1969" s="7">
        <f>SUM(G1969*1.27)</f>
        <v>7.62</v>
      </c>
      <c r="L1969" s="11">
        <v>43349</v>
      </c>
      <c r="M1969" s="3">
        <v>43354</v>
      </c>
      <c r="N1969" s="3">
        <v>43370</v>
      </c>
      <c r="O1969" t="s">
        <v>12</v>
      </c>
      <c r="P1969" s="4">
        <v>7.14</v>
      </c>
      <c r="Q1969" t="s">
        <v>197</v>
      </c>
      <c r="R1969" t="s">
        <v>199</v>
      </c>
      <c r="S1969" t="s">
        <v>200</v>
      </c>
      <c r="T1969" t="s">
        <v>111</v>
      </c>
      <c r="U1969" t="s">
        <v>201</v>
      </c>
      <c r="V1969" t="s">
        <v>113</v>
      </c>
      <c r="W1969" s="10" t="b">
        <v>0</v>
      </c>
      <c r="X1969" s="12">
        <v>43896.510371759257</v>
      </c>
    </row>
    <row r="1970" spans="1:24" x14ac:dyDescent="0.2">
      <c r="A1970">
        <v>12311</v>
      </c>
      <c r="B1970" s="2" t="s">
        <v>159</v>
      </c>
      <c r="C1970" s="2" t="s">
        <v>160</v>
      </c>
      <c r="D1970" s="2" t="s">
        <v>161</v>
      </c>
      <c r="E1970" t="s">
        <v>13</v>
      </c>
      <c r="F1970">
        <f>SUM(J1970* 1.05)</f>
        <v>844.18950000000007</v>
      </c>
      <c r="G1970">
        <v>11</v>
      </c>
      <c r="H1970">
        <v>-4</v>
      </c>
      <c r="I1970" s="7">
        <v>73.09</v>
      </c>
      <c r="J1970" s="7">
        <f t="shared" si="35"/>
        <v>803.99</v>
      </c>
      <c r="K1970" s="7">
        <f>SUM(G1970*1.15)</f>
        <v>12.649999999999999</v>
      </c>
      <c r="L1970" s="11">
        <v>43350</v>
      </c>
      <c r="M1970" s="3">
        <v>43355</v>
      </c>
      <c r="N1970" s="3">
        <v>43371</v>
      </c>
      <c r="O1970" t="s">
        <v>6</v>
      </c>
      <c r="P1970" s="4">
        <v>93.25</v>
      </c>
      <c r="Q1970" t="s">
        <v>160</v>
      </c>
      <c r="R1970" t="s">
        <v>162</v>
      </c>
      <c r="S1970" t="s">
        <v>163</v>
      </c>
      <c r="U1970" t="s">
        <v>164</v>
      </c>
      <c r="V1970" t="s">
        <v>10</v>
      </c>
      <c r="W1970" s="10" t="b">
        <v>1</v>
      </c>
      <c r="X1970" s="12">
        <v>43976.844694212967</v>
      </c>
    </row>
    <row r="1971" spans="1:24" x14ac:dyDescent="0.2">
      <c r="A1971">
        <v>12312</v>
      </c>
      <c r="B1971" s="2" t="s">
        <v>38</v>
      </c>
      <c r="C1971" s="2" t="s">
        <v>39</v>
      </c>
      <c r="D1971" s="2" t="s">
        <v>40</v>
      </c>
      <c r="E1971" t="s">
        <v>46</v>
      </c>
      <c r="F1971">
        <f>SUM(J1971* 1.08)</f>
        <v>882.09</v>
      </c>
      <c r="G1971">
        <v>11</v>
      </c>
      <c r="H1971">
        <v>-3</v>
      </c>
      <c r="I1971" s="7">
        <v>74.25</v>
      </c>
      <c r="J1971" s="7">
        <f t="shared" si="35"/>
        <v>816.75</v>
      </c>
      <c r="K1971" s="7">
        <f>SUM(G1971*1.27)</f>
        <v>13.97</v>
      </c>
      <c r="L1971" s="11">
        <v>43350</v>
      </c>
      <c r="M1971" s="3">
        <v>43355</v>
      </c>
      <c r="N1971" s="3">
        <v>43371</v>
      </c>
      <c r="O1971" t="s">
        <v>6</v>
      </c>
      <c r="P1971" s="4">
        <v>55.26</v>
      </c>
      <c r="Q1971" t="s">
        <v>39</v>
      </c>
      <c r="R1971" t="s">
        <v>41</v>
      </c>
      <c r="S1971" t="s">
        <v>42</v>
      </c>
      <c r="U1971" t="s">
        <v>43</v>
      </c>
      <c r="V1971" t="s">
        <v>44</v>
      </c>
      <c r="W1971" s="10" t="b">
        <v>1</v>
      </c>
      <c r="X1971" s="12">
        <v>43829.178679398145</v>
      </c>
    </row>
    <row r="1972" spans="1:24" x14ac:dyDescent="0.2">
      <c r="A1972">
        <v>12313</v>
      </c>
      <c r="B1972" s="2" t="s">
        <v>401</v>
      </c>
      <c r="C1972" s="2" t="s">
        <v>402</v>
      </c>
      <c r="D1972" s="2" t="s">
        <v>403</v>
      </c>
      <c r="E1972" t="s">
        <v>13</v>
      </c>
      <c r="F1972">
        <f>SUM(J1972* 0.95)</f>
        <v>503.27199999999999</v>
      </c>
      <c r="G1972">
        <v>11</v>
      </c>
      <c r="H1972">
        <v>-13</v>
      </c>
      <c r="I1972" s="7">
        <v>48.16</v>
      </c>
      <c r="J1972" s="7">
        <f t="shared" si="35"/>
        <v>529.76</v>
      </c>
      <c r="K1972" s="7">
        <f>SUM(G1972*1.15)</f>
        <v>12.649999999999999</v>
      </c>
      <c r="L1972" s="11">
        <v>43351</v>
      </c>
      <c r="M1972" s="3">
        <v>43356</v>
      </c>
      <c r="N1972" s="3">
        <v>43372</v>
      </c>
      <c r="O1972" t="s">
        <v>12</v>
      </c>
      <c r="P1972" s="4">
        <v>4.41</v>
      </c>
      <c r="Q1972" t="s">
        <v>402</v>
      </c>
      <c r="R1972" t="s">
        <v>404</v>
      </c>
      <c r="S1972" t="s">
        <v>405</v>
      </c>
      <c r="U1972" t="s">
        <v>406</v>
      </c>
      <c r="V1972" t="s">
        <v>175</v>
      </c>
      <c r="W1972" s="10" t="b">
        <v>0</v>
      </c>
      <c r="X1972" s="12">
        <v>43947.511256712962</v>
      </c>
    </row>
    <row r="1973" spans="1:24" x14ac:dyDescent="0.2">
      <c r="A1973">
        <v>12314</v>
      </c>
      <c r="B1973" s="2" t="s">
        <v>202</v>
      </c>
      <c r="C1973" s="2" t="s">
        <v>203</v>
      </c>
      <c r="D1973" s="2" t="s">
        <v>204</v>
      </c>
      <c r="E1973" t="s">
        <v>5</v>
      </c>
      <c r="F1973">
        <f>SUM(J1973* 1.08)</f>
        <v>1162.9331999999999</v>
      </c>
      <c r="G1973">
        <v>13</v>
      </c>
      <c r="H1973">
        <v>3</v>
      </c>
      <c r="I1973" s="7">
        <v>82.83</v>
      </c>
      <c r="J1973" s="7">
        <f t="shared" si="35"/>
        <v>1076.79</v>
      </c>
      <c r="K1973" s="7">
        <f>SUM(G1973*0.54)</f>
        <v>7.0200000000000005</v>
      </c>
      <c r="L1973" s="11">
        <v>43352</v>
      </c>
      <c r="M1973" s="3">
        <v>43357</v>
      </c>
      <c r="N1973" s="3">
        <v>43373</v>
      </c>
      <c r="O1973" t="s">
        <v>6</v>
      </c>
      <c r="P1973" s="4">
        <v>57.15</v>
      </c>
      <c r="Q1973" t="s">
        <v>203</v>
      </c>
      <c r="R1973" t="s">
        <v>205</v>
      </c>
      <c r="S1973" t="s">
        <v>206</v>
      </c>
      <c r="T1973" t="s">
        <v>207</v>
      </c>
      <c r="U1973" t="s">
        <v>208</v>
      </c>
      <c r="V1973" t="s">
        <v>209</v>
      </c>
      <c r="W1973" s="10" t="b">
        <v>1</v>
      </c>
      <c r="X1973" s="12">
        <v>43870.843438541669</v>
      </c>
    </row>
    <row r="1974" spans="1:24" x14ac:dyDescent="0.2">
      <c r="A1974">
        <v>12315</v>
      </c>
      <c r="B1974" s="2" t="s">
        <v>430</v>
      </c>
      <c r="C1974" s="2" t="s">
        <v>431</v>
      </c>
      <c r="D1974" s="2" t="s">
        <v>432</v>
      </c>
      <c r="E1974" t="s">
        <v>45</v>
      </c>
      <c r="F1974">
        <f>SUM(J1974* 1.05)</f>
        <v>830.7600000000001</v>
      </c>
      <c r="G1974">
        <v>10</v>
      </c>
      <c r="H1974">
        <v>5</v>
      </c>
      <c r="I1974" s="7">
        <v>79.12</v>
      </c>
      <c r="J1974" s="7">
        <f t="shared" si="35"/>
        <v>791.2</v>
      </c>
      <c r="K1974" s="7">
        <f>SUM(G1974*0.54)</f>
        <v>5.4</v>
      </c>
      <c r="L1974" s="11">
        <v>43352</v>
      </c>
      <c r="M1974" s="3">
        <v>43357</v>
      </c>
      <c r="N1974" s="3">
        <v>43373</v>
      </c>
      <c r="O1974" t="s">
        <v>12</v>
      </c>
      <c r="P1974" s="4">
        <v>352.69</v>
      </c>
      <c r="Q1974" t="s">
        <v>431</v>
      </c>
      <c r="R1974" t="s">
        <v>433</v>
      </c>
      <c r="S1974" t="s">
        <v>434</v>
      </c>
      <c r="T1974" t="s">
        <v>435</v>
      </c>
      <c r="U1974" t="s">
        <v>436</v>
      </c>
      <c r="V1974" t="s">
        <v>209</v>
      </c>
      <c r="W1974" s="10" t="b">
        <v>1</v>
      </c>
      <c r="X1974" s="12">
        <v>43879.176345254629</v>
      </c>
    </row>
    <row r="1975" spans="1:24" x14ac:dyDescent="0.2">
      <c r="A1975">
        <v>12316</v>
      </c>
      <c r="B1975" s="2" t="s">
        <v>384</v>
      </c>
      <c r="C1975" s="2" t="s">
        <v>385</v>
      </c>
      <c r="D1975" s="2" t="s">
        <v>386</v>
      </c>
      <c r="E1975" t="s">
        <v>11</v>
      </c>
      <c r="F1975">
        <f>SUM(J1975* 1.25)</f>
        <v>165.375</v>
      </c>
      <c r="G1975">
        <v>10</v>
      </c>
      <c r="H1975">
        <v>11</v>
      </c>
      <c r="I1975" s="7">
        <v>13.23</v>
      </c>
      <c r="J1975" s="7">
        <f t="shared" si="35"/>
        <v>132.30000000000001</v>
      </c>
      <c r="K1975" s="7">
        <f>SUM(G1975*1.429)</f>
        <v>14.290000000000001</v>
      </c>
      <c r="L1975" s="11">
        <v>43353</v>
      </c>
      <c r="M1975" s="3">
        <v>43358</v>
      </c>
      <c r="N1975" s="3">
        <v>43374</v>
      </c>
      <c r="O1975" t="s">
        <v>6</v>
      </c>
      <c r="P1975" s="4">
        <v>364.15</v>
      </c>
      <c r="Q1975" t="s">
        <v>385</v>
      </c>
      <c r="R1975" t="s">
        <v>387</v>
      </c>
      <c r="S1975" t="s">
        <v>388</v>
      </c>
      <c r="U1975" t="s">
        <v>389</v>
      </c>
      <c r="V1975" t="s">
        <v>10</v>
      </c>
      <c r="W1975" s="10" t="b">
        <v>1</v>
      </c>
      <c r="X1975" s="12">
        <v>43914.179079398149</v>
      </c>
    </row>
    <row r="1976" spans="1:24" x14ac:dyDescent="0.2">
      <c r="A1976">
        <v>12317</v>
      </c>
      <c r="B1976" s="2" t="s">
        <v>379</v>
      </c>
      <c r="C1976" s="2" t="s">
        <v>380</v>
      </c>
      <c r="D1976" s="2" t="s">
        <v>381</v>
      </c>
      <c r="E1976" t="s">
        <v>19</v>
      </c>
      <c r="F1976">
        <f>SUM(J1976* 0.85)</f>
        <v>55.547499999999992</v>
      </c>
      <c r="G1976">
        <v>5</v>
      </c>
      <c r="H1976">
        <v>-2</v>
      </c>
      <c r="I1976" s="7">
        <v>13.07</v>
      </c>
      <c r="J1976" s="7">
        <f t="shared" si="35"/>
        <v>65.349999999999994</v>
      </c>
      <c r="K1976" s="7">
        <f>SUM(G1976*1.27)</f>
        <v>6.35</v>
      </c>
      <c r="L1976" s="11">
        <v>43353</v>
      </c>
      <c r="M1976" s="3">
        <v>43358</v>
      </c>
      <c r="N1976" s="3">
        <v>43374</v>
      </c>
      <c r="O1976" t="s">
        <v>12</v>
      </c>
      <c r="P1976" s="4">
        <v>105.81</v>
      </c>
      <c r="Q1976" t="s">
        <v>380</v>
      </c>
      <c r="R1976" t="s">
        <v>382</v>
      </c>
      <c r="S1976" t="s">
        <v>110</v>
      </c>
      <c r="T1976" t="s">
        <v>111</v>
      </c>
      <c r="U1976" t="s">
        <v>383</v>
      </c>
      <c r="V1976" t="s">
        <v>113</v>
      </c>
      <c r="W1976" s="10" t="b">
        <v>1</v>
      </c>
      <c r="X1976" s="12">
        <v>43890.8433806713</v>
      </c>
    </row>
    <row r="1977" spans="1:24" x14ac:dyDescent="0.2">
      <c r="A1977">
        <v>12318</v>
      </c>
      <c r="B1977" s="2" t="s">
        <v>232</v>
      </c>
      <c r="C1977" s="2" t="s">
        <v>233</v>
      </c>
      <c r="D1977" s="2" t="s">
        <v>234</v>
      </c>
      <c r="E1977" t="s">
        <v>36</v>
      </c>
      <c r="F1977">
        <f>SUM(J1977* 1.08)</f>
        <v>265.14000000000004</v>
      </c>
      <c r="G1977">
        <v>10</v>
      </c>
      <c r="H1977">
        <v>-1</v>
      </c>
      <c r="I1977" s="7">
        <v>24.55</v>
      </c>
      <c r="J1977" s="7">
        <f t="shared" si="35"/>
        <v>245.5</v>
      </c>
      <c r="K1977" s="7">
        <f>SUM(G1977*1.27)</f>
        <v>12.7</v>
      </c>
      <c r="L1977" s="11">
        <v>43356</v>
      </c>
      <c r="M1977" s="3">
        <v>43361</v>
      </c>
      <c r="N1977" s="3">
        <v>43377</v>
      </c>
      <c r="O1977" t="s">
        <v>6</v>
      </c>
      <c r="P1977" s="4">
        <v>111.29</v>
      </c>
      <c r="Q1977" t="s">
        <v>233</v>
      </c>
      <c r="R1977" t="s">
        <v>570</v>
      </c>
      <c r="S1977" t="s">
        <v>235</v>
      </c>
      <c r="T1977" t="s">
        <v>207</v>
      </c>
      <c r="U1977" t="s">
        <v>236</v>
      </c>
      <c r="V1977" t="s">
        <v>209</v>
      </c>
      <c r="W1977" s="10" t="b">
        <v>1</v>
      </c>
      <c r="X1977" s="12">
        <v>43872.511765046293</v>
      </c>
    </row>
    <row r="1978" spans="1:24" x14ac:dyDescent="0.2">
      <c r="A1978">
        <v>12319</v>
      </c>
      <c r="B1978" s="2" t="s">
        <v>237</v>
      </c>
      <c r="C1978" s="2" t="s">
        <v>238</v>
      </c>
      <c r="D1978" s="2" t="s">
        <v>239</v>
      </c>
      <c r="E1978" t="s">
        <v>19</v>
      </c>
      <c r="F1978">
        <f>SUM(J1978* 1.08)</f>
        <v>401.63040000000001</v>
      </c>
      <c r="G1978">
        <v>9</v>
      </c>
      <c r="H1978">
        <v>1</v>
      </c>
      <c r="I1978" s="7">
        <v>41.32</v>
      </c>
      <c r="J1978" s="7">
        <f t="shared" si="35"/>
        <v>371.88</v>
      </c>
      <c r="K1978" s="7">
        <f>SUM(G1978*1.27)</f>
        <v>11.43</v>
      </c>
      <c r="L1978" s="11">
        <v>43357</v>
      </c>
      <c r="M1978" s="3">
        <v>43362</v>
      </c>
      <c r="N1978" s="3">
        <v>43378</v>
      </c>
      <c r="O1978" t="s">
        <v>14</v>
      </c>
      <c r="P1978" s="4">
        <v>17.55</v>
      </c>
      <c r="Q1978" t="s">
        <v>238</v>
      </c>
      <c r="R1978" t="s">
        <v>240</v>
      </c>
      <c r="S1978" t="s">
        <v>241</v>
      </c>
      <c r="T1978" t="s">
        <v>242</v>
      </c>
      <c r="V1978" t="s">
        <v>243</v>
      </c>
      <c r="W1978" s="10" t="b">
        <v>0</v>
      </c>
      <c r="X1978" s="12">
        <v>43899.51141875</v>
      </c>
    </row>
    <row r="1979" spans="1:24" x14ac:dyDescent="0.2">
      <c r="A1979">
        <v>12320</v>
      </c>
      <c r="B1979" s="2" t="s">
        <v>307</v>
      </c>
      <c r="C1979" s="2" t="s">
        <v>308</v>
      </c>
      <c r="D1979" s="2" t="s">
        <v>309</v>
      </c>
      <c r="E1979" t="s">
        <v>15</v>
      </c>
      <c r="F1979">
        <f>SUM(J1979* 1.05)</f>
        <v>470.24250000000006</v>
      </c>
      <c r="G1979">
        <v>13</v>
      </c>
      <c r="H1979">
        <v>1</v>
      </c>
      <c r="I1979" s="7">
        <v>34.450000000000003</v>
      </c>
      <c r="J1979" s="7">
        <f t="shared" si="35"/>
        <v>447.85</v>
      </c>
      <c r="K1979" s="7">
        <f>SUM(G1979*1.27)</f>
        <v>16.510000000000002</v>
      </c>
      <c r="L1979" s="11">
        <v>43357</v>
      </c>
      <c r="M1979" s="3">
        <v>43362</v>
      </c>
      <c r="N1979" s="3">
        <v>43378</v>
      </c>
      <c r="O1979" t="s">
        <v>12</v>
      </c>
      <c r="P1979" s="4">
        <v>1.28</v>
      </c>
      <c r="Q1979" t="s">
        <v>308</v>
      </c>
      <c r="R1979" t="s">
        <v>310</v>
      </c>
      <c r="S1979" t="s">
        <v>311</v>
      </c>
      <c r="T1979" t="s">
        <v>207</v>
      </c>
      <c r="U1979" t="s">
        <v>312</v>
      </c>
      <c r="V1979" t="s">
        <v>209</v>
      </c>
      <c r="W1979" s="10" t="b">
        <v>0</v>
      </c>
      <c r="X1979" s="12">
        <v>43796.512507175925</v>
      </c>
    </row>
    <row r="1980" spans="1:24" x14ac:dyDescent="0.2">
      <c r="A1980">
        <v>12321</v>
      </c>
      <c r="B1980" s="2" t="s">
        <v>67</v>
      </c>
      <c r="C1980" s="2" t="s">
        <v>68</v>
      </c>
      <c r="D1980" s="2" t="s">
        <v>69</v>
      </c>
      <c r="E1980" t="s">
        <v>45</v>
      </c>
      <c r="F1980">
        <f>SUM(J1980* 0.85)</f>
        <v>80.784000000000006</v>
      </c>
      <c r="G1980">
        <v>9</v>
      </c>
      <c r="H1980">
        <v>5</v>
      </c>
      <c r="I1980" s="7">
        <v>10.56</v>
      </c>
      <c r="J1980" s="7">
        <f t="shared" si="35"/>
        <v>95.04</v>
      </c>
      <c r="K1980" s="7">
        <f>SUM(G1980*0.54)</f>
        <v>4.8600000000000003</v>
      </c>
      <c r="L1980" s="11">
        <v>43358</v>
      </c>
      <c r="M1980" s="3">
        <v>43363</v>
      </c>
      <c r="N1980" s="3">
        <v>43379</v>
      </c>
      <c r="O1980" t="s">
        <v>12</v>
      </c>
      <c r="P1980" s="4">
        <v>113.15</v>
      </c>
      <c r="Q1980" t="s">
        <v>68</v>
      </c>
      <c r="R1980" t="s">
        <v>70</v>
      </c>
      <c r="S1980" t="s">
        <v>71</v>
      </c>
      <c r="U1980" t="s">
        <v>72</v>
      </c>
      <c r="V1980" t="s">
        <v>59</v>
      </c>
      <c r="W1980" s="10" t="b">
        <v>1</v>
      </c>
      <c r="X1980" s="12">
        <v>43885.847046180555</v>
      </c>
    </row>
    <row r="1981" spans="1:24" x14ac:dyDescent="0.2">
      <c r="A1981">
        <v>12322</v>
      </c>
      <c r="B1981" s="2" t="s">
        <v>176</v>
      </c>
      <c r="C1981" s="2" t="s">
        <v>177</v>
      </c>
      <c r="D1981" s="2" t="s">
        <v>178</v>
      </c>
      <c r="E1981" t="s">
        <v>13</v>
      </c>
      <c r="F1981">
        <f>SUM(J1981* 0.85)</f>
        <v>640.76400000000001</v>
      </c>
      <c r="G1981">
        <v>12</v>
      </c>
      <c r="H1981">
        <v>32</v>
      </c>
      <c r="I1981" s="7">
        <v>62.82</v>
      </c>
      <c r="J1981" s="7">
        <f t="shared" si="35"/>
        <v>753.84</v>
      </c>
      <c r="K1981" s="7">
        <f>SUM(G1981*1.429)</f>
        <v>17.148</v>
      </c>
      <c r="L1981" s="11">
        <v>43358</v>
      </c>
      <c r="M1981" s="3">
        <v>43363</v>
      </c>
      <c r="N1981" s="3">
        <v>43379</v>
      </c>
      <c r="O1981" t="s">
        <v>14</v>
      </c>
      <c r="P1981" s="4">
        <v>1.27</v>
      </c>
      <c r="Q1981" t="s">
        <v>177</v>
      </c>
      <c r="R1981" t="s">
        <v>179</v>
      </c>
      <c r="S1981" t="s">
        <v>180</v>
      </c>
      <c r="U1981" t="s">
        <v>181</v>
      </c>
      <c r="V1981" t="s">
        <v>182</v>
      </c>
      <c r="W1981" s="10" t="b">
        <v>0</v>
      </c>
      <c r="X1981" s="12">
        <v>43824.179770601848</v>
      </c>
    </row>
    <row r="1982" spans="1:24" x14ac:dyDescent="0.2">
      <c r="A1982">
        <v>12323</v>
      </c>
      <c r="B1982" s="2" t="s">
        <v>307</v>
      </c>
      <c r="C1982" s="2" t="s">
        <v>308</v>
      </c>
      <c r="D1982" s="2" t="s">
        <v>309</v>
      </c>
      <c r="E1982" t="s">
        <v>13</v>
      </c>
      <c r="F1982">
        <f>SUM(J1982* 1.05)</f>
        <v>185.49299999999999</v>
      </c>
      <c r="G1982">
        <v>11</v>
      </c>
      <c r="H1982">
        <v>1</v>
      </c>
      <c r="I1982" s="7">
        <v>16.059999999999999</v>
      </c>
      <c r="J1982" s="7">
        <f t="shared" si="35"/>
        <v>176.66</v>
      </c>
      <c r="K1982" s="7">
        <f>SUM(G1982*1.27)</f>
        <v>13.97</v>
      </c>
      <c r="L1982" s="11">
        <v>43359</v>
      </c>
      <c r="M1982" s="3">
        <v>43364</v>
      </c>
      <c r="N1982" s="3">
        <v>43380</v>
      </c>
      <c r="O1982" t="s">
        <v>12</v>
      </c>
      <c r="P1982" s="4">
        <v>26.31</v>
      </c>
      <c r="Q1982" t="s">
        <v>308</v>
      </c>
      <c r="R1982" t="s">
        <v>310</v>
      </c>
      <c r="S1982" t="s">
        <v>311</v>
      </c>
      <c r="T1982" t="s">
        <v>207</v>
      </c>
      <c r="U1982" t="s">
        <v>312</v>
      </c>
      <c r="V1982" t="s">
        <v>209</v>
      </c>
      <c r="W1982" s="10" t="b">
        <v>0</v>
      </c>
      <c r="X1982" s="12">
        <v>43820.178725694444</v>
      </c>
    </row>
    <row r="1983" spans="1:24" x14ac:dyDescent="0.2">
      <c r="A1983">
        <v>12324</v>
      </c>
      <c r="B1983" s="2" t="s">
        <v>412</v>
      </c>
      <c r="C1983" s="2" t="s">
        <v>413</v>
      </c>
      <c r="D1983" s="2" t="s">
        <v>414</v>
      </c>
      <c r="E1983" t="s">
        <v>19</v>
      </c>
      <c r="F1983">
        <f>SUM(J1983* 0.85)</f>
        <v>612.67999999999995</v>
      </c>
      <c r="G1983">
        <v>10</v>
      </c>
      <c r="H1983">
        <v>1</v>
      </c>
      <c r="I1983" s="7">
        <v>72.08</v>
      </c>
      <c r="J1983" s="7">
        <f t="shared" si="35"/>
        <v>720.8</v>
      </c>
      <c r="K1983" s="7">
        <f>SUM(G1983*1.27)</f>
        <v>12.7</v>
      </c>
      <c r="L1983" s="11">
        <v>43360</v>
      </c>
      <c r="M1983" s="3">
        <v>43365</v>
      </c>
      <c r="N1983" s="3">
        <v>43381</v>
      </c>
      <c r="O1983" t="s">
        <v>12</v>
      </c>
      <c r="P1983" s="4">
        <v>232.42</v>
      </c>
      <c r="Q1983" t="s">
        <v>413</v>
      </c>
      <c r="R1983" t="s">
        <v>415</v>
      </c>
      <c r="S1983" t="s">
        <v>416</v>
      </c>
      <c r="U1983" t="s">
        <v>417</v>
      </c>
      <c r="V1983" t="s">
        <v>105</v>
      </c>
      <c r="W1983" s="10" t="b">
        <v>1</v>
      </c>
      <c r="X1983" s="12">
        <v>43873.511788194446</v>
      </c>
    </row>
    <row r="1984" spans="1:24" x14ac:dyDescent="0.2">
      <c r="A1984">
        <v>12325</v>
      </c>
      <c r="B1984" s="2" t="s">
        <v>135</v>
      </c>
      <c r="C1984" s="2" t="s">
        <v>136</v>
      </c>
      <c r="D1984" s="2" t="s">
        <v>137</v>
      </c>
      <c r="E1984" t="s">
        <v>19</v>
      </c>
      <c r="F1984">
        <f>SUM(J1984* 1.05)</f>
        <v>576.57600000000002</v>
      </c>
      <c r="G1984">
        <v>6</v>
      </c>
      <c r="H1984">
        <v>2</v>
      </c>
      <c r="I1984" s="7">
        <v>91.52</v>
      </c>
      <c r="J1984" s="7">
        <f t="shared" si="35"/>
        <v>549.12</v>
      </c>
      <c r="K1984" s="7">
        <f>SUM(G1984*1.27)</f>
        <v>7.62</v>
      </c>
      <c r="L1984" s="11">
        <v>43360</v>
      </c>
      <c r="M1984" s="3">
        <v>43365</v>
      </c>
      <c r="N1984" s="3">
        <v>43381</v>
      </c>
      <c r="O1984" t="s">
        <v>6</v>
      </c>
      <c r="P1984" s="4">
        <v>78.09</v>
      </c>
      <c r="Q1984" t="s">
        <v>136</v>
      </c>
      <c r="R1984" t="s">
        <v>138</v>
      </c>
      <c r="S1984" t="s">
        <v>139</v>
      </c>
      <c r="U1984" t="s">
        <v>140</v>
      </c>
      <c r="V1984" t="s">
        <v>141</v>
      </c>
      <c r="W1984" s="10" t="b">
        <v>1</v>
      </c>
      <c r="X1984" s="12">
        <v>43889.51041805555</v>
      </c>
    </row>
    <row r="1985" spans="1:24" x14ac:dyDescent="0.2">
      <c r="A1985">
        <v>12326</v>
      </c>
      <c r="B1985" s="2" t="s">
        <v>518</v>
      </c>
      <c r="C1985" s="2" t="s">
        <v>519</v>
      </c>
      <c r="D1985" s="2" t="s">
        <v>520</v>
      </c>
      <c r="E1985" t="s">
        <v>13</v>
      </c>
      <c r="F1985">
        <f>SUM(J1985* 1.05)</f>
        <v>633.04499999999996</v>
      </c>
      <c r="G1985">
        <v>10</v>
      </c>
      <c r="H1985">
        <v>0</v>
      </c>
      <c r="I1985" s="7">
        <v>60.29</v>
      </c>
      <c r="J1985" s="7">
        <f t="shared" si="35"/>
        <v>602.9</v>
      </c>
      <c r="K1985" s="7">
        <f>SUM(G1985*1.27)</f>
        <v>12.7</v>
      </c>
      <c r="L1985" s="11">
        <v>43363</v>
      </c>
      <c r="M1985" s="3">
        <v>43368</v>
      </c>
      <c r="N1985" s="3">
        <v>43384</v>
      </c>
      <c r="O1985" t="s">
        <v>12</v>
      </c>
      <c r="P1985" s="4">
        <v>47.22</v>
      </c>
      <c r="Q1985" t="s">
        <v>519</v>
      </c>
      <c r="R1985" t="s">
        <v>521</v>
      </c>
      <c r="S1985" t="s">
        <v>522</v>
      </c>
      <c r="U1985" t="s">
        <v>523</v>
      </c>
      <c r="V1985" t="s">
        <v>10</v>
      </c>
      <c r="W1985" s="10" t="b">
        <v>1</v>
      </c>
      <c r="X1985" s="12">
        <v>43872.511776620369</v>
      </c>
    </row>
    <row r="1986" spans="1:24" x14ac:dyDescent="0.2">
      <c r="A1986">
        <v>12327</v>
      </c>
      <c r="B1986" s="2" t="s">
        <v>442</v>
      </c>
      <c r="C1986" s="2" t="s">
        <v>443</v>
      </c>
      <c r="D1986" s="2" t="s">
        <v>444</v>
      </c>
      <c r="E1986" t="s">
        <v>45</v>
      </c>
      <c r="F1986">
        <f>SUM(J1986* 0.85)</f>
        <v>16.914999999999999</v>
      </c>
      <c r="G1986">
        <v>10</v>
      </c>
      <c r="H1986">
        <v>3</v>
      </c>
      <c r="I1986" s="7">
        <v>1.99</v>
      </c>
      <c r="J1986" s="7">
        <f t="shared" ref="J1986:J2049" si="37">SUM(G1986*I1986)</f>
        <v>19.899999999999999</v>
      </c>
      <c r="K1986" s="7">
        <f>SUM(G1986*0.54)</f>
        <v>5.4</v>
      </c>
      <c r="L1986" s="11">
        <v>43363</v>
      </c>
      <c r="M1986" s="3">
        <v>43368</v>
      </c>
      <c r="N1986" s="3">
        <v>43384</v>
      </c>
      <c r="O1986" t="s">
        <v>6</v>
      </c>
      <c r="P1986" s="4">
        <v>24.39</v>
      </c>
      <c r="Q1986" t="s">
        <v>443</v>
      </c>
      <c r="R1986" t="s">
        <v>445</v>
      </c>
      <c r="S1986" t="s">
        <v>446</v>
      </c>
      <c r="U1986" t="s">
        <v>447</v>
      </c>
      <c r="V1986" t="s">
        <v>448</v>
      </c>
      <c r="W1986" s="10" t="b">
        <v>1</v>
      </c>
      <c r="X1986" s="12">
        <v>43879.176322106483</v>
      </c>
    </row>
    <row r="1987" spans="1:24" x14ac:dyDescent="0.2">
      <c r="A1987">
        <v>12328</v>
      </c>
      <c r="B1987" s="2" t="s">
        <v>159</v>
      </c>
      <c r="C1987" s="2" t="s">
        <v>160</v>
      </c>
      <c r="D1987" s="2" t="s">
        <v>161</v>
      </c>
      <c r="E1987" t="s">
        <v>11</v>
      </c>
      <c r="F1987">
        <f>SUM(J1987* 1.05)</f>
        <v>33.736499999999999</v>
      </c>
      <c r="G1987">
        <v>7</v>
      </c>
      <c r="H1987">
        <v>-3</v>
      </c>
      <c r="I1987" s="7">
        <v>4.59</v>
      </c>
      <c r="J1987" s="7">
        <f t="shared" si="37"/>
        <v>32.129999999999995</v>
      </c>
      <c r="K1987" s="7">
        <f>SUM(G1987*1.27)</f>
        <v>8.89</v>
      </c>
      <c r="L1987" s="11">
        <v>43364</v>
      </c>
      <c r="M1987" s="3">
        <v>43369</v>
      </c>
      <c r="N1987" s="3">
        <v>43385</v>
      </c>
      <c r="O1987" t="s">
        <v>6</v>
      </c>
      <c r="P1987" s="4">
        <v>203.48</v>
      </c>
      <c r="Q1987" t="s">
        <v>160</v>
      </c>
      <c r="R1987" t="s">
        <v>162</v>
      </c>
      <c r="S1987" t="s">
        <v>163</v>
      </c>
      <c r="U1987" t="s">
        <v>164</v>
      </c>
      <c r="V1987" t="s">
        <v>10</v>
      </c>
      <c r="W1987" s="10" t="b">
        <v>1</v>
      </c>
      <c r="X1987" s="12">
        <v>43887.843927083333</v>
      </c>
    </row>
    <row r="1988" spans="1:24" x14ac:dyDescent="0.2">
      <c r="A1988">
        <v>12329</v>
      </c>
      <c r="B1988" s="2" t="s">
        <v>165</v>
      </c>
      <c r="C1988" s="2" t="s">
        <v>166</v>
      </c>
      <c r="D1988" s="2" t="s">
        <v>167</v>
      </c>
      <c r="E1988" t="s">
        <v>13</v>
      </c>
      <c r="F1988">
        <f>SUM(J1988* 1.45)</f>
        <v>459.53399999999999</v>
      </c>
      <c r="G1988">
        <v>6</v>
      </c>
      <c r="H1988">
        <v>2</v>
      </c>
      <c r="I1988" s="7">
        <v>52.82</v>
      </c>
      <c r="J1988" s="7">
        <f t="shared" si="37"/>
        <v>316.92</v>
      </c>
      <c r="K1988" s="7">
        <f>SUM(G1988*1.27)</f>
        <v>7.62</v>
      </c>
      <c r="L1988" s="11">
        <v>43365</v>
      </c>
      <c r="M1988" s="3">
        <v>43370</v>
      </c>
      <c r="N1988" s="3">
        <v>43386</v>
      </c>
      <c r="O1988" t="s">
        <v>6</v>
      </c>
      <c r="P1988" s="4">
        <v>30.34</v>
      </c>
      <c r="Q1988" t="s">
        <v>166</v>
      </c>
      <c r="R1988" t="s">
        <v>168</v>
      </c>
      <c r="S1988" t="s">
        <v>128</v>
      </c>
      <c r="U1988" t="s">
        <v>129</v>
      </c>
      <c r="V1988" t="s">
        <v>59</v>
      </c>
      <c r="W1988" s="10" t="b">
        <v>0</v>
      </c>
      <c r="X1988" s="12">
        <v>43888.51041805555</v>
      </c>
    </row>
    <row r="1989" spans="1:24" x14ac:dyDescent="0.2">
      <c r="A1989">
        <v>12330</v>
      </c>
      <c r="B1989" s="2" t="s">
        <v>38</v>
      </c>
      <c r="C1989" s="2" t="s">
        <v>39</v>
      </c>
      <c r="D1989" s="2" t="s">
        <v>40</v>
      </c>
      <c r="E1989" t="s">
        <v>37</v>
      </c>
      <c r="F1989">
        <f>SUM(J1989* 1.08)</f>
        <v>40.39200000000001</v>
      </c>
      <c r="G1989">
        <v>5</v>
      </c>
      <c r="H1989">
        <v>-3</v>
      </c>
      <c r="I1989" s="7">
        <v>7.48</v>
      </c>
      <c r="J1989" s="7">
        <f t="shared" si="37"/>
        <v>37.400000000000006</v>
      </c>
      <c r="K1989" s="7">
        <f>SUM(G1989*1.27)</f>
        <v>6.35</v>
      </c>
      <c r="L1989" s="11">
        <v>43365</v>
      </c>
      <c r="M1989" s="3">
        <v>43370</v>
      </c>
      <c r="N1989" s="3">
        <v>43386</v>
      </c>
      <c r="O1989" t="s">
        <v>12</v>
      </c>
      <c r="P1989" s="4">
        <v>95.75</v>
      </c>
      <c r="Q1989" t="s">
        <v>39</v>
      </c>
      <c r="R1989" t="s">
        <v>41</v>
      </c>
      <c r="S1989" t="s">
        <v>42</v>
      </c>
      <c r="U1989" t="s">
        <v>43</v>
      </c>
      <c r="V1989" t="s">
        <v>44</v>
      </c>
      <c r="W1989" s="10" t="b">
        <v>1</v>
      </c>
      <c r="X1989" s="12">
        <v>43893.510035763888</v>
      </c>
    </row>
    <row r="1990" spans="1:24" x14ac:dyDescent="0.2">
      <c r="A1990">
        <v>12331</v>
      </c>
      <c r="B1990" s="2" t="s">
        <v>543</v>
      </c>
      <c r="C1990" s="2" t="s">
        <v>544</v>
      </c>
      <c r="D1990" s="2" t="s">
        <v>545</v>
      </c>
      <c r="E1990" t="s">
        <v>45</v>
      </c>
      <c r="F1990">
        <f>SUM(J1990* 0.85)</f>
        <v>282.74399999999997</v>
      </c>
      <c r="G1990">
        <v>8</v>
      </c>
      <c r="H1990">
        <v>20</v>
      </c>
      <c r="I1990" s="7">
        <v>41.58</v>
      </c>
      <c r="J1990" s="7">
        <f t="shared" si="37"/>
        <v>332.64</v>
      </c>
      <c r="K1990" s="7">
        <f>SUM(G1990*1.429)</f>
        <v>11.432</v>
      </c>
      <c r="L1990" s="11">
        <v>43366</v>
      </c>
      <c r="M1990" s="3">
        <v>43371</v>
      </c>
      <c r="N1990" s="3">
        <v>43387</v>
      </c>
      <c r="O1990" t="s">
        <v>6</v>
      </c>
      <c r="P1990" s="4">
        <v>22.76</v>
      </c>
      <c r="Q1990" t="s">
        <v>544</v>
      </c>
      <c r="R1990" t="s">
        <v>546</v>
      </c>
      <c r="S1990" t="s">
        <v>547</v>
      </c>
      <c r="U1990" t="s">
        <v>548</v>
      </c>
      <c r="V1990" t="s">
        <v>530</v>
      </c>
      <c r="W1990" s="10" t="b">
        <v>0</v>
      </c>
      <c r="X1990" s="12">
        <v>43861.511638657408</v>
      </c>
    </row>
    <row r="1991" spans="1:24" x14ac:dyDescent="0.2">
      <c r="A1991">
        <v>12332</v>
      </c>
      <c r="B1991" s="2" t="s">
        <v>244</v>
      </c>
      <c r="C1991" s="2" t="s">
        <v>245</v>
      </c>
      <c r="D1991" s="2" t="s">
        <v>246</v>
      </c>
      <c r="E1991" t="s">
        <v>11</v>
      </c>
      <c r="F1991">
        <f>SUM(J1991* 1.08)</f>
        <v>718.50239999999997</v>
      </c>
      <c r="G1991">
        <v>12</v>
      </c>
      <c r="H1991">
        <v>9</v>
      </c>
      <c r="I1991" s="7">
        <v>55.44</v>
      </c>
      <c r="J1991" s="7">
        <f t="shared" si="37"/>
        <v>665.28</v>
      </c>
      <c r="K1991" s="7">
        <f>SUM(G1991*1.429)</f>
        <v>17.148</v>
      </c>
      <c r="L1991" s="11">
        <v>43366</v>
      </c>
      <c r="M1991" s="3">
        <v>43371</v>
      </c>
      <c r="N1991" s="3">
        <v>43387</v>
      </c>
      <c r="O1991" t="s">
        <v>12</v>
      </c>
      <c r="P1991" s="4">
        <v>0.9</v>
      </c>
      <c r="Q1991" t="s">
        <v>245</v>
      </c>
      <c r="R1991" t="s">
        <v>566</v>
      </c>
      <c r="S1991" t="s">
        <v>247</v>
      </c>
      <c r="T1991" t="s">
        <v>248</v>
      </c>
      <c r="U1991" t="s">
        <v>249</v>
      </c>
      <c r="V1991" t="s">
        <v>35</v>
      </c>
      <c r="W1991" s="10" t="b">
        <v>0</v>
      </c>
      <c r="X1991" s="12">
        <v>43850.179266435181</v>
      </c>
    </row>
    <row r="1992" spans="1:24" x14ac:dyDescent="0.2">
      <c r="A1992">
        <v>12333</v>
      </c>
      <c r="B1992" s="2" t="s">
        <v>159</v>
      </c>
      <c r="C1992" s="2" t="s">
        <v>160</v>
      </c>
      <c r="D1992" s="2" t="s">
        <v>161</v>
      </c>
      <c r="E1992" t="s">
        <v>46</v>
      </c>
      <c r="F1992">
        <f>SUM(J1992* 1.05)</f>
        <v>575.65200000000004</v>
      </c>
      <c r="G1992">
        <v>7</v>
      </c>
      <c r="H1992">
        <v>-4</v>
      </c>
      <c r="I1992" s="7">
        <v>78.319999999999993</v>
      </c>
      <c r="J1992" s="7">
        <f t="shared" si="37"/>
        <v>548.24</v>
      </c>
      <c r="K1992" s="7">
        <f>SUM(G1992*1.15)</f>
        <v>8.0499999999999989</v>
      </c>
      <c r="L1992" s="11">
        <v>43367</v>
      </c>
      <c r="M1992" s="3">
        <v>43372</v>
      </c>
      <c r="N1992" s="3">
        <v>43388</v>
      </c>
      <c r="O1992" t="s">
        <v>12</v>
      </c>
      <c r="P1992" s="4">
        <v>31.85</v>
      </c>
      <c r="Q1992" t="s">
        <v>160</v>
      </c>
      <c r="R1992" t="s">
        <v>162</v>
      </c>
      <c r="S1992" t="s">
        <v>163</v>
      </c>
      <c r="U1992" t="s">
        <v>164</v>
      </c>
      <c r="V1992" t="s">
        <v>10</v>
      </c>
      <c r="W1992" s="10" t="b">
        <v>0</v>
      </c>
      <c r="X1992" s="12">
        <v>43901.843681944447</v>
      </c>
    </row>
    <row r="1993" spans="1:24" x14ac:dyDescent="0.2">
      <c r="A1993">
        <v>12334</v>
      </c>
      <c r="B1993" s="2" t="s">
        <v>485</v>
      </c>
      <c r="C1993" s="2" t="s">
        <v>486</v>
      </c>
      <c r="D1993" s="2" t="s">
        <v>487</v>
      </c>
      <c r="E1993" t="s">
        <v>45</v>
      </c>
      <c r="F1993">
        <f>SUM(J1993* 1.15)</f>
        <v>1042.5899999999999</v>
      </c>
      <c r="G1993">
        <v>12</v>
      </c>
      <c r="H1993">
        <v>-3</v>
      </c>
      <c r="I1993" s="7">
        <v>75.55</v>
      </c>
      <c r="J1993" s="7">
        <f t="shared" si="37"/>
        <v>906.59999999999991</v>
      </c>
      <c r="K1993" s="7">
        <f>SUM(G1993*1.27)</f>
        <v>15.24</v>
      </c>
      <c r="L1993" s="11">
        <v>43370</v>
      </c>
      <c r="M1993" s="3">
        <v>43375</v>
      </c>
      <c r="N1993" s="3">
        <v>43391</v>
      </c>
      <c r="O1993" t="s">
        <v>12</v>
      </c>
      <c r="P1993" s="4">
        <v>2.0099999999999998</v>
      </c>
      <c r="Q1993" t="s">
        <v>486</v>
      </c>
      <c r="R1993" t="s">
        <v>488</v>
      </c>
      <c r="S1993" t="s">
        <v>21</v>
      </c>
      <c r="U1993" t="s">
        <v>362</v>
      </c>
      <c r="V1993" t="s">
        <v>23</v>
      </c>
      <c r="W1993" s="10" t="b">
        <v>0</v>
      </c>
      <c r="X1993" s="12">
        <v>43801.845794212961</v>
      </c>
    </row>
    <row r="1994" spans="1:24" x14ac:dyDescent="0.2">
      <c r="A1994">
        <v>12335</v>
      </c>
      <c r="B1994" s="2" t="s">
        <v>24</v>
      </c>
      <c r="C1994" s="2" t="s">
        <v>25</v>
      </c>
      <c r="D1994" s="2" t="s">
        <v>26</v>
      </c>
      <c r="E1994" t="s">
        <v>13</v>
      </c>
      <c r="F1994">
        <f>SUM(J1994* 1.15)</f>
        <v>524.53800000000001</v>
      </c>
      <c r="G1994">
        <v>7</v>
      </c>
      <c r="H1994">
        <v>-32</v>
      </c>
      <c r="I1994" s="7">
        <v>65.16</v>
      </c>
      <c r="J1994" s="7">
        <f t="shared" si="37"/>
        <v>456.12</v>
      </c>
      <c r="K1994" s="7">
        <f>SUM(G1994*1.15)</f>
        <v>8.0499999999999989</v>
      </c>
      <c r="L1994" s="11">
        <v>43370</v>
      </c>
      <c r="M1994" s="3">
        <v>43375</v>
      </c>
      <c r="N1994" s="3">
        <v>43391</v>
      </c>
      <c r="O1994" t="s">
        <v>14</v>
      </c>
      <c r="P1994" s="4">
        <v>4.03</v>
      </c>
      <c r="Q1994" t="s">
        <v>25</v>
      </c>
      <c r="R1994" t="s">
        <v>27</v>
      </c>
      <c r="S1994" t="s">
        <v>21</v>
      </c>
      <c r="U1994" t="s">
        <v>28</v>
      </c>
      <c r="V1994" t="s">
        <v>23</v>
      </c>
      <c r="W1994" s="10" t="b">
        <v>0</v>
      </c>
      <c r="X1994" s="12">
        <v>43967.176691203698</v>
      </c>
    </row>
    <row r="1995" spans="1:24" x14ac:dyDescent="0.2">
      <c r="A1995">
        <v>12336</v>
      </c>
      <c r="B1995" s="2" t="s">
        <v>430</v>
      </c>
      <c r="C1995" s="2" t="s">
        <v>431</v>
      </c>
      <c r="D1995" s="2" t="s">
        <v>432</v>
      </c>
      <c r="E1995" t="s">
        <v>19</v>
      </c>
      <c r="F1995">
        <f>SUM(J1995* 1.05)</f>
        <v>809.86500000000012</v>
      </c>
      <c r="G1995">
        <v>9</v>
      </c>
      <c r="H1995">
        <v>5</v>
      </c>
      <c r="I1995" s="7">
        <v>85.7</v>
      </c>
      <c r="J1995" s="7">
        <f t="shared" si="37"/>
        <v>771.30000000000007</v>
      </c>
      <c r="K1995" s="7">
        <f>SUM(G1995*0.54)</f>
        <v>4.8600000000000003</v>
      </c>
      <c r="L1995" s="11">
        <v>43371</v>
      </c>
      <c r="M1995" s="3">
        <v>43376</v>
      </c>
      <c r="N1995" s="3">
        <v>43392</v>
      </c>
      <c r="O1995" t="s">
        <v>14</v>
      </c>
      <c r="P1995" s="4">
        <v>388.98</v>
      </c>
      <c r="Q1995" t="s">
        <v>431</v>
      </c>
      <c r="R1995" t="s">
        <v>433</v>
      </c>
      <c r="S1995" t="s">
        <v>434</v>
      </c>
      <c r="T1995" t="s">
        <v>435</v>
      </c>
      <c r="U1995" t="s">
        <v>436</v>
      </c>
      <c r="V1995" t="s">
        <v>209</v>
      </c>
      <c r="W1995" s="10" t="b">
        <v>1</v>
      </c>
      <c r="X1995" s="12">
        <v>43880.509315972224</v>
      </c>
    </row>
    <row r="1996" spans="1:24" x14ac:dyDescent="0.2">
      <c r="A1996">
        <v>12337</v>
      </c>
      <c r="B1996" s="2" t="s">
        <v>53</v>
      </c>
      <c r="C1996" s="2" t="s">
        <v>54</v>
      </c>
      <c r="D1996" s="2" t="s">
        <v>55</v>
      </c>
      <c r="E1996" t="s">
        <v>36</v>
      </c>
      <c r="F1996">
        <f>SUM(J1996* 1.15)</f>
        <v>513.22199999999998</v>
      </c>
      <c r="G1996">
        <v>6</v>
      </c>
      <c r="H1996">
        <v>4</v>
      </c>
      <c r="I1996" s="7">
        <v>74.38</v>
      </c>
      <c r="J1996" s="7">
        <f t="shared" si="37"/>
        <v>446.28</v>
      </c>
      <c r="K1996" s="7">
        <f>SUM(G1996*0.54)</f>
        <v>3.24</v>
      </c>
      <c r="L1996" s="11">
        <v>43371</v>
      </c>
      <c r="M1996" s="3">
        <v>43376</v>
      </c>
      <c r="N1996" s="3">
        <v>43392</v>
      </c>
      <c r="O1996" t="s">
        <v>14</v>
      </c>
      <c r="P1996" s="4">
        <v>27.94</v>
      </c>
      <c r="Q1996" t="s">
        <v>54</v>
      </c>
      <c r="R1996" t="s">
        <v>56</v>
      </c>
      <c r="S1996" t="s">
        <v>57</v>
      </c>
      <c r="U1996" t="s">
        <v>58</v>
      </c>
      <c r="V1996" t="s">
        <v>59</v>
      </c>
      <c r="W1996" s="10" t="b">
        <v>1</v>
      </c>
      <c r="X1996" s="12">
        <v>43884.508060763896</v>
      </c>
    </row>
    <row r="1997" spans="1:24" x14ac:dyDescent="0.2">
      <c r="A1997">
        <v>12338</v>
      </c>
      <c r="B1997" s="2" t="s">
        <v>345</v>
      </c>
      <c r="C1997" s="2" t="s">
        <v>346</v>
      </c>
      <c r="D1997" s="2" t="s">
        <v>347</v>
      </c>
      <c r="E1997" t="s">
        <v>13</v>
      </c>
      <c r="F1997">
        <f>SUM(J1997* 1.08)</f>
        <v>469.47600000000006</v>
      </c>
      <c r="G1997">
        <v>6</v>
      </c>
      <c r="H1997">
        <v>3</v>
      </c>
      <c r="I1997" s="7">
        <v>72.45</v>
      </c>
      <c r="J1997" s="7">
        <f t="shared" si="37"/>
        <v>434.70000000000005</v>
      </c>
      <c r="K1997" s="7">
        <f>SUM(G1997*0.54)</f>
        <v>3.24</v>
      </c>
      <c r="L1997" s="11">
        <v>43372</v>
      </c>
      <c r="M1997" s="3">
        <v>43377</v>
      </c>
      <c r="N1997" s="3">
        <v>43393</v>
      </c>
      <c r="O1997" t="s">
        <v>6</v>
      </c>
      <c r="P1997" s="4">
        <v>26.61</v>
      </c>
      <c r="Q1997" t="s">
        <v>346</v>
      </c>
      <c r="R1997" t="s">
        <v>352</v>
      </c>
      <c r="S1997" t="s">
        <v>353</v>
      </c>
      <c r="T1997" t="s">
        <v>354</v>
      </c>
      <c r="U1997" t="s">
        <v>355</v>
      </c>
      <c r="V1997" t="s">
        <v>209</v>
      </c>
      <c r="W1997" s="10" t="b">
        <v>1</v>
      </c>
      <c r="X1997" s="12">
        <v>43886.508049189819</v>
      </c>
    </row>
    <row r="1998" spans="1:24" x14ac:dyDescent="0.2">
      <c r="A1998">
        <v>12339</v>
      </c>
      <c r="B1998" s="2" t="s">
        <v>202</v>
      </c>
      <c r="C1998" s="2" t="s">
        <v>203</v>
      </c>
      <c r="D1998" s="2" t="s">
        <v>204</v>
      </c>
      <c r="E1998" t="s">
        <v>15</v>
      </c>
      <c r="F1998">
        <f>SUM(J1998* 1.08)</f>
        <v>1271.4624000000001</v>
      </c>
      <c r="G1998">
        <v>13</v>
      </c>
      <c r="H1998">
        <v>3</v>
      </c>
      <c r="I1998" s="7">
        <v>90.56</v>
      </c>
      <c r="J1998" s="7">
        <f t="shared" si="37"/>
        <v>1177.28</v>
      </c>
      <c r="K1998" s="7">
        <f>SUM(G1998*0.54)</f>
        <v>7.0200000000000005</v>
      </c>
      <c r="L1998" s="11">
        <v>43373</v>
      </c>
      <c r="M1998" s="3">
        <v>43378</v>
      </c>
      <c r="N1998" s="3">
        <v>43394</v>
      </c>
      <c r="O1998" t="s">
        <v>14</v>
      </c>
      <c r="P1998" s="4">
        <v>76.13</v>
      </c>
      <c r="Q1998" t="s">
        <v>203</v>
      </c>
      <c r="R1998" t="s">
        <v>205</v>
      </c>
      <c r="S1998" t="s">
        <v>206</v>
      </c>
      <c r="T1998" t="s">
        <v>207</v>
      </c>
      <c r="U1998" t="s">
        <v>208</v>
      </c>
      <c r="V1998" t="s">
        <v>209</v>
      </c>
      <c r="W1998" s="10" t="b">
        <v>1</v>
      </c>
      <c r="X1998" s="12">
        <v>43871.843438541669</v>
      </c>
    </row>
    <row r="1999" spans="1:24" x14ac:dyDescent="0.2">
      <c r="A1999">
        <v>12340</v>
      </c>
      <c r="B1999" s="2" t="s">
        <v>24</v>
      </c>
      <c r="C1999" s="2" t="s">
        <v>25</v>
      </c>
      <c r="D1999" s="2" t="s">
        <v>26</v>
      </c>
      <c r="E1999" t="s">
        <v>15</v>
      </c>
      <c r="F1999">
        <f>SUM(J1999* 1.15)</f>
        <v>290.76599999999996</v>
      </c>
      <c r="G1999">
        <v>6</v>
      </c>
      <c r="H1999">
        <v>-31</v>
      </c>
      <c r="I1999" s="7">
        <v>42.14</v>
      </c>
      <c r="J1999" s="7">
        <f t="shared" si="37"/>
        <v>252.84</v>
      </c>
      <c r="K1999" s="7">
        <f>SUM(G1999*1.15)</f>
        <v>6.8999999999999995</v>
      </c>
      <c r="L1999" s="11">
        <v>43373</v>
      </c>
      <c r="M1999" s="3">
        <v>43378</v>
      </c>
      <c r="N1999" s="3">
        <v>43394</v>
      </c>
      <c r="O1999" t="s">
        <v>12</v>
      </c>
      <c r="P1999" s="4">
        <v>36.130000000000003</v>
      </c>
      <c r="Q1999" t="s">
        <v>25</v>
      </c>
      <c r="R1999" t="s">
        <v>27</v>
      </c>
      <c r="S1999" t="s">
        <v>21</v>
      </c>
      <c r="U1999" t="s">
        <v>28</v>
      </c>
      <c r="V1999" t="s">
        <v>23</v>
      </c>
      <c r="W1999" s="10" t="b">
        <v>1</v>
      </c>
      <c r="X1999" s="12">
        <v>43903.509711689818</v>
      </c>
    </row>
    <row r="2000" spans="1:24" x14ac:dyDescent="0.2">
      <c r="A2000">
        <v>12341</v>
      </c>
      <c r="B2000" s="2" t="s">
        <v>124</v>
      </c>
      <c r="C2000" s="2" t="s">
        <v>125</v>
      </c>
      <c r="D2000" s="2" t="s">
        <v>126</v>
      </c>
      <c r="E2000" t="s">
        <v>45</v>
      </c>
      <c r="F2000">
        <f>SUM(J2000* 1.03)</f>
        <v>644.07960000000003</v>
      </c>
      <c r="G2000">
        <v>9</v>
      </c>
      <c r="H2000">
        <v>2</v>
      </c>
      <c r="I2000" s="7">
        <v>69.48</v>
      </c>
      <c r="J2000" s="7">
        <f t="shared" si="37"/>
        <v>625.32000000000005</v>
      </c>
      <c r="K2000" s="7">
        <f>SUM(G2000*1.27)</f>
        <v>11.43</v>
      </c>
      <c r="L2000" s="11">
        <v>43374</v>
      </c>
      <c r="M2000" s="3">
        <v>43379</v>
      </c>
      <c r="N2000" s="3">
        <v>43395</v>
      </c>
      <c r="O2000" t="s">
        <v>6</v>
      </c>
      <c r="P2000" s="4">
        <v>4.4000000000000004</v>
      </c>
      <c r="Q2000" t="s">
        <v>125</v>
      </c>
      <c r="R2000" t="s">
        <v>127</v>
      </c>
      <c r="S2000" t="s">
        <v>128</v>
      </c>
      <c r="U2000" t="s">
        <v>129</v>
      </c>
      <c r="V2000" t="s">
        <v>59</v>
      </c>
      <c r="W2000" s="10" t="b">
        <v>0</v>
      </c>
      <c r="X2000" s="12">
        <v>43890.51143032407</v>
      </c>
    </row>
    <row r="2001" spans="1:24" x14ac:dyDescent="0.2">
      <c r="A2001">
        <v>12342</v>
      </c>
      <c r="B2001" s="2" t="s">
        <v>356</v>
      </c>
      <c r="C2001" s="2" t="s">
        <v>348</v>
      </c>
      <c r="D2001" s="2" t="s">
        <v>357</v>
      </c>
      <c r="E2001" t="s">
        <v>15</v>
      </c>
      <c r="F2001">
        <f>SUM(J2001* 1.15)</f>
        <v>123.26849999999999</v>
      </c>
      <c r="G2001">
        <v>9</v>
      </c>
      <c r="H2001">
        <v>29</v>
      </c>
      <c r="I2001" s="7">
        <v>11.91</v>
      </c>
      <c r="J2001" s="7">
        <f t="shared" si="37"/>
        <v>107.19</v>
      </c>
      <c r="K2001" s="7">
        <f>SUM(G2001*1.429)</f>
        <v>12.861000000000001</v>
      </c>
      <c r="L2001" s="11">
        <v>43374</v>
      </c>
      <c r="M2001" s="3">
        <v>43379</v>
      </c>
      <c r="N2001" s="3">
        <v>43395</v>
      </c>
      <c r="O2001" t="s">
        <v>6</v>
      </c>
      <c r="P2001" s="4">
        <v>145.63</v>
      </c>
      <c r="Q2001" t="s">
        <v>348</v>
      </c>
      <c r="R2001" t="s">
        <v>349</v>
      </c>
      <c r="S2001" t="s">
        <v>350</v>
      </c>
      <c r="U2001" t="s">
        <v>351</v>
      </c>
      <c r="V2001" t="s">
        <v>10</v>
      </c>
      <c r="W2001" s="10" t="b">
        <v>1</v>
      </c>
      <c r="X2001" s="12">
        <v>43859.51174282407</v>
      </c>
    </row>
    <row r="2002" spans="1:24" x14ac:dyDescent="0.2">
      <c r="A2002">
        <v>12343</v>
      </c>
      <c r="B2002" s="2" t="s">
        <v>196</v>
      </c>
      <c r="C2002" s="2" t="s">
        <v>197</v>
      </c>
      <c r="D2002" s="2" t="s">
        <v>198</v>
      </c>
      <c r="E2002" t="s">
        <v>11</v>
      </c>
      <c r="F2002">
        <f>SUM(J2002* 1.15)</f>
        <v>408.82499999999999</v>
      </c>
      <c r="G2002">
        <v>9</v>
      </c>
      <c r="H2002">
        <v>-2</v>
      </c>
      <c r="I2002" s="7">
        <v>39.5</v>
      </c>
      <c r="J2002" s="7">
        <f t="shared" si="37"/>
        <v>355.5</v>
      </c>
      <c r="K2002" s="7">
        <f>SUM(G2002*1.27)</f>
        <v>11.43</v>
      </c>
      <c r="L2002" s="11">
        <v>43377</v>
      </c>
      <c r="M2002" s="3">
        <v>43382</v>
      </c>
      <c r="N2002" s="3">
        <v>43398</v>
      </c>
      <c r="O2002" t="s">
        <v>12</v>
      </c>
      <c r="P2002" s="4">
        <v>33.75</v>
      </c>
      <c r="Q2002" t="s">
        <v>197</v>
      </c>
      <c r="R2002" t="s">
        <v>199</v>
      </c>
      <c r="S2002" t="s">
        <v>200</v>
      </c>
      <c r="T2002" t="s">
        <v>111</v>
      </c>
      <c r="U2002" t="s">
        <v>201</v>
      </c>
      <c r="V2002" t="s">
        <v>113</v>
      </c>
      <c r="W2002" s="10" t="b">
        <v>1</v>
      </c>
      <c r="X2002" s="12">
        <v>43887.511384027777</v>
      </c>
    </row>
    <row r="2003" spans="1:24" x14ac:dyDescent="0.2">
      <c r="A2003">
        <v>12344</v>
      </c>
      <c r="B2003" s="2" t="s">
        <v>363</v>
      </c>
      <c r="C2003" s="2" t="s">
        <v>364</v>
      </c>
      <c r="D2003" s="2" t="s">
        <v>365</v>
      </c>
      <c r="E2003" t="s">
        <v>45</v>
      </c>
      <c r="F2003">
        <f>SUM(J2003* 1.03)</f>
        <v>753.03300000000002</v>
      </c>
      <c r="G2003">
        <v>10</v>
      </c>
      <c r="H2003">
        <v>3</v>
      </c>
      <c r="I2003" s="7">
        <v>73.11</v>
      </c>
      <c r="J2003" s="7">
        <f t="shared" si="37"/>
        <v>731.1</v>
      </c>
      <c r="K2003" s="7">
        <f>SUM(G2003*0.54)</f>
        <v>5.4</v>
      </c>
      <c r="L2003" s="11">
        <v>43378</v>
      </c>
      <c r="M2003" s="3">
        <v>43383</v>
      </c>
      <c r="N2003" s="3">
        <v>43399</v>
      </c>
      <c r="O2003" t="s">
        <v>6</v>
      </c>
      <c r="P2003" s="4">
        <v>96.5</v>
      </c>
      <c r="Q2003" t="s">
        <v>364</v>
      </c>
      <c r="R2003" t="s">
        <v>366</v>
      </c>
      <c r="S2003" t="s">
        <v>367</v>
      </c>
      <c r="U2003" t="s">
        <v>368</v>
      </c>
      <c r="V2003" t="s">
        <v>141</v>
      </c>
      <c r="W2003" s="10" t="b">
        <v>1</v>
      </c>
      <c r="X2003" s="12">
        <v>43876.842988773155</v>
      </c>
    </row>
    <row r="2004" spans="1:24" x14ac:dyDescent="0.2">
      <c r="A2004">
        <v>12345</v>
      </c>
      <c r="B2004" s="2" t="s">
        <v>237</v>
      </c>
      <c r="C2004" s="2" t="s">
        <v>238</v>
      </c>
      <c r="D2004" s="2" t="s">
        <v>239</v>
      </c>
      <c r="E2004" t="s">
        <v>37</v>
      </c>
      <c r="F2004">
        <f>SUM(J2004* 1.08)</f>
        <v>76.658400000000015</v>
      </c>
      <c r="G2004">
        <v>6</v>
      </c>
      <c r="H2004">
        <v>2</v>
      </c>
      <c r="I2004" s="7">
        <v>11.83</v>
      </c>
      <c r="J2004" s="7">
        <f t="shared" si="37"/>
        <v>70.98</v>
      </c>
      <c r="K2004" s="7">
        <f>SUM(G2004*1.27)</f>
        <v>7.62</v>
      </c>
      <c r="L2004" s="11">
        <v>43378</v>
      </c>
      <c r="M2004" s="3">
        <v>43383</v>
      </c>
      <c r="N2004" s="3">
        <v>43399</v>
      </c>
      <c r="O2004" t="s">
        <v>12</v>
      </c>
      <c r="P2004" s="4">
        <v>296.43</v>
      </c>
      <c r="Q2004" t="s">
        <v>238</v>
      </c>
      <c r="R2004" t="s">
        <v>240</v>
      </c>
      <c r="S2004" t="s">
        <v>241</v>
      </c>
      <c r="T2004" t="s">
        <v>242</v>
      </c>
      <c r="V2004" t="s">
        <v>243</v>
      </c>
      <c r="W2004" s="10" t="b">
        <v>1</v>
      </c>
      <c r="X2004" s="12">
        <v>43889.51041805555</v>
      </c>
    </row>
    <row r="2005" spans="1:24" x14ac:dyDescent="0.2">
      <c r="A2005">
        <v>12346</v>
      </c>
      <c r="B2005" s="2" t="s">
        <v>500</v>
      </c>
      <c r="C2005" s="2" t="s">
        <v>501</v>
      </c>
      <c r="D2005" s="2" t="s">
        <v>502</v>
      </c>
      <c r="E2005" t="s">
        <v>11</v>
      </c>
      <c r="F2005">
        <f>SUM(J2005* 1.05)</f>
        <v>88.304999999999993</v>
      </c>
      <c r="G2005">
        <v>10</v>
      </c>
      <c r="H2005">
        <v>17</v>
      </c>
      <c r="I2005" s="7">
        <v>8.41</v>
      </c>
      <c r="J2005" s="7">
        <f t="shared" si="37"/>
        <v>84.1</v>
      </c>
      <c r="K2005" s="7">
        <f>SUM(G2005*1.429)</f>
        <v>14.290000000000001</v>
      </c>
      <c r="L2005" s="11">
        <v>43379</v>
      </c>
      <c r="M2005" s="3">
        <v>43384</v>
      </c>
      <c r="N2005" s="3">
        <v>43400</v>
      </c>
      <c r="O2005" t="s">
        <v>12</v>
      </c>
      <c r="P2005" s="4">
        <v>299.08999999999997</v>
      </c>
      <c r="Q2005" t="s">
        <v>501</v>
      </c>
      <c r="R2005" t="s">
        <v>503</v>
      </c>
      <c r="S2005" t="s">
        <v>504</v>
      </c>
      <c r="U2005" t="s">
        <v>505</v>
      </c>
      <c r="V2005" t="s">
        <v>448</v>
      </c>
      <c r="W2005" s="10" t="b">
        <v>1</v>
      </c>
      <c r="X2005" s="12">
        <v>44019.179148842595</v>
      </c>
    </row>
    <row r="2006" spans="1:24" x14ac:dyDescent="0.2">
      <c r="A2006">
        <v>12347</v>
      </c>
      <c r="B2006" s="2" t="s">
        <v>38</v>
      </c>
      <c r="C2006" s="2" t="s">
        <v>39</v>
      </c>
      <c r="D2006" s="2" t="s">
        <v>40</v>
      </c>
      <c r="E2006" t="s">
        <v>13</v>
      </c>
      <c r="F2006">
        <f>SUM(J2006* 1.08)</f>
        <v>923.27039999999988</v>
      </c>
      <c r="G2006">
        <v>12</v>
      </c>
      <c r="H2006">
        <v>-3</v>
      </c>
      <c r="I2006" s="7">
        <v>71.239999999999995</v>
      </c>
      <c r="J2006" s="7">
        <f t="shared" si="37"/>
        <v>854.87999999999988</v>
      </c>
      <c r="K2006" s="7">
        <f>SUM(G2006*1.27)</f>
        <v>15.24</v>
      </c>
      <c r="L2006" s="11">
        <v>43379</v>
      </c>
      <c r="M2006" s="3">
        <v>43384</v>
      </c>
      <c r="N2006" s="3">
        <v>43400</v>
      </c>
      <c r="O2006" t="s">
        <v>12</v>
      </c>
      <c r="P2006" s="4">
        <v>13.42</v>
      </c>
      <c r="Q2006" t="s">
        <v>39</v>
      </c>
      <c r="R2006" t="s">
        <v>41</v>
      </c>
      <c r="S2006" t="s">
        <v>42</v>
      </c>
      <c r="U2006" t="s">
        <v>43</v>
      </c>
      <c r="V2006" t="s">
        <v>44</v>
      </c>
      <c r="W2006" s="10" t="b">
        <v>0</v>
      </c>
      <c r="X2006" s="12">
        <v>43856.845794212961</v>
      </c>
    </row>
    <row r="2007" spans="1:24" x14ac:dyDescent="0.2">
      <c r="A2007">
        <v>12348</v>
      </c>
      <c r="B2007" s="2" t="s">
        <v>218</v>
      </c>
      <c r="C2007" s="2" t="s">
        <v>219</v>
      </c>
      <c r="D2007" s="2" t="s">
        <v>220</v>
      </c>
      <c r="E2007" t="s">
        <v>13</v>
      </c>
      <c r="F2007">
        <f>SUM(J2007* 0.85)</f>
        <v>288.55799999999999</v>
      </c>
      <c r="G2007">
        <v>12</v>
      </c>
      <c r="H2007">
        <v>-24</v>
      </c>
      <c r="I2007" s="7">
        <v>28.29</v>
      </c>
      <c r="J2007" s="7">
        <f t="shared" si="37"/>
        <v>339.48</v>
      </c>
      <c r="K2007" s="7">
        <f>SUM(G2007*1.15)</f>
        <v>13.799999999999999</v>
      </c>
      <c r="L2007" s="11">
        <v>43380</v>
      </c>
      <c r="M2007" s="3">
        <v>43385</v>
      </c>
      <c r="N2007" s="3">
        <v>43401</v>
      </c>
      <c r="O2007" t="s">
        <v>6</v>
      </c>
      <c r="P2007" s="4">
        <v>15.8</v>
      </c>
      <c r="Q2007" t="s">
        <v>219</v>
      </c>
      <c r="R2007" t="s">
        <v>221</v>
      </c>
      <c r="S2007" t="s">
        <v>222</v>
      </c>
      <c r="T2007" t="s">
        <v>223</v>
      </c>
      <c r="U2007" t="s">
        <v>224</v>
      </c>
      <c r="V2007" t="s">
        <v>113</v>
      </c>
      <c r="W2007" s="10" t="b">
        <v>0</v>
      </c>
      <c r="X2007" s="12">
        <v>43992.511129398146</v>
      </c>
    </row>
    <row r="2008" spans="1:24" x14ac:dyDescent="0.2">
      <c r="A2008">
        <v>12349</v>
      </c>
      <c r="B2008" s="2" t="s">
        <v>384</v>
      </c>
      <c r="C2008" s="2" t="s">
        <v>385</v>
      </c>
      <c r="D2008" s="2" t="s">
        <v>386</v>
      </c>
      <c r="E2008" t="s">
        <v>45</v>
      </c>
      <c r="F2008">
        <f>SUM(J2008* 1.25)</f>
        <v>409.49999999999994</v>
      </c>
      <c r="G2008">
        <v>10</v>
      </c>
      <c r="H2008">
        <v>-3</v>
      </c>
      <c r="I2008" s="7">
        <v>32.76</v>
      </c>
      <c r="J2008" s="7">
        <f t="shared" si="37"/>
        <v>327.59999999999997</v>
      </c>
      <c r="K2008" s="7">
        <f>SUM(G2008*1.27)</f>
        <v>12.7</v>
      </c>
      <c r="L2008" s="11">
        <v>43381</v>
      </c>
      <c r="M2008" s="3">
        <v>43386</v>
      </c>
      <c r="N2008" s="3">
        <v>43402</v>
      </c>
      <c r="O2008" t="s">
        <v>12</v>
      </c>
      <c r="P2008" s="4">
        <v>810.05</v>
      </c>
      <c r="Q2008" t="s">
        <v>385</v>
      </c>
      <c r="R2008" t="s">
        <v>387</v>
      </c>
      <c r="S2008" t="s">
        <v>388</v>
      </c>
      <c r="U2008" t="s">
        <v>389</v>
      </c>
      <c r="V2008" t="s">
        <v>10</v>
      </c>
      <c r="W2008" s="10" t="b">
        <v>1</v>
      </c>
      <c r="X2008" s="12">
        <v>43872.511741898146</v>
      </c>
    </row>
    <row r="2009" spans="1:24" x14ac:dyDescent="0.2">
      <c r="A2009">
        <v>12350</v>
      </c>
      <c r="B2009" s="2" t="s">
        <v>2</v>
      </c>
      <c r="C2009" s="2" t="s">
        <v>3</v>
      </c>
      <c r="D2009" s="2" t="s">
        <v>4</v>
      </c>
      <c r="E2009" t="s">
        <v>11</v>
      </c>
      <c r="F2009">
        <f>SUM(J2009* 0.85)</f>
        <v>258.26399999999995</v>
      </c>
      <c r="G2009">
        <v>9</v>
      </c>
      <c r="H2009">
        <v>18</v>
      </c>
      <c r="I2009" s="7">
        <v>33.76</v>
      </c>
      <c r="J2009" s="7">
        <f t="shared" si="37"/>
        <v>303.83999999999997</v>
      </c>
      <c r="K2009" s="7">
        <f>SUM(G2009*1.429)</f>
        <v>12.861000000000001</v>
      </c>
      <c r="L2009" s="11">
        <v>43381</v>
      </c>
      <c r="M2009" s="3">
        <v>43386</v>
      </c>
      <c r="N2009" s="3">
        <v>43402</v>
      </c>
      <c r="O2009" t="s">
        <v>12</v>
      </c>
      <c r="P2009" s="4">
        <v>61.02</v>
      </c>
      <c r="Q2009" t="s">
        <v>3</v>
      </c>
      <c r="R2009" t="s">
        <v>7</v>
      </c>
      <c r="S2009" t="s">
        <v>8</v>
      </c>
      <c r="U2009" t="s">
        <v>9</v>
      </c>
      <c r="V2009" t="s">
        <v>10</v>
      </c>
      <c r="W2009" s="10" t="b">
        <v>1</v>
      </c>
      <c r="X2009" s="12">
        <v>43851.511615509255</v>
      </c>
    </row>
    <row r="2010" spans="1:24" x14ac:dyDescent="0.2">
      <c r="A2010">
        <v>12351</v>
      </c>
      <c r="B2010" s="2" t="s">
        <v>537</v>
      </c>
      <c r="C2010" s="2" t="s">
        <v>538</v>
      </c>
      <c r="D2010" s="2" t="s">
        <v>539</v>
      </c>
      <c r="E2010" t="s">
        <v>15</v>
      </c>
      <c r="F2010">
        <f>SUM(J2010* 1.08)</f>
        <v>552.7872000000001</v>
      </c>
      <c r="G2010">
        <v>7</v>
      </c>
      <c r="H2010">
        <v>6</v>
      </c>
      <c r="I2010" s="7">
        <v>73.12</v>
      </c>
      <c r="J2010" s="7">
        <f t="shared" si="37"/>
        <v>511.84000000000003</v>
      </c>
      <c r="K2010" s="7">
        <f>SUM(G2010*1.381)</f>
        <v>9.6669999999999998</v>
      </c>
      <c r="L2010" s="11">
        <v>43384</v>
      </c>
      <c r="M2010" s="3">
        <v>43389</v>
      </c>
      <c r="N2010" s="3">
        <v>43405</v>
      </c>
      <c r="O2010" t="s">
        <v>14</v>
      </c>
      <c r="P2010" s="4">
        <v>139.34</v>
      </c>
      <c r="Q2010" t="s">
        <v>538</v>
      </c>
      <c r="R2010" t="s">
        <v>540</v>
      </c>
      <c r="S2010" t="s">
        <v>541</v>
      </c>
      <c r="T2010" t="s">
        <v>279</v>
      </c>
      <c r="U2010" t="s">
        <v>542</v>
      </c>
      <c r="V2010" t="s">
        <v>209</v>
      </c>
      <c r="W2010" s="10" t="b">
        <v>1</v>
      </c>
      <c r="X2010" s="12">
        <v>43879.511195601852</v>
      </c>
    </row>
    <row r="2011" spans="1:24" x14ac:dyDescent="0.2">
      <c r="A2011">
        <v>12352</v>
      </c>
      <c r="B2011" s="2" t="s">
        <v>384</v>
      </c>
      <c r="C2011" s="2" t="s">
        <v>385</v>
      </c>
      <c r="D2011" s="2" t="s">
        <v>386</v>
      </c>
      <c r="E2011" t="s">
        <v>36</v>
      </c>
      <c r="F2011">
        <f>SUM(J2011* 1.25)</f>
        <v>839.47499999999991</v>
      </c>
      <c r="G2011">
        <v>7</v>
      </c>
      <c r="H2011">
        <v>-17</v>
      </c>
      <c r="I2011" s="7">
        <v>95.94</v>
      </c>
      <c r="J2011" s="7">
        <f t="shared" si="37"/>
        <v>671.57999999999993</v>
      </c>
      <c r="K2011" s="7">
        <f>SUM(G2011*1.15)</f>
        <v>8.0499999999999989</v>
      </c>
      <c r="L2011" s="11">
        <v>43384</v>
      </c>
      <c r="M2011" s="3">
        <v>43389</v>
      </c>
      <c r="N2011" s="3">
        <v>43405</v>
      </c>
      <c r="O2011" t="s">
        <v>14</v>
      </c>
      <c r="P2011" s="4">
        <v>398.36</v>
      </c>
      <c r="Q2011" t="s">
        <v>385</v>
      </c>
      <c r="R2011" t="s">
        <v>387</v>
      </c>
      <c r="S2011" t="s">
        <v>388</v>
      </c>
      <c r="U2011" t="s">
        <v>389</v>
      </c>
      <c r="V2011" t="s">
        <v>10</v>
      </c>
      <c r="W2011" s="10" t="b">
        <v>1</v>
      </c>
      <c r="X2011" s="12">
        <v>43933.176864814806</v>
      </c>
    </row>
    <row r="2012" spans="1:24" x14ac:dyDescent="0.2">
      <c r="A2012">
        <v>12353</v>
      </c>
      <c r="B2012" s="2" t="s">
        <v>543</v>
      </c>
      <c r="C2012" s="2" t="s">
        <v>544</v>
      </c>
      <c r="D2012" s="2" t="s">
        <v>545</v>
      </c>
      <c r="E2012" t="s">
        <v>19</v>
      </c>
      <c r="F2012">
        <f>SUM(J2012* 0.85)</f>
        <v>244.71499999999997</v>
      </c>
      <c r="G2012">
        <v>10</v>
      </c>
      <c r="H2012">
        <v>19</v>
      </c>
      <c r="I2012" s="7">
        <v>28.79</v>
      </c>
      <c r="J2012" s="7">
        <f t="shared" si="37"/>
        <v>287.89999999999998</v>
      </c>
      <c r="K2012" s="7">
        <f>SUM(G2012*1.429)</f>
        <v>14.290000000000001</v>
      </c>
      <c r="L2012" s="11">
        <v>43385</v>
      </c>
      <c r="M2012" s="3">
        <v>43390</v>
      </c>
      <c r="N2012" s="3">
        <v>43406</v>
      </c>
      <c r="O2012" t="s">
        <v>6</v>
      </c>
      <c r="P2012" s="4">
        <v>16.72</v>
      </c>
      <c r="Q2012" t="s">
        <v>544</v>
      </c>
      <c r="R2012" t="s">
        <v>546</v>
      </c>
      <c r="S2012" t="s">
        <v>547</v>
      </c>
      <c r="U2012" t="s">
        <v>548</v>
      </c>
      <c r="V2012" t="s">
        <v>530</v>
      </c>
      <c r="W2012" s="10" t="b">
        <v>0</v>
      </c>
      <c r="X2012" s="12">
        <v>43941.179171990741</v>
      </c>
    </row>
    <row r="2013" spans="1:24" x14ac:dyDescent="0.2">
      <c r="A2013">
        <v>12354</v>
      </c>
      <c r="B2013" s="2" t="s">
        <v>537</v>
      </c>
      <c r="C2013" s="2" t="s">
        <v>538</v>
      </c>
      <c r="D2013" s="2" t="s">
        <v>539</v>
      </c>
      <c r="E2013" t="s">
        <v>36</v>
      </c>
      <c r="F2013">
        <f>SUM(J2013* 1.08)</f>
        <v>1010.34</v>
      </c>
      <c r="G2013">
        <v>10</v>
      </c>
      <c r="H2013">
        <v>6</v>
      </c>
      <c r="I2013" s="7">
        <v>93.55</v>
      </c>
      <c r="J2013" s="7">
        <f t="shared" si="37"/>
        <v>935.5</v>
      </c>
      <c r="K2013" s="7">
        <f>SUM(G2013*1.381)</f>
        <v>13.81</v>
      </c>
      <c r="L2013" s="11">
        <v>43386</v>
      </c>
      <c r="M2013" s="3">
        <v>43391</v>
      </c>
      <c r="N2013" s="3">
        <v>43407</v>
      </c>
      <c r="O2013" t="s">
        <v>14</v>
      </c>
      <c r="P2013" s="4">
        <v>102.55</v>
      </c>
      <c r="Q2013" t="s">
        <v>538</v>
      </c>
      <c r="R2013" t="s">
        <v>540</v>
      </c>
      <c r="S2013" t="s">
        <v>541</v>
      </c>
      <c r="T2013" t="s">
        <v>279</v>
      </c>
      <c r="U2013" t="s">
        <v>542</v>
      </c>
      <c r="V2013" t="s">
        <v>209</v>
      </c>
      <c r="W2013" s="10" t="b">
        <v>1</v>
      </c>
      <c r="X2013" s="12">
        <v>43904.51211689815</v>
      </c>
    </row>
    <row r="2014" spans="1:24" x14ac:dyDescent="0.2">
      <c r="A2014">
        <v>12355</v>
      </c>
      <c r="B2014" s="2" t="s">
        <v>300</v>
      </c>
      <c r="C2014" s="2" t="s">
        <v>301</v>
      </c>
      <c r="D2014" s="2" t="s">
        <v>302</v>
      </c>
      <c r="E2014" t="s">
        <v>15</v>
      </c>
      <c r="F2014">
        <f>SUM(J2014* 1.03)</f>
        <v>1117.9620000000002</v>
      </c>
      <c r="G2014">
        <v>12</v>
      </c>
      <c r="H2014">
        <v>-3</v>
      </c>
      <c r="I2014" s="7">
        <v>90.45</v>
      </c>
      <c r="J2014" s="7">
        <f t="shared" si="37"/>
        <v>1085.4000000000001</v>
      </c>
      <c r="K2014" s="7">
        <f>SUM(G2014*1.27)</f>
        <v>15.24</v>
      </c>
      <c r="L2014" s="11">
        <v>43386</v>
      </c>
      <c r="M2014" s="3">
        <v>43391</v>
      </c>
      <c r="N2014" s="3">
        <v>43407</v>
      </c>
      <c r="O2014" t="s">
        <v>6</v>
      </c>
      <c r="P2014" s="4">
        <v>45.52</v>
      </c>
      <c r="Q2014" t="s">
        <v>301</v>
      </c>
      <c r="R2014" t="s">
        <v>303</v>
      </c>
      <c r="S2014" t="s">
        <v>304</v>
      </c>
      <c r="T2014" t="s">
        <v>305</v>
      </c>
      <c r="U2014" t="s">
        <v>306</v>
      </c>
      <c r="V2014" t="s">
        <v>217</v>
      </c>
      <c r="W2014" s="10" t="b">
        <v>1</v>
      </c>
      <c r="X2014" s="12">
        <v>43816.512460879625</v>
      </c>
    </row>
    <row r="2015" spans="1:24" x14ac:dyDescent="0.2">
      <c r="A2015">
        <v>12356</v>
      </c>
      <c r="B2015" s="2" t="s">
        <v>135</v>
      </c>
      <c r="C2015" s="2" t="s">
        <v>136</v>
      </c>
      <c r="D2015" s="2" t="s">
        <v>137</v>
      </c>
      <c r="E2015" t="s">
        <v>11</v>
      </c>
      <c r="F2015">
        <f>SUM(J2015* 1.05)</f>
        <v>67.326000000000008</v>
      </c>
      <c r="G2015">
        <v>7</v>
      </c>
      <c r="H2015">
        <v>16</v>
      </c>
      <c r="I2015" s="7">
        <v>9.16</v>
      </c>
      <c r="J2015" s="7">
        <f t="shared" si="37"/>
        <v>64.12</v>
      </c>
      <c r="K2015" s="7">
        <f>SUM(G2015*1.429)</f>
        <v>10.003</v>
      </c>
      <c r="L2015" s="11">
        <v>43387</v>
      </c>
      <c r="M2015" s="3">
        <v>43392</v>
      </c>
      <c r="N2015" s="3">
        <v>43408</v>
      </c>
      <c r="O2015" t="s">
        <v>6</v>
      </c>
      <c r="P2015" s="4">
        <v>272.47000000000003</v>
      </c>
      <c r="Q2015" t="s">
        <v>136</v>
      </c>
      <c r="R2015" t="s">
        <v>138</v>
      </c>
      <c r="S2015" t="s">
        <v>139</v>
      </c>
      <c r="U2015" t="s">
        <v>140</v>
      </c>
      <c r="V2015" t="s">
        <v>141</v>
      </c>
      <c r="W2015" s="10" t="b">
        <v>1</v>
      </c>
      <c r="X2015" s="12">
        <v>43804.844925694444</v>
      </c>
    </row>
    <row r="2016" spans="1:24" x14ac:dyDescent="0.2">
      <c r="A2016">
        <v>12357</v>
      </c>
      <c r="B2016" s="2" t="s">
        <v>332</v>
      </c>
      <c r="C2016" s="2" t="s">
        <v>333</v>
      </c>
      <c r="D2016" s="2" t="s">
        <v>334</v>
      </c>
      <c r="E2016" t="s">
        <v>15</v>
      </c>
      <c r="F2016">
        <f>SUM(J2016* 1.15)</f>
        <v>14.765999999999998</v>
      </c>
      <c r="G2016">
        <v>12</v>
      </c>
      <c r="H2016">
        <v>-20</v>
      </c>
      <c r="I2016" s="7">
        <v>1.07</v>
      </c>
      <c r="J2016" s="7">
        <f t="shared" si="37"/>
        <v>12.84</v>
      </c>
      <c r="K2016" s="7">
        <f>SUM(G2016*1.15)</f>
        <v>13.799999999999999</v>
      </c>
      <c r="L2016" s="11">
        <v>43387</v>
      </c>
      <c r="M2016" s="3">
        <v>43392</v>
      </c>
      <c r="N2016" s="3">
        <v>43408</v>
      </c>
      <c r="O2016" t="s">
        <v>14</v>
      </c>
      <c r="P2016" s="4">
        <v>0.57999999999999996</v>
      </c>
      <c r="Q2016" t="s">
        <v>333</v>
      </c>
      <c r="R2016" t="s">
        <v>335</v>
      </c>
      <c r="S2016" t="s">
        <v>336</v>
      </c>
      <c r="U2016" t="s">
        <v>337</v>
      </c>
      <c r="V2016" t="s">
        <v>10</v>
      </c>
      <c r="W2016" s="10" t="b">
        <v>0</v>
      </c>
      <c r="X2016" s="12">
        <v>43965.511175694439</v>
      </c>
    </row>
    <row r="2017" spans="1:24" x14ac:dyDescent="0.2">
      <c r="A2017">
        <v>12358</v>
      </c>
      <c r="B2017" s="2" t="s">
        <v>430</v>
      </c>
      <c r="C2017" s="2" t="s">
        <v>431</v>
      </c>
      <c r="D2017" s="2" t="s">
        <v>432</v>
      </c>
      <c r="E2017" t="s">
        <v>15</v>
      </c>
      <c r="F2017">
        <f>SUM(J2017* 1.05)</f>
        <v>11.088000000000001</v>
      </c>
      <c r="G2017">
        <v>6</v>
      </c>
      <c r="H2017">
        <v>5</v>
      </c>
      <c r="I2017" s="7">
        <v>1.76</v>
      </c>
      <c r="J2017" s="7">
        <f t="shared" si="37"/>
        <v>10.56</v>
      </c>
      <c r="K2017" s="7">
        <f>SUM(G2017*0.54)</f>
        <v>3.24</v>
      </c>
      <c r="L2017" s="11">
        <v>43388</v>
      </c>
      <c r="M2017" s="3">
        <v>43393</v>
      </c>
      <c r="N2017" s="3">
        <v>43409</v>
      </c>
      <c r="O2017" t="s">
        <v>6</v>
      </c>
      <c r="P2017" s="4">
        <v>65.099999999999994</v>
      </c>
      <c r="Q2017" t="s">
        <v>431</v>
      </c>
      <c r="R2017" t="s">
        <v>433</v>
      </c>
      <c r="S2017" t="s">
        <v>434</v>
      </c>
      <c r="T2017" t="s">
        <v>435</v>
      </c>
      <c r="U2017" t="s">
        <v>436</v>
      </c>
      <c r="V2017" t="s">
        <v>209</v>
      </c>
      <c r="W2017" s="10" t="b">
        <v>1</v>
      </c>
      <c r="X2017" s="12">
        <v>43883.508072337965</v>
      </c>
    </row>
    <row r="2018" spans="1:24" x14ac:dyDescent="0.2">
      <c r="A2018">
        <v>12359</v>
      </c>
      <c r="B2018" s="2" t="s">
        <v>237</v>
      </c>
      <c r="C2018" s="2" t="s">
        <v>238</v>
      </c>
      <c r="D2018" s="2" t="s">
        <v>239</v>
      </c>
      <c r="E2018" t="s">
        <v>5</v>
      </c>
      <c r="F2018">
        <f>SUM(J2018* 1.08)</f>
        <v>1436.2488000000001</v>
      </c>
      <c r="G2018">
        <v>14</v>
      </c>
      <c r="H2018">
        <v>2</v>
      </c>
      <c r="I2018" s="7">
        <v>94.99</v>
      </c>
      <c r="J2018" s="7">
        <f t="shared" si="37"/>
        <v>1329.86</v>
      </c>
      <c r="K2018" s="7">
        <f>SUM(G2018*1.27)</f>
        <v>17.78</v>
      </c>
      <c r="L2018" s="11">
        <v>43391</v>
      </c>
      <c r="M2018" s="3">
        <v>43396</v>
      </c>
      <c r="N2018" s="3">
        <v>43412</v>
      </c>
      <c r="O2018" t="s">
        <v>14</v>
      </c>
      <c r="P2018" s="4">
        <v>220.31</v>
      </c>
      <c r="Q2018" t="s">
        <v>238</v>
      </c>
      <c r="R2018" t="s">
        <v>240</v>
      </c>
      <c r="S2018" t="s">
        <v>241</v>
      </c>
      <c r="T2018" t="s">
        <v>242</v>
      </c>
      <c r="V2018" t="s">
        <v>243</v>
      </c>
      <c r="W2018" s="10" t="b">
        <v>1</v>
      </c>
      <c r="X2018" s="12">
        <v>43865.51275671296</v>
      </c>
    </row>
    <row r="2019" spans="1:24" x14ac:dyDescent="0.2">
      <c r="A2019">
        <v>12360</v>
      </c>
      <c r="B2019" s="2" t="s">
        <v>2</v>
      </c>
      <c r="C2019" s="2" t="s">
        <v>3</v>
      </c>
      <c r="D2019" s="2" t="s">
        <v>4</v>
      </c>
      <c r="E2019" t="s">
        <v>11</v>
      </c>
      <c r="F2019">
        <f>SUM(J2019* 0.85)</f>
        <v>233.41000000000003</v>
      </c>
      <c r="G2019">
        <v>5</v>
      </c>
      <c r="H2019">
        <v>17</v>
      </c>
      <c r="I2019" s="7">
        <v>54.92</v>
      </c>
      <c r="J2019" s="7">
        <f t="shared" si="37"/>
        <v>274.60000000000002</v>
      </c>
      <c r="K2019" s="7">
        <f>SUM(G2019*1.429)</f>
        <v>7.1450000000000005</v>
      </c>
      <c r="L2019" s="11">
        <v>43391</v>
      </c>
      <c r="M2019" s="3">
        <v>43396</v>
      </c>
      <c r="N2019" s="3">
        <v>43412</v>
      </c>
      <c r="O2019" t="s">
        <v>6</v>
      </c>
      <c r="P2019" s="4">
        <v>23.94</v>
      </c>
      <c r="Q2019" t="s">
        <v>3</v>
      </c>
      <c r="R2019" t="s">
        <v>7</v>
      </c>
      <c r="S2019" t="s">
        <v>8</v>
      </c>
      <c r="U2019" t="s">
        <v>9</v>
      </c>
      <c r="V2019" t="s">
        <v>10</v>
      </c>
      <c r="W2019" s="10" t="b">
        <v>0</v>
      </c>
      <c r="X2019" s="12">
        <v>43864.17725833333</v>
      </c>
    </row>
    <row r="2020" spans="1:24" x14ac:dyDescent="0.2">
      <c r="A2020">
        <v>12361</v>
      </c>
      <c r="B2020" s="2" t="s">
        <v>153</v>
      </c>
      <c r="C2020" s="2" t="s">
        <v>154</v>
      </c>
      <c r="D2020" s="2" t="s">
        <v>155</v>
      </c>
      <c r="E2020" t="s">
        <v>5</v>
      </c>
      <c r="F2020">
        <f>SUM(J2020* 1.08)</f>
        <v>1110.5640000000001</v>
      </c>
      <c r="G2020">
        <v>14</v>
      </c>
      <c r="H2020">
        <v>-1</v>
      </c>
      <c r="I2020" s="7">
        <v>73.45</v>
      </c>
      <c r="J2020" s="7">
        <f t="shared" si="37"/>
        <v>1028.3</v>
      </c>
      <c r="K2020" s="7">
        <f>SUM(G2020*1.27)</f>
        <v>17.78</v>
      </c>
      <c r="L2020" s="11">
        <v>43392</v>
      </c>
      <c r="M2020" s="3">
        <v>43397</v>
      </c>
      <c r="N2020" s="3">
        <v>43413</v>
      </c>
      <c r="O2020" t="s">
        <v>12</v>
      </c>
      <c r="P2020" s="4">
        <v>152.30000000000001</v>
      </c>
      <c r="Q2020" t="s">
        <v>154</v>
      </c>
      <c r="R2020" t="s">
        <v>156</v>
      </c>
      <c r="S2020" t="s">
        <v>157</v>
      </c>
      <c r="U2020" t="s">
        <v>158</v>
      </c>
      <c r="V2020" t="s">
        <v>44</v>
      </c>
      <c r="W2020" s="10" t="b">
        <v>1</v>
      </c>
      <c r="X2020" s="12">
        <v>43864.512721990737</v>
      </c>
    </row>
    <row r="2021" spans="1:24" x14ac:dyDescent="0.2">
      <c r="A2021">
        <v>12362</v>
      </c>
      <c r="B2021" s="2" t="s">
        <v>379</v>
      </c>
      <c r="C2021" s="2" t="s">
        <v>380</v>
      </c>
      <c r="D2021" s="2" t="s">
        <v>381</v>
      </c>
      <c r="E2021" t="s">
        <v>5</v>
      </c>
      <c r="F2021">
        <f>SUM(J2021* 0.85)</f>
        <v>896.15499999999997</v>
      </c>
      <c r="G2021">
        <v>13</v>
      </c>
      <c r="H2021">
        <v>-2</v>
      </c>
      <c r="I2021" s="7">
        <v>81.099999999999994</v>
      </c>
      <c r="J2021" s="7">
        <f t="shared" si="37"/>
        <v>1054.3</v>
      </c>
      <c r="K2021" s="7">
        <f>SUM(G2021*1.27)</f>
        <v>16.510000000000002</v>
      </c>
      <c r="L2021" s="11">
        <v>43392</v>
      </c>
      <c r="M2021" s="3">
        <v>43397</v>
      </c>
      <c r="N2021" s="3">
        <v>43413</v>
      </c>
      <c r="O2021" t="s">
        <v>6</v>
      </c>
      <c r="P2021" s="4">
        <v>4.78</v>
      </c>
      <c r="Q2021" t="s">
        <v>380</v>
      </c>
      <c r="R2021" t="s">
        <v>382</v>
      </c>
      <c r="S2021" t="s">
        <v>110</v>
      </c>
      <c r="T2021" t="s">
        <v>111</v>
      </c>
      <c r="U2021" t="s">
        <v>383</v>
      </c>
      <c r="V2021" t="s">
        <v>113</v>
      </c>
      <c r="W2021" s="10" t="b">
        <v>0</v>
      </c>
      <c r="X2021" s="12">
        <v>43845.512472453702</v>
      </c>
    </row>
    <row r="2022" spans="1:24" x14ac:dyDescent="0.2">
      <c r="A2022">
        <v>12363</v>
      </c>
      <c r="B2022" s="2" t="s">
        <v>225</v>
      </c>
      <c r="C2022" s="2" t="s">
        <v>226</v>
      </c>
      <c r="D2022" s="2" t="s">
        <v>227</v>
      </c>
      <c r="E2022" t="s">
        <v>37</v>
      </c>
      <c r="F2022">
        <f>SUM(J2022* 1.03)</f>
        <v>1031.6994999999999</v>
      </c>
      <c r="G2022">
        <v>13</v>
      </c>
      <c r="H2022">
        <v>-5</v>
      </c>
      <c r="I2022" s="7">
        <v>77.05</v>
      </c>
      <c r="J2022" s="7">
        <f t="shared" si="37"/>
        <v>1001.65</v>
      </c>
      <c r="K2022" s="7">
        <f>SUM(G2022*1.15)</f>
        <v>14.95</v>
      </c>
      <c r="L2022" s="11">
        <v>43393</v>
      </c>
      <c r="M2022" s="3">
        <v>43398</v>
      </c>
      <c r="N2022" s="3">
        <v>43414</v>
      </c>
      <c r="O2022" t="s">
        <v>12</v>
      </c>
      <c r="P2022" s="4">
        <v>3.52</v>
      </c>
      <c r="Q2022" t="s">
        <v>226</v>
      </c>
      <c r="R2022" t="s">
        <v>228</v>
      </c>
      <c r="S2022" t="s">
        <v>229</v>
      </c>
      <c r="T2022" t="s">
        <v>230</v>
      </c>
      <c r="U2022" t="s">
        <v>231</v>
      </c>
      <c r="V2022" t="s">
        <v>217</v>
      </c>
      <c r="W2022" s="10" t="b">
        <v>0</v>
      </c>
      <c r="X2022" s="12">
        <v>43905.5122275463</v>
      </c>
    </row>
    <row r="2023" spans="1:24" x14ac:dyDescent="0.2">
      <c r="A2023">
        <v>12364</v>
      </c>
      <c r="B2023" s="2" t="s">
        <v>345</v>
      </c>
      <c r="C2023" s="2" t="s">
        <v>346</v>
      </c>
      <c r="D2023" s="2" t="s">
        <v>347</v>
      </c>
      <c r="E2023" t="s">
        <v>36</v>
      </c>
      <c r="F2023">
        <f>SUM(J2023* 1.08)</f>
        <v>118.80000000000001</v>
      </c>
      <c r="G2023">
        <v>11</v>
      </c>
      <c r="H2023">
        <v>3</v>
      </c>
      <c r="I2023" s="7">
        <v>10</v>
      </c>
      <c r="J2023" s="7">
        <f t="shared" si="37"/>
        <v>110</v>
      </c>
      <c r="K2023" s="7">
        <f>SUM(G2023*0.54)</f>
        <v>5.94</v>
      </c>
      <c r="L2023" s="11">
        <v>43394</v>
      </c>
      <c r="M2023" s="3">
        <v>43399</v>
      </c>
      <c r="N2023" s="3">
        <v>43415</v>
      </c>
      <c r="O2023" t="s">
        <v>14</v>
      </c>
      <c r="P2023" s="4">
        <v>135.63</v>
      </c>
      <c r="Q2023" t="s">
        <v>346</v>
      </c>
      <c r="R2023" t="s">
        <v>352</v>
      </c>
      <c r="S2023" t="s">
        <v>353</v>
      </c>
      <c r="T2023" t="s">
        <v>354</v>
      </c>
      <c r="U2023" t="s">
        <v>355</v>
      </c>
      <c r="V2023" t="s">
        <v>209</v>
      </c>
      <c r="W2023" s="10" t="b">
        <v>1</v>
      </c>
      <c r="X2023" s="12">
        <v>43877.843438541669</v>
      </c>
    </row>
    <row r="2024" spans="1:24" x14ac:dyDescent="0.2">
      <c r="A2024">
        <v>12365</v>
      </c>
      <c r="B2024" s="2" t="s">
        <v>29</v>
      </c>
      <c r="C2024" s="2" t="s">
        <v>30</v>
      </c>
      <c r="D2024" s="2" t="s">
        <v>31</v>
      </c>
      <c r="E2024" t="s">
        <v>11</v>
      </c>
      <c r="F2024">
        <f>SUM(J2024* 1.08)</f>
        <v>160.27200000000002</v>
      </c>
      <c r="G2024">
        <v>8</v>
      </c>
      <c r="H2024">
        <v>-4</v>
      </c>
      <c r="I2024" s="7">
        <v>18.55</v>
      </c>
      <c r="J2024" s="7">
        <f t="shared" si="37"/>
        <v>148.4</v>
      </c>
      <c r="K2024" s="7">
        <f>SUM(G2024*1.15)</f>
        <v>9.1999999999999993</v>
      </c>
      <c r="L2024" s="11">
        <v>43394</v>
      </c>
      <c r="M2024" s="3">
        <v>43399</v>
      </c>
      <c r="N2024" s="3">
        <v>43415</v>
      </c>
      <c r="O2024" t="s">
        <v>14</v>
      </c>
      <c r="P2024" s="4">
        <v>21.74</v>
      </c>
      <c r="Q2024" t="s">
        <v>30</v>
      </c>
      <c r="R2024" t="s">
        <v>557</v>
      </c>
      <c r="S2024" t="s">
        <v>32</v>
      </c>
      <c r="T2024" t="s">
        <v>33</v>
      </c>
      <c r="U2024" t="s">
        <v>34</v>
      </c>
      <c r="V2024" t="s">
        <v>35</v>
      </c>
      <c r="W2024" s="10" t="b">
        <v>0</v>
      </c>
      <c r="X2024" s="12">
        <v>43908.511079861113</v>
      </c>
    </row>
    <row r="2025" spans="1:24" ht="17" x14ac:dyDescent="0.2">
      <c r="A2025">
        <v>12366</v>
      </c>
      <c r="B2025" s="2" t="s">
        <v>468</v>
      </c>
      <c r="C2025" s="2" t="s">
        <v>469</v>
      </c>
      <c r="D2025" s="2" t="s">
        <v>470</v>
      </c>
      <c r="E2025" t="s">
        <v>5</v>
      </c>
      <c r="F2025">
        <f>SUM(J2025* 1.05)</f>
        <v>1212.9390000000001</v>
      </c>
      <c r="G2025">
        <v>13</v>
      </c>
      <c r="H2025">
        <v>0</v>
      </c>
      <c r="I2025" s="7">
        <v>88.86</v>
      </c>
      <c r="J2025" s="7">
        <f t="shared" si="37"/>
        <v>1155.18</v>
      </c>
      <c r="K2025" s="7">
        <f>SUM(G2025*1.27)</f>
        <v>16.510000000000002</v>
      </c>
      <c r="L2025" s="11">
        <v>43395</v>
      </c>
      <c r="M2025" s="3">
        <v>43400</v>
      </c>
      <c r="N2025" s="3">
        <v>43416</v>
      </c>
      <c r="O2025" t="s">
        <v>12</v>
      </c>
      <c r="P2025" s="4">
        <v>2.96</v>
      </c>
      <c r="Q2025" t="s">
        <v>469</v>
      </c>
      <c r="R2025" s="5" t="s">
        <v>563</v>
      </c>
      <c r="S2025" t="s">
        <v>311</v>
      </c>
      <c r="T2025" t="s">
        <v>207</v>
      </c>
      <c r="U2025" t="s">
        <v>471</v>
      </c>
      <c r="V2025" t="s">
        <v>209</v>
      </c>
      <c r="W2025" s="10" t="b">
        <v>0</v>
      </c>
      <c r="X2025" s="12">
        <v>43841.512495601848</v>
      </c>
    </row>
    <row r="2026" spans="1:24" x14ac:dyDescent="0.2">
      <c r="A2026">
        <v>12367</v>
      </c>
      <c r="B2026" s="2" t="s">
        <v>196</v>
      </c>
      <c r="C2026" s="2" t="s">
        <v>197</v>
      </c>
      <c r="D2026" s="2" t="s">
        <v>198</v>
      </c>
      <c r="E2026" t="s">
        <v>13</v>
      </c>
      <c r="F2026">
        <f>SUM(J2026* 1.03)</f>
        <v>1643.5504000000001</v>
      </c>
      <c r="G2026">
        <v>8</v>
      </c>
      <c r="H2026">
        <v>-2</v>
      </c>
      <c r="I2026" s="7">
        <v>199.46</v>
      </c>
      <c r="J2026" s="7">
        <f t="shared" si="37"/>
        <v>1595.68</v>
      </c>
      <c r="K2026" s="7">
        <f>SUM(G2026*1.27)</f>
        <v>10.16</v>
      </c>
      <c r="L2026" s="11">
        <v>43395</v>
      </c>
      <c r="M2026" s="3">
        <v>43400</v>
      </c>
      <c r="N2026" s="3">
        <v>43416</v>
      </c>
      <c r="O2026" t="s">
        <v>14</v>
      </c>
      <c r="P2026" s="4">
        <v>210.8</v>
      </c>
      <c r="Q2026" t="s">
        <v>197</v>
      </c>
      <c r="R2026" t="s">
        <v>199</v>
      </c>
      <c r="S2026" t="s">
        <v>200</v>
      </c>
      <c r="T2026" t="s">
        <v>111</v>
      </c>
      <c r="U2026" t="s">
        <v>201</v>
      </c>
      <c r="V2026" t="s">
        <v>113</v>
      </c>
      <c r="W2026" s="10" t="b">
        <v>1</v>
      </c>
      <c r="X2026" s="12">
        <v>43890.844717361113</v>
      </c>
    </row>
    <row r="2027" spans="1:24" x14ac:dyDescent="0.2">
      <c r="A2027">
        <v>12368</v>
      </c>
      <c r="B2027" s="2" t="s">
        <v>169</v>
      </c>
      <c r="C2027" s="2" t="s">
        <v>170</v>
      </c>
      <c r="D2027" s="2" t="s">
        <v>171</v>
      </c>
      <c r="E2027" t="s">
        <v>13</v>
      </c>
      <c r="F2027">
        <f>SUM(J2027* 0.85)</f>
        <v>534.27600000000007</v>
      </c>
      <c r="G2027">
        <v>12</v>
      </c>
      <c r="H2027">
        <v>-25</v>
      </c>
      <c r="I2027" s="7">
        <v>52.38</v>
      </c>
      <c r="J2027" s="7">
        <f t="shared" si="37"/>
        <v>628.56000000000006</v>
      </c>
      <c r="K2027" s="7">
        <f>SUM(G2027*1.15)</f>
        <v>13.799999999999999</v>
      </c>
      <c r="L2027" s="11">
        <v>43398</v>
      </c>
      <c r="M2027" s="3">
        <v>43403</v>
      </c>
      <c r="N2027" s="3">
        <v>43419</v>
      </c>
      <c r="O2027" t="s">
        <v>6</v>
      </c>
      <c r="P2027" s="4">
        <v>4.9800000000000004</v>
      </c>
      <c r="Q2027" t="s">
        <v>170</v>
      </c>
      <c r="R2027" t="s">
        <v>172</v>
      </c>
      <c r="S2027" t="s">
        <v>173</v>
      </c>
      <c r="U2027" t="s">
        <v>174</v>
      </c>
      <c r="V2027" t="s">
        <v>175</v>
      </c>
      <c r="W2027" s="10" t="b">
        <v>0</v>
      </c>
      <c r="X2027" s="12">
        <v>43957.51111782407</v>
      </c>
    </row>
    <row r="2028" spans="1:24" x14ac:dyDescent="0.2">
      <c r="A2028">
        <v>12369</v>
      </c>
      <c r="B2028" s="2" t="s">
        <v>430</v>
      </c>
      <c r="C2028" s="2" t="s">
        <v>431</v>
      </c>
      <c r="D2028" s="2" t="s">
        <v>432</v>
      </c>
      <c r="E2028" t="s">
        <v>46</v>
      </c>
      <c r="F2028">
        <f>SUM(J2028* 1.05)</f>
        <v>708.96</v>
      </c>
      <c r="G2028">
        <v>8</v>
      </c>
      <c r="H2028">
        <v>5</v>
      </c>
      <c r="I2028" s="7">
        <v>84.4</v>
      </c>
      <c r="J2028" s="7">
        <f t="shared" si="37"/>
        <v>675.2</v>
      </c>
      <c r="K2028" s="7">
        <f>SUM(G2028*0.54)</f>
        <v>4.32</v>
      </c>
      <c r="L2028" s="11">
        <v>43399</v>
      </c>
      <c r="M2028" s="3">
        <v>43404</v>
      </c>
      <c r="N2028" s="3">
        <v>43420</v>
      </c>
      <c r="O2028" t="s">
        <v>12</v>
      </c>
      <c r="P2028" s="4">
        <v>52.41</v>
      </c>
      <c r="Q2028" t="s">
        <v>431</v>
      </c>
      <c r="R2028" t="s">
        <v>433</v>
      </c>
      <c r="S2028" t="s">
        <v>434</v>
      </c>
      <c r="T2028" t="s">
        <v>435</v>
      </c>
      <c r="U2028" t="s">
        <v>436</v>
      </c>
      <c r="V2028" t="s">
        <v>209</v>
      </c>
      <c r="W2028" s="10" t="b">
        <v>1</v>
      </c>
      <c r="X2028" s="12">
        <v>43880.175497916665</v>
      </c>
    </row>
    <row r="2029" spans="1:24" x14ac:dyDescent="0.2">
      <c r="A2029">
        <v>12370</v>
      </c>
      <c r="B2029" s="2" t="s">
        <v>237</v>
      </c>
      <c r="C2029" s="2" t="s">
        <v>238</v>
      </c>
      <c r="D2029" s="2" t="s">
        <v>239</v>
      </c>
      <c r="E2029" t="s">
        <v>15</v>
      </c>
      <c r="F2029">
        <f>SUM(J2029* 1.08)</f>
        <v>680.40000000000009</v>
      </c>
      <c r="G2029">
        <v>10</v>
      </c>
      <c r="H2029">
        <v>2</v>
      </c>
      <c r="I2029" s="7">
        <v>63</v>
      </c>
      <c r="J2029" s="7">
        <f t="shared" si="37"/>
        <v>630</v>
      </c>
      <c r="K2029" s="7">
        <f>SUM(G2029*1.27)</f>
        <v>12.7</v>
      </c>
      <c r="L2029" s="11">
        <v>43399</v>
      </c>
      <c r="M2029" s="3">
        <v>43404</v>
      </c>
      <c r="N2029" s="3">
        <v>43420</v>
      </c>
      <c r="O2029" t="s">
        <v>6</v>
      </c>
      <c r="P2029" s="4">
        <v>89.93</v>
      </c>
      <c r="Q2029" t="s">
        <v>238</v>
      </c>
      <c r="R2029" t="s">
        <v>240</v>
      </c>
      <c r="S2029" t="s">
        <v>241</v>
      </c>
      <c r="T2029" t="s">
        <v>242</v>
      </c>
      <c r="V2029" t="s">
        <v>243</v>
      </c>
      <c r="W2029" s="10" t="b">
        <v>1</v>
      </c>
      <c r="X2029" s="12">
        <v>43873.511799768516</v>
      </c>
    </row>
    <row r="2030" spans="1:24" x14ac:dyDescent="0.2">
      <c r="A2030">
        <v>12371</v>
      </c>
      <c r="B2030" s="2" t="s">
        <v>430</v>
      </c>
      <c r="C2030" s="2" t="s">
        <v>431</v>
      </c>
      <c r="D2030" s="2" t="s">
        <v>432</v>
      </c>
      <c r="E2030" t="s">
        <v>13</v>
      </c>
      <c r="F2030">
        <f>SUM(J2030* 1.05)</f>
        <v>997.07999999999993</v>
      </c>
      <c r="G2030">
        <v>10</v>
      </c>
      <c r="H2030">
        <v>5</v>
      </c>
      <c r="I2030" s="7">
        <v>94.96</v>
      </c>
      <c r="J2030" s="7">
        <f t="shared" si="37"/>
        <v>949.59999999999991</v>
      </c>
      <c r="K2030" s="7">
        <f>SUM(G2030*0.54)</f>
        <v>5.4</v>
      </c>
      <c r="L2030" s="11">
        <v>43400</v>
      </c>
      <c r="M2030" s="3">
        <v>43405</v>
      </c>
      <c r="N2030" s="3">
        <v>43421</v>
      </c>
      <c r="O2030" t="s">
        <v>6</v>
      </c>
      <c r="P2030" s="4">
        <v>167.05</v>
      </c>
      <c r="Q2030" t="s">
        <v>431</v>
      </c>
      <c r="R2030" t="s">
        <v>433</v>
      </c>
      <c r="S2030" t="s">
        <v>434</v>
      </c>
      <c r="T2030" t="s">
        <v>435</v>
      </c>
      <c r="U2030" t="s">
        <v>436</v>
      </c>
      <c r="V2030" t="s">
        <v>209</v>
      </c>
      <c r="W2030" s="10" t="b">
        <v>1</v>
      </c>
      <c r="X2030" s="12">
        <v>43882.509678587965</v>
      </c>
    </row>
    <row r="2031" spans="1:24" x14ac:dyDescent="0.2">
      <c r="A2031">
        <v>12372</v>
      </c>
      <c r="B2031" s="2" t="s">
        <v>430</v>
      </c>
      <c r="C2031" s="2" t="s">
        <v>431</v>
      </c>
      <c r="D2031" s="2" t="s">
        <v>432</v>
      </c>
      <c r="E2031" t="s">
        <v>46</v>
      </c>
      <c r="F2031">
        <f>SUM(J2031* 1.05)</f>
        <v>288.37200000000001</v>
      </c>
      <c r="G2031">
        <v>8</v>
      </c>
      <c r="H2031">
        <v>5</v>
      </c>
      <c r="I2031" s="7">
        <v>34.33</v>
      </c>
      <c r="J2031" s="7">
        <f t="shared" si="37"/>
        <v>274.64</v>
      </c>
      <c r="K2031" s="7">
        <f>SUM(G2031*0.54)</f>
        <v>4.32</v>
      </c>
      <c r="L2031" s="11">
        <v>43400</v>
      </c>
      <c r="M2031" s="3">
        <v>43405</v>
      </c>
      <c r="N2031" s="3">
        <v>43421</v>
      </c>
      <c r="O2031" t="s">
        <v>14</v>
      </c>
      <c r="P2031" s="4">
        <v>24.49</v>
      </c>
      <c r="Q2031" t="s">
        <v>431</v>
      </c>
      <c r="R2031" t="s">
        <v>433</v>
      </c>
      <c r="S2031" t="s">
        <v>434</v>
      </c>
      <c r="T2031" t="s">
        <v>435</v>
      </c>
      <c r="U2031" t="s">
        <v>436</v>
      </c>
      <c r="V2031" t="s">
        <v>209</v>
      </c>
      <c r="W2031" s="10" t="b">
        <v>1</v>
      </c>
      <c r="X2031" s="12">
        <v>43879.175497916665</v>
      </c>
    </row>
    <row r="2032" spans="1:24" x14ac:dyDescent="0.2">
      <c r="A2032">
        <v>12373</v>
      </c>
      <c r="B2032" s="2" t="s">
        <v>67</v>
      </c>
      <c r="C2032" s="2" t="s">
        <v>68</v>
      </c>
      <c r="D2032" s="2" t="s">
        <v>69</v>
      </c>
      <c r="E2032" t="s">
        <v>15</v>
      </c>
      <c r="F2032">
        <f>SUM(J2032* 0.85)</f>
        <v>329.392</v>
      </c>
      <c r="G2032">
        <v>7</v>
      </c>
      <c r="H2032">
        <v>5</v>
      </c>
      <c r="I2032" s="7">
        <v>55.36</v>
      </c>
      <c r="J2032" s="7">
        <f t="shared" si="37"/>
        <v>387.52</v>
      </c>
      <c r="K2032" s="7">
        <f>SUM(G2032*0.54)</f>
        <v>3.7800000000000002</v>
      </c>
      <c r="L2032" s="11">
        <v>43401</v>
      </c>
      <c r="M2032" s="3">
        <v>43406</v>
      </c>
      <c r="N2032" s="3">
        <v>43422</v>
      </c>
      <c r="O2032" t="s">
        <v>6</v>
      </c>
      <c r="P2032" s="4">
        <v>63.2</v>
      </c>
      <c r="Q2032" t="s">
        <v>68</v>
      </c>
      <c r="R2032" t="s">
        <v>70</v>
      </c>
      <c r="S2032" t="s">
        <v>71</v>
      </c>
      <c r="U2032" t="s">
        <v>72</v>
      </c>
      <c r="V2032" t="s">
        <v>59</v>
      </c>
      <c r="W2032" s="10" t="b">
        <v>1</v>
      </c>
      <c r="X2032" s="12">
        <v>43881.970636574071</v>
      </c>
    </row>
    <row r="2033" spans="1:24" x14ac:dyDescent="0.2">
      <c r="A2033">
        <v>12374</v>
      </c>
      <c r="B2033" s="2" t="s">
        <v>390</v>
      </c>
      <c r="C2033" s="2" t="s">
        <v>391</v>
      </c>
      <c r="D2033" s="2" t="s">
        <v>392</v>
      </c>
      <c r="E2033" t="s">
        <v>11</v>
      </c>
      <c r="F2033">
        <f>SUM(J2033* 0.85)</f>
        <v>219.232</v>
      </c>
      <c r="G2033">
        <v>8</v>
      </c>
      <c r="H2033">
        <v>-2</v>
      </c>
      <c r="I2033" s="7">
        <v>32.24</v>
      </c>
      <c r="J2033" s="7">
        <f t="shared" si="37"/>
        <v>257.92</v>
      </c>
      <c r="K2033" s="7">
        <f>SUM(G2033*1.27)</f>
        <v>10.16</v>
      </c>
      <c r="L2033" s="11">
        <v>43402</v>
      </c>
      <c r="M2033" s="3">
        <v>43407</v>
      </c>
      <c r="N2033" s="3">
        <v>43423</v>
      </c>
      <c r="O2033" t="s">
        <v>12</v>
      </c>
      <c r="P2033" s="4">
        <v>22.57</v>
      </c>
      <c r="Q2033" t="s">
        <v>391</v>
      </c>
      <c r="R2033" t="s">
        <v>393</v>
      </c>
      <c r="S2033" t="s">
        <v>91</v>
      </c>
      <c r="U2033" t="s">
        <v>92</v>
      </c>
      <c r="V2033" t="s">
        <v>93</v>
      </c>
      <c r="W2033" s="10" t="b">
        <v>0</v>
      </c>
      <c r="X2033" s="12">
        <v>43898.844717361113</v>
      </c>
    </row>
    <row r="2034" spans="1:24" x14ac:dyDescent="0.2">
      <c r="A2034">
        <v>12375</v>
      </c>
      <c r="B2034" s="2" t="s">
        <v>159</v>
      </c>
      <c r="C2034" s="2" t="s">
        <v>160</v>
      </c>
      <c r="D2034" s="2" t="s">
        <v>161</v>
      </c>
      <c r="E2034" t="s">
        <v>13</v>
      </c>
      <c r="F2034">
        <f>SUM(J2034* 1.05)</f>
        <v>398.30700000000002</v>
      </c>
      <c r="G2034">
        <v>13</v>
      </c>
      <c r="H2034">
        <v>-3</v>
      </c>
      <c r="I2034" s="7">
        <v>29.18</v>
      </c>
      <c r="J2034" s="7">
        <f t="shared" si="37"/>
        <v>379.34</v>
      </c>
      <c r="K2034" s="7">
        <f>SUM(G2034*1.27)</f>
        <v>16.510000000000002</v>
      </c>
      <c r="L2034" s="11">
        <v>43402</v>
      </c>
      <c r="M2034" s="3">
        <v>43407</v>
      </c>
      <c r="N2034" s="3">
        <v>43423</v>
      </c>
      <c r="O2034" t="s">
        <v>12</v>
      </c>
      <c r="P2034" s="4">
        <v>59.25</v>
      </c>
      <c r="Q2034" t="s">
        <v>160</v>
      </c>
      <c r="R2034" t="s">
        <v>162</v>
      </c>
      <c r="S2034" t="s">
        <v>163</v>
      </c>
      <c r="U2034" t="s">
        <v>164</v>
      </c>
      <c r="V2034" t="s">
        <v>10</v>
      </c>
      <c r="W2034" s="10" t="b">
        <v>1</v>
      </c>
      <c r="X2034" s="12">
        <v>43828.512460879625</v>
      </c>
    </row>
    <row r="2035" spans="1:24" x14ac:dyDescent="0.2">
      <c r="A2035">
        <v>12376</v>
      </c>
      <c r="B2035" s="2" t="s">
        <v>250</v>
      </c>
      <c r="C2035" s="2" t="s">
        <v>251</v>
      </c>
      <c r="D2035" s="2" t="s">
        <v>252</v>
      </c>
      <c r="E2035" t="s">
        <v>13</v>
      </c>
      <c r="F2035">
        <f>SUM(J2035* 0.85)</f>
        <v>461.125</v>
      </c>
      <c r="G2035">
        <v>7</v>
      </c>
      <c r="H2035">
        <v>35</v>
      </c>
      <c r="I2035" s="7">
        <v>77.5</v>
      </c>
      <c r="J2035" s="7">
        <f t="shared" si="37"/>
        <v>542.5</v>
      </c>
      <c r="K2035" s="7">
        <f>SUM(G2035*1.429)</f>
        <v>10.003</v>
      </c>
      <c r="L2035" s="11">
        <v>43405</v>
      </c>
      <c r="M2035" s="3">
        <v>43410</v>
      </c>
      <c r="N2035" s="3">
        <v>43426</v>
      </c>
      <c r="O2035" t="s">
        <v>14</v>
      </c>
      <c r="P2035" s="4">
        <v>170.88</v>
      </c>
      <c r="Q2035" t="s">
        <v>251</v>
      </c>
      <c r="R2035" t="s">
        <v>253</v>
      </c>
      <c r="S2035" t="s">
        <v>254</v>
      </c>
      <c r="U2035" t="s">
        <v>255</v>
      </c>
      <c r="V2035" t="s">
        <v>10</v>
      </c>
      <c r="W2035" s="10" t="b">
        <v>1</v>
      </c>
      <c r="X2035" s="12">
        <v>43863.17847893518</v>
      </c>
    </row>
    <row r="2036" spans="1:24" x14ac:dyDescent="0.2">
      <c r="A2036">
        <v>12377</v>
      </c>
      <c r="B2036" s="2" t="s">
        <v>287</v>
      </c>
      <c r="C2036" s="2" t="s">
        <v>288</v>
      </c>
      <c r="D2036" s="2" t="s">
        <v>289</v>
      </c>
      <c r="E2036" t="s">
        <v>36</v>
      </c>
      <c r="F2036">
        <f>SUM(J2036* 1.05)</f>
        <v>718.28400000000011</v>
      </c>
      <c r="G2036">
        <v>8</v>
      </c>
      <c r="H2036">
        <v>1</v>
      </c>
      <c r="I2036" s="7">
        <v>85.51</v>
      </c>
      <c r="J2036" s="7">
        <f t="shared" si="37"/>
        <v>684.08</v>
      </c>
      <c r="K2036" s="7">
        <f>SUM(G2036*1.27)</f>
        <v>10.16</v>
      </c>
      <c r="L2036" s="11">
        <v>43405</v>
      </c>
      <c r="M2036" s="3">
        <v>43410</v>
      </c>
      <c r="N2036" s="3">
        <v>43426</v>
      </c>
      <c r="O2036" t="s">
        <v>12</v>
      </c>
      <c r="P2036" s="4">
        <v>51.44</v>
      </c>
      <c r="Q2036" t="s">
        <v>288</v>
      </c>
      <c r="R2036" t="s">
        <v>559</v>
      </c>
      <c r="S2036" t="s">
        <v>290</v>
      </c>
      <c r="T2036" t="s">
        <v>291</v>
      </c>
      <c r="U2036" t="s">
        <v>292</v>
      </c>
      <c r="V2036" t="s">
        <v>209</v>
      </c>
      <c r="W2036" s="10" t="b">
        <v>1</v>
      </c>
      <c r="X2036" s="12">
        <v>43893.51141875</v>
      </c>
    </row>
    <row r="2037" spans="1:24" x14ac:dyDescent="0.2">
      <c r="A2037">
        <v>12378</v>
      </c>
      <c r="B2037" s="2" t="s">
        <v>374</v>
      </c>
      <c r="C2037" s="2" t="s">
        <v>375</v>
      </c>
      <c r="D2037" s="2" t="s">
        <v>376</v>
      </c>
      <c r="E2037" t="s">
        <v>36</v>
      </c>
      <c r="F2037">
        <f>SUM(J2037* 1.15)</f>
        <v>1064.992</v>
      </c>
      <c r="G2037">
        <v>8</v>
      </c>
      <c r="H2037">
        <v>-6</v>
      </c>
      <c r="I2037" s="7">
        <v>115.76</v>
      </c>
      <c r="J2037" s="7">
        <f t="shared" si="37"/>
        <v>926.08</v>
      </c>
      <c r="K2037" s="7">
        <f>SUM(G2037*1.15)</f>
        <v>9.1999999999999993</v>
      </c>
      <c r="L2037" s="11">
        <v>43406</v>
      </c>
      <c r="M2037" s="3">
        <v>43411</v>
      </c>
      <c r="N2037" s="3">
        <v>43427</v>
      </c>
      <c r="O2037" t="s">
        <v>12</v>
      </c>
      <c r="P2037" s="4">
        <v>9.5299999999999994</v>
      </c>
      <c r="Q2037" t="s">
        <v>375</v>
      </c>
      <c r="R2037" t="s">
        <v>377</v>
      </c>
      <c r="S2037" t="s">
        <v>222</v>
      </c>
      <c r="T2037" t="s">
        <v>223</v>
      </c>
      <c r="U2037" t="s">
        <v>378</v>
      </c>
      <c r="V2037" t="s">
        <v>113</v>
      </c>
      <c r="W2037" s="10" t="b">
        <v>0</v>
      </c>
      <c r="X2037" s="12">
        <v>43903.177723379624</v>
      </c>
    </row>
    <row r="2038" spans="1:24" x14ac:dyDescent="0.2">
      <c r="A2038">
        <v>12379</v>
      </c>
      <c r="B2038" s="2" t="s">
        <v>384</v>
      </c>
      <c r="C2038" s="2" t="s">
        <v>385</v>
      </c>
      <c r="D2038" s="2" t="s">
        <v>386</v>
      </c>
      <c r="E2038" t="s">
        <v>46</v>
      </c>
      <c r="F2038">
        <f>SUM(J2038* 1.25)</f>
        <v>121.05000000000001</v>
      </c>
      <c r="G2038">
        <v>12</v>
      </c>
      <c r="H2038">
        <v>-18</v>
      </c>
      <c r="I2038" s="7">
        <v>8.07</v>
      </c>
      <c r="J2038" s="7">
        <f t="shared" si="37"/>
        <v>96.84</v>
      </c>
      <c r="K2038" s="7">
        <f>SUM(G2038*1.15)</f>
        <v>13.799999999999999</v>
      </c>
      <c r="L2038" s="11">
        <v>43407</v>
      </c>
      <c r="M2038" s="3">
        <v>43412</v>
      </c>
      <c r="N2038" s="3">
        <v>43428</v>
      </c>
      <c r="O2038" t="s">
        <v>14</v>
      </c>
      <c r="P2038" s="4">
        <v>48.92</v>
      </c>
      <c r="Q2038" t="s">
        <v>385</v>
      </c>
      <c r="R2038" t="s">
        <v>387</v>
      </c>
      <c r="S2038" t="s">
        <v>388</v>
      </c>
      <c r="U2038" t="s">
        <v>389</v>
      </c>
      <c r="V2038" t="s">
        <v>10</v>
      </c>
      <c r="W2038" s="10" t="b">
        <v>1</v>
      </c>
      <c r="X2038" s="12">
        <v>43953.511198842592</v>
      </c>
    </row>
    <row r="2039" spans="1:24" x14ac:dyDescent="0.2">
      <c r="A2039">
        <v>12380</v>
      </c>
      <c r="B2039" s="2" t="s">
        <v>430</v>
      </c>
      <c r="C2039" s="2" t="s">
        <v>431</v>
      </c>
      <c r="D2039" s="2" t="s">
        <v>432</v>
      </c>
      <c r="E2039" t="s">
        <v>36</v>
      </c>
      <c r="F2039">
        <f>SUM(J2039* 1.05)</f>
        <v>665.78400000000011</v>
      </c>
      <c r="G2039">
        <v>8</v>
      </c>
      <c r="H2039">
        <v>5</v>
      </c>
      <c r="I2039" s="7">
        <v>79.260000000000005</v>
      </c>
      <c r="J2039" s="7">
        <f t="shared" si="37"/>
        <v>634.08000000000004</v>
      </c>
      <c r="K2039" s="7">
        <f>SUM(G2039*0.54)</f>
        <v>4.32</v>
      </c>
      <c r="L2039" s="11">
        <v>43407</v>
      </c>
      <c r="M2039" s="3">
        <v>43412</v>
      </c>
      <c r="N2039" s="3">
        <v>43428</v>
      </c>
      <c r="O2039" t="s">
        <v>6</v>
      </c>
      <c r="P2039" s="4">
        <v>74.58</v>
      </c>
      <c r="Q2039" t="s">
        <v>431</v>
      </c>
      <c r="R2039" t="s">
        <v>433</v>
      </c>
      <c r="S2039" t="s">
        <v>434</v>
      </c>
      <c r="T2039" t="s">
        <v>435</v>
      </c>
      <c r="U2039" t="s">
        <v>436</v>
      </c>
      <c r="V2039" t="s">
        <v>209</v>
      </c>
      <c r="W2039" s="10" t="b">
        <v>1</v>
      </c>
      <c r="X2039" s="12">
        <v>43879.175497916665</v>
      </c>
    </row>
    <row r="2040" spans="1:24" x14ac:dyDescent="0.2">
      <c r="A2040">
        <v>12381</v>
      </c>
      <c r="B2040" s="2" t="s">
        <v>537</v>
      </c>
      <c r="C2040" s="2" t="s">
        <v>538</v>
      </c>
      <c r="D2040" s="2" t="s">
        <v>539</v>
      </c>
      <c r="E2040" t="s">
        <v>15</v>
      </c>
      <c r="F2040">
        <f>SUM(J2040* 1.08)</f>
        <v>880.07040000000006</v>
      </c>
      <c r="G2040">
        <v>11</v>
      </c>
      <c r="H2040">
        <v>6</v>
      </c>
      <c r="I2040" s="7">
        <v>74.08</v>
      </c>
      <c r="J2040" s="7">
        <f t="shared" si="37"/>
        <v>814.88</v>
      </c>
      <c r="K2040" s="7">
        <f>SUM(G2040*1.381)</f>
        <v>15.191000000000001</v>
      </c>
      <c r="L2040" s="11">
        <v>43408</v>
      </c>
      <c r="M2040" s="3">
        <v>43413</v>
      </c>
      <c r="N2040" s="3">
        <v>43429</v>
      </c>
      <c r="O2040" t="s">
        <v>6</v>
      </c>
      <c r="P2040" s="4">
        <v>21.72</v>
      </c>
      <c r="Q2040" t="s">
        <v>538</v>
      </c>
      <c r="R2040" t="s">
        <v>540</v>
      </c>
      <c r="S2040" t="s">
        <v>541</v>
      </c>
      <c r="T2040" t="s">
        <v>279</v>
      </c>
      <c r="U2040" t="s">
        <v>542</v>
      </c>
      <c r="V2040" t="s">
        <v>209</v>
      </c>
      <c r="W2040" s="10" t="b">
        <v>0</v>
      </c>
      <c r="X2040" s="12">
        <v>43904.512354861115</v>
      </c>
    </row>
    <row r="2041" spans="1:24" x14ac:dyDescent="0.2">
      <c r="A2041">
        <v>12382</v>
      </c>
      <c r="B2041" s="2" t="s">
        <v>326</v>
      </c>
      <c r="C2041" s="2" t="s">
        <v>327</v>
      </c>
      <c r="D2041" s="2" t="s">
        <v>328</v>
      </c>
      <c r="E2041" t="s">
        <v>36</v>
      </c>
      <c r="F2041">
        <f>SUM(J2041* 1.08)</f>
        <v>2525.1264000000001</v>
      </c>
      <c r="G2041">
        <v>12</v>
      </c>
      <c r="H2041">
        <v>2</v>
      </c>
      <c r="I2041" s="7">
        <v>194.84</v>
      </c>
      <c r="J2041" s="7">
        <f t="shared" si="37"/>
        <v>2338.08</v>
      </c>
      <c r="K2041" s="7">
        <f>SUM(G2041*1.27)</f>
        <v>15.24</v>
      </c>
      <c r="L2041" s="11">
        <v>43408</v>
      </c>
      <c r="M2041" s="3">
        <v>43413</v>
      </c>
      <c r="N2041" s="3">
        <v>43429</v>
      </c>
      <c r="O2041" t="s">
        <v>12</v>
      </c>
      <c r="P2041" s="4">
        <v>57.75</v>
      </c>
      <c r="Q2041" t="s">
        <v>327</v>
      </c>
      <c r="R2041" t="s">
        <v>329</v>
      </c>
      <c r="S2041" t="s">
        <v>330</v>
      </c>
      <c r="T2041" t="s">
        <v>591</v>
      </c>
      <c r="U2041" t="s">
        <v>331</v>
      </c>
      <c r="V2041" t="s">
        <v>80</v>
      </c>
      <c r="W2041" s="10" t="b">
        <v>1</v>
      </c>
      <c r="X2041" s="12">
        <v>43745.84585208333</v>
      </c>
    </row>
    <row r="2042" spans="1:24" x14ac:dyDescent="0.2">
      <c r="A2042">
        <v>12383</v>
      </c>
      <c r="B2042" s="2" t="s">
        <v>142</v>
      </c>
      <c r="C2042" s="2" t="s">
        <v>143</v>
      </c>
      <c r="D2042" s="2" t="s">
        <v>144</v>
      </c>
      <c r="E2042" t="s">
        <v>11</v>
      </c>
      <c r="F2042">
        <f>SUM(J2042* 0.85)</f>
        <v>118.473</v>
      </c>
      <c r="G2042">
        <v>6</v>
      </c>
      <c r="H2042">
        <v>-36</v>
      </c>
      <c r="I2042" s="7">
        <v>23.23</v>
      </c>
      <c r="J2042" s="7">
        <f t="shared" si="37"/>
        <v>139.38</v>
      </c>
      <c r="K2042" s="7">
        <f>SUM(G2042*1.15)</f>
        <v>6.8999999999999995</v>
      </c>
      <c r="L2042" s="11">
        <v>43409</v>
      </c>
      <c r="M2042" s="3">
        <v>43414</v>
      </c>
      <c r="N2042" s="3">
        <v>43430</v>
      </c>
      <c r="O2042" t="s">
        <v>14</v>
      </c>
      <c r="P2042" s="4">
        <v>10.83</v>
      </c>
      <c r="Q2042" t="s">
        <v>143</v>
      </c>
      <c r="R2042" t="s">
        <v>145</v>
      </c>
      <c r="S2042" t="s">
        <v>110</v>
      </c>
      <c r="T2042" t="s">
        <v>111</v>
      </c>
      <c r="U2042" t="s">
        <v>146</v>
      </c>
      <c r="V2042" t="s">
        <v>113</v>
      </c>
      <c r="W2042" s="10" t="b">
        <v>0</v>
      </c>
      <c r="X2042" s="12">
        <v>43930.509653819441</v>
      </c>
    </row>
    <row r="2043" spans="1:24" x14ac:dyDescent="0.2">
      <c r="A2043">
        <v>12384</v>
      </c>
      <c r="B2043" s="2" t="s">
        <v>130</v>
      </c>
      <c r="C2043" s="2" t="s">
        <v>131</v>
      </c>
      <c r="D2043" s="2" t="s">
        <v>132</v>
      </c>
      <c r="E2043" t="s">
        <v>11</v>
      </c>
      <c r="F2043">
        <f>SUM(J2043* 1.08)</f>
        <v>653.18400000000008</v>
      </c>
      <c r="G2043">
        <v>7</v>
      </c>
      <c r="H2043">
        <v>2</v>
      </c>
      <c r="I2043" s="7">
        <v>86.4</v>
      </c>
      <c r="J2043" s="7">
        <f t="shared" si="37"/>
        <v>604.80000000000007</v>
      </c>
      <c r="K2043" s="7">
        <f>SUM(G2043*1.27)</f>
        <v>8.89</v>
      </c>
      <c r="L2043" s="11">
        <v>43412</v>
      </c>
      <c r="M2043" s="3">
        <v>43417</v>
      </c>
      <c r="N2043" s="3">
        <v>43433</v>
      </c>
      <c r="O2043" t="s">
        <v>6</v>
      </c>
      <c r="P2043" s="4">
        <v>16.559999999999999</v>
      </c>
      <c r="Q2043" t="s">
        <v>131</v>
      </c>
      <c r="R2043" t="s">
        <v>133</v>
      </c>
      <c r="S2043" t="s">
        <v>85</v>
      </c>
      <c r="U2043" t="s">
        <v>134</v>
      </c>
      <c r="V2043" t="s">
        <v>35</v>
      </c>
      <c r="W2043" s="10" t="b">
        <v>0</v>
      </c>
      <c r="X2043" s="12">
        <v>43887.843984953703</v>
      </c>
    </row>
    <row r="2044" spans="1:24" x14ac:dyDescent="0.2">
      <c r="A2044">
        <v>12385</v>
      </c>
      <c r="B2044" s="2" t="s">
        <v>401</v>
      </c>
      <c r="C2044" s="2" t="s">
        <v>402</v>
      </c>
      <c r="D2044" s="2" t="s">
        <v>403</v>
      </c>
      <c r="E2044" t="s">
        <v>45</v>
      </c>
      <c r="F2044">
        <f>SUM(J2044* 0.95)</f>
        <v>680.75099999999998</v>
      </c>
      <c r="G2044">
        <v>6</v>
      </c>
      <c r="H2044">
        <v>-9</v>
      </c>
      <c r="I2044" s="7">
        <v>119.43</v>
      </c>
      <c r="J2044" s="7">
        <f t="shared" si="37"/>
        <v>716.58</v>
      </c>
      <c r="K2044" s="7">
        <f>SUM(G2044*1.15)</f>
        <v>6.8999999999999995</v>
      </c>
      <c r="L2044" s="11">
        <v>43412</v>
      </c>
      <c r="M2044" s="3">
        <v>43417</v>
      </c>
      <c r="N2044" s="3">
        <v>43433</v>
      </c>
      <c r="O2044" t="s">
        <v>6</v>
      </c>
      <c r="P2044" s="4">
        <v>89.9</v>
      </c>
      <c r="Q2044" t="s">
        <v>402</v>
      </c>
      <c r="R2044" t="s">
        <v>404</v>
      </c>
      <c r="S2044" t="s">
        <v>405</v>
      </c>
      <c r="U2044" t="s">
        <v>406</v>
      </c>
      <c r="V2044" t="s">
        <v>175</v>
      </c>
      <c r="W2044" s="10" t="b">
        <v>1</v>
      </c>
      <c r="X2044" s="12">
        <v>43925.509966319441</v>
      </c>
    </row>
    <row r="2045" spans="1:24" x14ac:dyDescent="0.2">
      <c r="A2045">
        <v>12386</v>
      </c>
      <c r="B2045" s="2" t="s">
        <v>379</v>
      </c>
      <c r="C2045" s="2" t="s">
        <v>380</v>
      </c>
      <c r="D2045" s="2" t="s">
        <v>381</v>
      </c>
      <c r="E2045" t="s">
        <v>11</v>
      </c>
      <c r="F2045">
        <f>SUM(J2045* 0.85)</f>
        <v>1056.5415</v>
      </c>
      <c r="G2045">
        <v>7</v>
      </c>
      <c r="H2045">
        <v>-2</v>
      </c>
      <c r="I2045" s="7">
        <v>177.57</v>
      </c>
      <c r="J2045" s="7">
        <f t="shared" si="37"/>
        <v>1242.99</v>
      </c>
      <c r="K2045" s="7">
        <f>SUM(G2045*1.27)</f>
        <v>8.89</v>
      </c>
      <c r="L2045" s="11">
        <v>43413</v>
      </c>
      <c r="M2045" s="3">
        <v>43418</v>
      </c>
      <c r="N2045" s="3">
        <v>43434</v>
      </c>
      <c r="O2045" t="s">
        <v>12</v>
      </c>
      <c r="P2045" s="4">
        <v>58.33</v>
      </c>
      <c r="Q2045" t="s">
        <v>380</v>
      </c>
      <c r="R2045" t="s">
        <v>382</v>
      </c>
      <c r="S2045" t="s">
        <v>110</v>
      </c>
      <c r="T2045" t="s">
        <v>111</v>
      </c>
      <c r="U2045" t="s">
        <v>383</v>
      </c>
      <c r="V2045" t="s">
        <v>113</v>
      </c>
      <c r="W2045" s="10" t="b">
        <v>1</v>
      </c>
      <c r="X2045" s="12">
        <v>43900.510605324074</v>
      </c>
    </row>
    <row r="2046" spans="1:24" x14ac:dyDescent="0.2">
      <c r="A2046">
        <v>12387</v>
      </c>
      <c r="B2046" s="2" t="s">
        <v>300</v>
      </c>
      <c r="C2046" s="2" t="s">
        <v>301</v>
      </c>
      <c r="D2046" s="2" t="s">
        <v>302</v>
      </c>
      <c r="E2046" t="s">
        <v>36</v>
      </c>
      <c r="F2046">
        <f>SUM(J2046* 1.03)</f>
        <v>799.10490000000004</v>
      </c>
      <c r="G2046">
        <v>11</v>
      </c>
      <c r="H2046">
        <v>-3</v>
      </c>
      <c r="I2046" s="7">
        <v>70.53</v>
      </c>
      <c r="J2046" s="7">
        <f t="shared" si="37"/>
        <v>775.83</v>
      </c>
      <c r="K2046" s="7">
        <f>SUM(G2046*1.27)</f>
        <v>13.97</v>
      </c>
      <c r="L2046" s="11">
        <v>43413</v>
      </c>
      <c r="M2046" s="3">
        <v>43418</v>
      </c>
      <c r="N2046" s="3">
        <v>43434</v>
      </c>
      <c r="O2046" t="s">
        <v>14</v>
      </c>
      <c r="P2046" s="4">
        <v>141.06</v>
      </c>
      <c r="Q2046" t="s">
        <v>301</v>
      </c>
      <c r="R2046" t="s">
        <v>303</v>
      </c>
      <c r="S2046" t="s">
        <v>304</v>
      </c>
      <c r="T2046" t="s">
        <v>305</v>
      </c>
      <c r="U2046" t="s">
        <v>306</v>
      </c>
      <c r="V2046" t="s">
        <v>217</v>
      </c>
      <c r="W2046" s="10" t="b">
        <v>1</v>
      </c>
      <c r="X2046" s="12">
        <v>43775.845346064816</v>
      </c>
    </row>
    <row r="2047" spans="1:24" x14ac:dyDescent="0.2">
      <c r="A2047">
        <v>12388</v>
      </c>
      <c r="B2047" s="2" t="s">
        <v>67</v>
      </c>
      <c r="C2047" s="2" t="s">
        <v>68</v>
      </c>
      <c r="D2047" s="2" t="s">
        <v>69</v>
      </c>
      <c r="E2047" t="s">
        <v>46</v>
      </c>
      <c r="F2047">
        <f>SUM(J2047* 0.85)</f>
        <v>505.971</v>
      </c>
      <c r="G2047">
        <v>6</v>
      </c>
      <c r="H2047">
        <v>5</v>
      </c>
      <c r="I2047" s="7">
        <v>99.21</v>
      </c>
      <c r="J2047" s="7">
        <f t="shared" si="37"/>
        <v>595.26</v>
      </c>
      <c r="K2047" s="7">
        <f>SUM(G2047*0.54)</f>
        <v>3.24</v>
      </c>
      <c r="L2047" s="11">
        <v>43414</v>
      </c>
      <c r="M2047" s="3">
        <v>43419</v>
      </c>
      <c r="N2047" s="3">
        <v>43435</v>
      </c>
      <c r="O2047" t="s">
        <v>6</v>
      </c>
      <c r="P2047" s="4">
        <v>20.12</v>
      </c>
      <c r="Q2047" t="s">
        <v>68</v>
      </c>
      <c r="R2047" t="s">
        <v>70</v>
      </c>
      <c r="S2047" t="s">
        <v>71</v>
      </c>
      <c r="U2047" t="s">
        <v>72</v>
      </c>
      <c r="V2047" t="s">
        <v>59</v>
      </c>
      <c r="W2047" s="10" t="b">
        <v>1</v>
      </c>
      <c r="X2047" s="12">
        <v>43882.508072337965</v>
      </c>
    </row>
    <row r="2048" spans="1:24" x14ac:dyDescent="0.2">
      <c r="A2048">
        <v>12389</v>
      </c>
      <c r="B2048" s="2" t="s">
        <v>99</v>
      </c>
      <c r="C2048" s="2" t="s">
        <v>100</v>
      </c>
      <c r="D2048" s="2" t="s">
        <v>101</v>
      </c>
      <c r="E2048" t="s">
        <v>19</v>
      </c>
      <c r="F2048">
        <f>SUM(J2048* 0.95)</f>
        <v>2058.7259999999997</v>
      </c>
      <c r="G2048">
        <v>12</v>
      </c>
      <c r="H2048">
        <v>-16</v>
      </c>
      <c r="I2048" s="7">
        <v>180.59</v>
      </c>
      <c r="J2048" s="7">
        <f t="shared" si="37"/>
        <v>2167.08</v>
      </c>
      <c r="K2048" s="7">
        <f>SUM(G2048*1.15)</f>
        <v>13.799999999999999</v>
      </c>
      <c r="L2048" s="11">
        <v>43415</v>
      </c>
      <c r="M2048" s="3">
        <v>43420</v>
      </c>
      <c r="N2048" s="3">
        <v>43436</v>
      </c>
      <c r="O2048" t="s">
        <v>6</v>
      </c>
      <c r="P2048" s="4">
        <v>96.65</v>
      </c>
      <c r="Q2048" t="s">
        <v>100</v>
      </c>
      <c r="R2048" t="s">
        <v>102</v>
      </c>
      <c r="S2048" t="s">
        <v>103</v>
      </c>
      <c r="U2048" t="s">
        <v>104</v>
      </c>
      <c r="V2048" t="s">
        <v>105</v>
      </c>
      <c r="W2048" s="10" t="b">
        <v>1</v>
      </c>
      <c r="X2048" s="12">
        <v>43913.511221990739</v>
      </c>
    </row>
    <row r="2049" spans="1:24" x14ac:dyDescent="0.2">
      <c r="A2049">
        <v>12390</v>
      </c>
      <c r="B2049" s="2" t="s">
        <v>67</v>
      </c>
      <c r="C2049" s="2" t="s">
        <v>68</v>
      </c>
      <c r="D2049" s="2" t="s">
        <v>69</v>
      </c>
      <c r="E2049" t="s">
        <v>15</v>
      </c>
      <c r="F2049">
        <f>SUM(J2049* 0.85)</f>
        <v>519.4860000000001</v>
      </c>
      <c r="G2049">
        <v>11</v>
      </c>
      <c r="H2049">
        <v>6</v>
      </c>
      <c r="I2049" s="7">
        <v>55.56</v>
      </c>
      <c r="J2049" s="7">
        <f t="shared" si="37"/>
        <v>611.16000000000008</v>
      </c>
      <c r="K2049" s="7">
        <f>SUM(G2049*1.381)</f>
        <v>15.191000000000001</v>
      </c>
      <c r="L2049" s="11">
        <v>43415</v>
      </c>
      <c r="M2049" s="3">
        <v>43420</v>
      </c>
      <c r="N2049" s="3">
        <v>43436</v>
      </c>
      <c r="O2049" t="s">
        <v>6</v>
      </c>
      <c r="P2049" s="4">
        <v>16.97</v>
      </c>
      <c r="Q2049" t="s">
        <v>68</v>
      </c>
      <c r="R2049" t="s">
        <v>70</v>
      </c>
      <c r="S2049" t="s">
        <v>71</v>
      </c>
      <c r="U2049" t="s">
        <v>72</v>
      </c>
      <c r="V2049" t="s">
        <v>59</v>
      </c>
      <c r="W2049" s="10" t="b">
        <v>0</v>
      </c>
      <c r="X2049" s="12">
        <v>43905.512354861115</v>
      </c>
    </row>
    <row r="2050" spans="1:24" x14ac:dyDescent="0.2">
      <c r="A2050">
        <v>12391</v>
      </c>
      <c r="B2050" s="2" t="s">
        <v>38</v>
      </c>
      <c r="C2050" s="2" t="s">
        <v>39</v>
      </c>
      <c r="D2050" s="2" t="s">
        <v>40</v>
      </c>
      <c r="E2050" t="s">
        <v>13</v>
      </c>
      <c r="F2050">
        <f>SUM(J2050* 1.08)</f>
        <v>294.62400000000002</v>
      </c>
      <c r="G2050">
        <v>11</v>
      </c>
      <c r="H2050">
        <v>-3</v>
      </c>
      <c r="I2050" s="7">
        <v>24.8</v>
      </c>
      <c r="J2050" s="7">
        <f t="shared" ref="J2050:J2113" si="38">SUM(G2050*I2050)</f>
        <v>272.8</v>
      </c>
      <c r="K2050" s="7">
        <f>SUM(G2050*1.27)</f>
        <v>13.97</v>
      </c>
      <c r="L2050" s="11">
        <v>43416</v>
      </c>
      <c r="M2050" s="3">
        <v>43421</v>
      </c>
      <c r="N2050" s="3">
        <v>43437</v>
      </c>
      <c r="O2050" t="s">
        <v>14</v>
      </c>
      <c r="P2050" s="4">
        <v>110.11</v>
      </c>
      <c r="Q2050" t="s">
        <v>39</v>
      </c>
      <c r="R2050" t="s">
        <v>41</v>
      </c>
      <c r="S2050" t="s">
        <v>42</v>
      </c>
      <c r="U2050" t="s">
        <v>43</v>
      </c>
      <c r="V2050" t="s">
        <v>44</v>
      </c>
      <c r="W2050" s="10" t="b">
        <v>1</v>
      </c>
      <c r="X2050" s="12">
        <v>43843.51201273148</v>
      </c>
    </row>
    <row r="2051" spans="1:24" x14ac:dyDescent="0.2">
      <c r="A2051">
        <v>12392</v>
      </c>
      <c r="B2051" s="2" t="s">
        <v>196</v>
      </c>
      <c r="C2051" s="2" t="s">
        <v>197</v>
      </c>
      <c r="D2051" s="2" t="s">
        <v>198</v>
      </c>
      <c r="E2051" t="s">
        <v>45</v>
      </c>
      <c r="F2051">
        <f>SUM(J2051* 1.15)</f>
        <v>36.984000000000002</v>
      </c>
      <c r="G2051">
        <v>12</v>
      </c>
      <c r="H2051">
        <v>-2</v>
      </c>
      <c r="I2051" s="7">
        <v>2.68</v>
      </c>
      <c r="J2051" s="7">
        <f t="shared" si="38"/>
        <v>32.160000000000004</v>
      </c>
      <c r="K2051" s="7">
        <f>SUM(G2051*1.27)</f>
        <v>15.24</v>
      </c>
      <c r="L2051" s="11">
        <v>43416</v>
      </c>
      <c r="M2051" s="3">
        <v>43421</v>
      </c>
      <c r="N2051" s="3">
        <v>43437</v>
      </c>
      <c r="O2051" t="s">
        <v>14</v>
      </c>
      <c r="P2051" s="4">
        <v>1.63</v>
      </c>
      <c r="Q2051" t="s">
        <v>197</v>
      </c>
      <c r="R2051" t="s">
        <v>199</v>
      </c>
      <c r="S2051" t="s">
        <v>200</v>
      </c>
      <c r="T2051" t="s">
        <v>111</v>
      </c>
      <c r="U2051" t="s">
        <v>201</v>
      </c>
      <c r="V2051" t="s">
        <v>113</v>
      </c>
      <c r="W2051" s="10" t="b">
        <v>0</v>
      </c>
      <c r="X2051" s="12">
        <v>43820.179139120366</v>
      </c>
    </row>
    <row r="2052" spans="1:24" x14ac:dyDescent="0.2">
      <c r="A2052">
        <v>12393</v>
      </c>
      <c r="B2052" s="2" t="s">
        <v>287</v>
      </c>
      <c r="C2052" s="2" t="s">
        <v>288</v>
      </c>
      <c r="D2052" s="2" t="s">
        <v>289</v>
      </c>
      <c r="E2052" t="s">
        <v>5</v>
      </c>
      <c r="F2052">
        <f>SUM(J2052* 1.05)</f>
        <v>101.682</v>
      </c>
      <c r="G2052">
        <v>9</v>
      </c>
      <c r="H2052">
        <v>1</v>
      </c>
      <c r="I2052" s="7">
        <v>10.76</v>
      </c>
      <c r="J2052" s="7">
        <f t="shared" si="38"/>
        <v>96.84</v>
      </c>
      <c r="K2052" s="7">
        <f>SUM(G2052*1.27)</f>
        <v>11.43</v>
      </c>
      <c r="L2052" s="11">
        <v>43419</v>
      </c>
      <c r="M2052" s="3">
        <v>43424</v>
      </c>
      <c r="N2052" s="3">
        <v>43440</v>
      </c>
      <c r="O2052" t="s">
        <v>12</v>
      </c>
      <c r="P2052" s="4">
        <v>45.97</v>
      </c>
      <c r="Q2052" t="s">
        <v>288</v>
      </c>
      <c r="R2052" t="s">
        <v>560</v>
      </c>
      <c r="S2052" t="s">
        <v>290</v>
      </c>
      <c r="T2052" t="s">
        <v>291</v>
      </c>
      <c r="U2052" t="s">
        <v>292</v>
      </c>
      <c r="V2052" t="s">
        <v>209</v>
      </c>
      <c r="W2052" s="10" t="b">
        <v>1</v>
      </c>
      <c r="X2052" s="12">
        <v>43902.51141875</v>
      </c>
    </row>
    <row r="2053" spans="1:24" x14ac:dyDescent="0.2">
      <c r="A2053">
        <v>12394</v>
      </c>
      <c r="B2053" s="2" t="s">
        <v>237</v>
      </c>
      <c r="C2053" s="2" t="s">
        <v>238</v>
      </c>
      <c r="D2053" s="2" t="s">
        <v>239</v>
      </c>
      <c r="E2053" t="s">
        <v>37</v>
      </c>
      <c r="F2053">
        <f>SUM(J2053* 1.08)</f>
        <v>1406.4840000000002</v>
      </c>
      <c r="G2053">
        <v>9</v>
      </c>
      <c r="H2053">
        <v>2</v>
      </c>
      <c r="I2053" s="7">
        <v>144.69999999999999</v>
      </c>
      <c r="J2053" s="7">
        <f t="shared" si="38"/>
        <v>1302.3</v>
      </c>
      <c r="K2053" s="7">
        <f>SUM(G2053*1.27)</f>
        <v>11.43</v>
      </c>
      <c r="L2053" s="11">
        <v>43420</v>
      </c>
      <c r="M2053" s="3">
        <v>43425</v>
      </c>
      <c r="N2053" s="3">
        <v>43441</v>
      </c>
      <c r="O2053" t="s">
        <v>12</v>
      </c>
      <c r="P2053" s="4">
        <v>44.1</v>
      </c>
      <c r="Q2053" t="s">
        <v>238</v>
      </c>
      <c r="R2053" t="s">
        <v>240</v>
      </c>
      <c r="S2053" t="s">
        <v>241</v>
      </c>
      <c r="T2053" t="s">
        <v>242</v>
      </c>
      <c r="V2053" t="s">
        <v>243</v>
      </c>
      <c r="W2053" s="10" t="b">
        <v>1</v>
      </c>
      <c r="X2053" s="12">
        <v>43893.51143032407</v>
      </c>
    </row>
    <row r="2054" spans="1:24" x14ac:dyDescent="0.2">
      <c r="A2054">
        <v>12395</v>
      </c>
      <c r="B2054" s="2" t="s">
        <v>512</v>
      </c>
      <c r="C2054" s="2" t="s">
        <v>513</v>
      </c>
      <c r="D2054" s="2" t="s">
        <v>514</v>
      </c>
      <c r="E2054" t="s">
        <v>45</v>
      </c>
      <c r="F2054">
        <f>SUM(J2054* 1.15)</f>
        <v>623.11599999999999</v>
      </c>
      <c r="G2054">
        <v>13</v>
      </c>
      <c r="H2054">
        <v>2</v>
      </c>
      <c r="I2054" s="7">
        <v>41.68</v>
      </c>
      <c r="J2054" s="7">
        <f t="shared" si="38"/>
        <v>541.84</v>
      </c>
      <c r="K2054" s="7">
        <f>SUM(G2054*1.27)</f>
        <v>16.510000000000002</v>
      </c>
      <c r="L2054" s="11">
        <v>43420</v>
      </c>
      <c r="M2054" s="3">
        <v>43425</v>
      </c>
      <c r="N2054" s="3">
        <v>43441</v>
      </c>
      <c r="O2054" t="s">
        <v>12</v>
      </c>
      <c r="P2054" s="4">
        <v>7.79</v>
      </c>
      <c r="Q2054" t="s">
        <v>513</v>
      </c>
      <c r="R2054" t="s">
        <v>515</v>
      </c>
      <c r="S2054" t="s">
        <v>516</v>
      </c>
      <c r="U2054" t="s">
        <v>517</v>
      </c>
      <c r="V2054" t="s">
        <v>59</v>
      </c>
      <c r="W2054" s="10" t="b">
        <v>0</v>
      </c>
      <c r="X2054" s="12">
        <v>43776.512518749994</v>
      </c>
    </row>
    <row r="2055" spans="1:24" x14ac:dyDescent="0.2">
      <c r="A2055">
        <v>12396</v>
      </c>
      <c r="B2055" s="2" t="s">
        <v>449</v>
      </c>
      <c r="C2055" s="2" t="s">
        <v>450</v>
      </c>
      <c r="D2055" s="2" t="s">
        <v>451</v>
      </c>
      <c r="E2055" t="s">
        <v>45</v>
      </c>
      <c r="F2055">
        <f>SUM(J2055* 1.05)</f>
        <v>851.72849999999994</v>
      </c>
      <c r="G2055">
        <v>9</v>
      </c>
      <c r="H2055">
        <v>4</v>
      </c>
      <c r="I2055" s="7">
        <v>90.13</v>
      </c>
      <c r="J2055" s="7">
        <f t="shared" si="38"/>
        <v>811.17</v>
      </c>
      <c r="K2055" s="7">
        <f>SUM(G2055*0.54)</f>
        <v>4.8600000000000003</v>
      </c>
      <c r="L2055" s="11">
        <v>43421</v>
      </c>
      <c r="M2055" s="3">
        <v>43426</v>
      </c>
      <c r="N2055" s="3">
        <v>43442</v>
      </c>
      <c r="O2055" t="s">
        <v>6</v>
      </c>
      <c r="P2055" s="4">
        <v>2.91</v>
      </c>
      <c r="Q2055" t="s">
        <v>450</v>
      </c>
      <c r="R2055" t="s">
        <v>452</v>
      </c>
      <c r="S2055" t="s">
        <v>453</v>
      </c>
      <c r="U2055" t="s">
        <v>454</v>
      </c>
      <c r="V2055" t="s">
        <v>59</v>
      </c>
      <c r="W2055" s="10" t="b">
        <v>1</v>
      </c>
      <c r="X2055" s="12">
        <v>43884.509304398154</v>
      </c>
    </row>
    <row r="2056" spans="1:24" x14ac:dyDescent="0.2">
      <c r="A2056">
        <v>12397</v>
      </c>
      <c r="B2056" s="2" t="s">
        <v>512</v>
      </c>
      <c r="C2056" s="2" t="s">
        <v>513</v>
      </c>
      <c r="D2056" s="2" t="s">
        <v>514</v>
      </c>
      <c r="E2056" t="s">
        <v>15</v>
      </c>
      <c r="F2056">
        <f>SUM(J2056* 1.15)</f>
        <v>1074.3644999999999</v>
      </c>
      <c r="G2056">
        <v>11</v>
      </c>
      <c r="H2056">
        <v>2</v>
      </c>
      <c r="I2056" s="7">
        <v>84.93</v>
      </c>
      <c r="J2056" s="7">
        <f t="shared" si="38"/>
        <v>934.23</v>
      </c>
      <c r="K2056" s="7">
        <f>SUM(G2056*1.27)</f>
        <v>13.97</v>
      </c>
      <c r="L2056" s="11">
        <v>43421</v>
      </c>
      <c r="M2056" s="3">
        <v>43426</v>
      </c>
      <c r="N2056" s="3">
        <v>43442</v>
      </c>
      <c r="O2056" t="s">
        <v>14</v>
      </c>
      <c r="P2056" s="4">
        <v>11.08</v>
      </c>
      <c r="Q2056" t="s">
        <v>513</v>
      </c>
      <c r="R2056" t="s">
        <v>515</v>
      </c>
      <c r="S2056" t="s">
        <v>516</v>
      </c>
      <c r="U2056" t="s">
        <v>517</v>
      </c>
      <c r="V2056" t="s">
        <v>59</v>
      </c>
      <c r="W2056" s="10" t="b">
        <v>0</v>
      </c>
      <c r="X2056" s="12">
        <v>43862.51207060185</v>
      </c>
    </row>
    <row r="2057" spans="1:24" x14ac:dyDescent="0.2">
      <c r="A2057">
        <v>12398</v>
      </c>
      <c r="B2057" s="2" t="s">
        <v>537</v>
      </c>
      <c r="C2057" s="2" t="s">
        <v>538</v>
      </c>
      <c r="D2057" s="2" t="s">
        <v>539</v>
      </c>
      <c r="E2057" t="s">
        <v>11</v>
      </c>
      <c r="F2057">
        <f>SUM(J2057* 1.08)</f>
        <v>308.10239999999999</v>
      </c>
      <c r="G2057">
        <v>8</v>
      </c>
      <c r="H2057">
        <v>6</v>
      </c>
      <c r="I2057" s="7">
        <v>35.659999999999997</v>
      </c>
      <c r="J2057" s="7">
        <f t="shared" si="38"/>
        <v>285.27999999999997</v>
      </c>
      <c r="K2057" s="7">
        <f>SUM(G2057*1.381)</f>
        <v>11.048</v>
      </c>
      <c r="L2057" s="11">
        <v>43422</v>
      </c>
      <c r="M2057" s="3">
        <v>43427</v>
      </c>
      <c r="N2057" s="3">
        <v>43443</v>
      </c>
      <c r="O2057" t="s">
        <v>12</v>
      </c>
      <c r="P2057" s="4">
        <v>81.88</v>
      </c>
      <c r="Q2057" t="s">
        <v>538</v>
      </c>
      <c r="R2057" t="s">
        <v>540</v>
      </c>
      <c r="S2057" t="s">
        <v>541</v>
      </c>
      <c r="T2057" t="s">
        <v>279</v>
      </c>
      <c r="U2057" t="s">
        <v>542</v>
      </c>
      <c r="V2057" t="s">
        <v>209</v>
      </c>
      <c r="W2057" s="10" t="b">
        <v>1</v>
      </c>
      <c r="X2057" s="12">
        <v>43872.178143287034</v>
      </c>
    </row>
    <row r="2058" spans="1:24" x14ac:dyDescent="0.2">
      <c r="A2058">
        <v>12399</v>
      </c>
      <c r="B2058" s="2" t="s">
        <v>29</v>
      </c>
      <c r="C2058" s="2" t="s">
        <v>30</v>
      </c>
      <c r="D2058" s="2" t="s">
        <v>31</v>
      </c>
      <c r="E2058" t="s">
        <v>11</v>
      </c>
      <c r="F2058">
        <f>SUM(J2058* 1.08)</f>
        <v>824.77440000000001</v>
      </c>
      <c r="G2058">
        <v>8</v>
      </c>
      <c r="H2058">
        <v>-4</v>
      </c>
      <c r="I2058" s="7">
        <v>95.46</v>
      </c>
      <c r="J2058" s="7">
        <f t="shared" si="38"/>
        <v>763.68</v>
      </c>
      <c r="K2058" s="7">
        <f>SUM(G2058*1.15)</f>
        <v>9.1999999999999993</v>
      </c>
      <c r="L2058" s="11">
        <v>43423</v>
      </c>
      <c r="M2058" s="3">
        <v>43428</v>
      </c>
      <c r="N2058" s="3">
        <v>43444</v>
      </c>
      <c r="O2058" t="s">
        <v>14</v>
      </c>
      <c r="P2058" s="4">
        <v>10.96</v>
      </c>
      <c r="Q2058" t="s">
        <v>30</v>
      </c>
      <c r="R2058" t="s">
        <v>557</v>
      </c>
      <c r="S2058" t="s">
        <v>32</v>
      </c>
      <c r="T2058" t="s">
        <v>33</v>
      </c>
      <c r="U2058" t="s">
        <v>34</v>
      </c>
      <c r="V2058" t="s">
        <v>35</v>
      </c>
      <c r="W2058" s="10" t="b">
        <v>0</v>
      </c>
      <c r="X2058" s="12">
        <v>43992.177746527777</v>
      </c>
    </row>
    <row r="2059" spans="1:24" x14ac:dyDescent="0.2">
      <c r="A2059">
        <v>12400</v>
      </c>
      <c r="B2059" s="2" t="s">
        <v>73</v>
      </c>
      <c r="C2059" s="2" t="s">
        <v>74</v>
      </c>
      <c r="D2059" s="2" t="s">
        <v>75</v>
      </c>
      <c r="E2059" t="s">
        <v>15</v>
      </c>
      <c r="F2059">
        <f>SUM(J2059* 1.08)</f>
        <v>1002.5532000000001</v>
      </c>
      <c r="G2059">
        <v>11</v>
      </c>
      <c r="H2059">
        <v>4</v>
      </c>
      <c r="I2059" s="7">
        <v>84.39</v>
      </c>
      <c r="J2059" s="7">
        <f t="shared" si="38"/>
        <v>928.29</v>
      </c>
      <c r="K2059" s="7">
        <f>SUM(G2059*0.54)</f>
        <v>5.94</v>
      </c>
      <c r="L2059" s="11">
        <v>43423</v>
      </c>
      <c r="M2059" s="3">
        <v>43428</v>
      </c>
      <c r="N2059" s="3">
        <v>43444</v>
      </c>
      <c r="O2059" t="s">
        <v>14</v>
      </c>
      <c r="P2059" s="4">
        <v>243.73</v>
      </c>
      <c r="Q2059" t="s">
        <v>74</v>
      </c>
      <c r="R2059" t="s">
        <v>76</v>
      </c>
      <c r="S2059" t="s">
        <v>77</v>
      </c>
      <c r="T2059" t="s">
        <v>78</v>
      </c>
      <c r="U2059" t="s">
        <v>79</v>
      </c>
      <c r="V2059" t="s">
        <v>80</v>
      </c>
      <c r="W2059" s="10" t="b">
        <v>1</v>
      </c>
      <c r="X2059" s="12">
        <v>43886.176783449075</v>
      </c>
    </row>
    <row r="2060" spans="1:24" x14ac:dyDescent="0.2">
      <c r="A2060">
        <v>12401</v>
      </c>
      <c r="B2060" s="2" t="s">
        <v>29</v>
      </c>
      <c r="C2060" s="2" t="s">
        <v>30</v>
      </c>
      <c r="D2060" s="2" t="s">
        <v>31</v>
      </c>
      <c r="E2060" t="s">
        <v>13</v>
      </c>
      <c r="F2060">
        <f>SUM(J2060* 1.08)</f>
        <v>2810.5056</v>
      </c>
      <c r="G2060">
        <v>14</v>
      </c>
      <c r="H2060">
        <v>-4</v>
      </c>
      <c r="I2060" s="7">
        <v>185.88</v>
      </c>
      <c r="J2060" s="7">
        <f t="shared" si="38"/>
        <v>2602.3199999999997</v>
      </c>
      <c r="K2060" s="7">
        <f>SUM(G2060*1.15)</f>
        <v>16.099999999999998</v>
      </c>
      <c r="L2060" s="11">
        <v>43426</v>
      </c>
      <c r="M2060" s="3">
        <v>43431</v>
      </c>
      <c r="N2060" s="3">
        <v>43447</v>
      </c>
      <c r="O2060" t="s">
        <v>12</v>
      </c>
      <c r="P2060" s="4">
        <v>23.72</v>
      </c>
      <c r="Q2060" t="s">
        <v>30</v>
      </c>
      <c r="R2060" t="s">
        <v>557</v>
      </c>
      <c r="S2060" t="s">
        <v>32</v>
      </c>
      <c r="T2060" t="s">
        <v>33</v>
      </c>
      <c r="U2060" t="s">
        <v>34</v>
      </c>
      <c r="V2060" t="s">
        <v>35</v>
      </c>
      <c r="W2060" s="10" t="b">
        <v>0</v>
      </c>
      <c r="X2060" s="12">
        <v>43883.845782638891</v>
      </c>
    </row>
    <row r="2061" spans="1:24" x14ac:dyDescent="0.2">
      <c r="A2061">
        <v>12402</v>
      </c>
      <c r="B2061" s="2" t="s">
        <v>500</v>
      </c>
      <c r="C2061" s="2" t="s">
        <v>501</v>
      </c>
      <c r="D2061" s="2" t="s">
        <v>502</v>
      </c>
      <c r="E2061" t="s">
        <v>5</v>
      </c>
      <c r="F2061">
        <f>SUM(J2061* 1.05)</f>
        <v>151.10550000000001</v>
      </c>
      <c r="G2061">
        <v>13</v>
      </c>
      <c r="H2061">
        <v>16</v>
      </c>
      <c r="I2061" s="7">
        <v>11.07</v>
      </c>
      <c r="J2061" s="7">
        <f t="shared" si="38"/>
        <v>143.91</v>
      </c>
      <c r="K2061" s="7">
        <f>SUM(G2061*1.429)</f>
        <v>18.577000000000002</v>
      </c>
      <c r="L2061" s="11">
        <v>43426</v>
      </c>
      <c r="M2061" s="3">
        <v>43431</v>
      </c>
      <c r="N2061" s="3">
        <v>43447</v>
      </c>
      <c r="O2061" t="s">
        <v>6</v>
      </c>
      <c r="P2061" s="4">
        <v>69.19</v>
      </c>
      <c r="Q2061" t="s">
        <v>501</v>
      </c>
      <c r="R2061" t="s">
        <v>503</v>
      </c>
      <c r="S2061" t="s">
        <v>504</v>
      </c>
      <c r="U2061" t="s">
        <v>505</v>
      </c>
      <c r="V2061" t="s">
        <v>448</v>
      </c>
      <c r="W2061" s="10" t="b">
        <v>1</v>
      </c>
      <c r="X2061" s="12">
        <v>43902.179895833331</v>
      </c>
    </row>
    <row r="2062" spans="1:24" x14ac:dyDescent="0.2">
      <c r="A2062">
        <v>12403</v>
      </c>
      <c r="B2062" s="2" t="s">
        <v>384</v>
      </c>
      <c r="C2062" s="2" t="s">
        <v>385</v>
      </c>
      <c r="D2062" s="2" t="s">
        <v>386</v>
      </c>
      <c r="E2062" t="s">
        <v>37</v>
      </c>
      <c r="F2062">
        <f>SUM(J2062* 1.03)</f>
        <v>1010.8625999999999</v>
      </c>
      <c r="G2062">
        <v>11</v>
      </c>
      <c r="H2062">
        <v>-23</v>
      </c>
      <c r="I2062" s="7">
        <v>89.22</v>
      </c>
      <c r="J2062" s="7">
        <f t="shared" si="38"/>
        <v>981.42</v>
      </c>
      <c r="K2062" s="7">
        <f>SUM(G2062*1.15)</f>
        <v>12.649999999999999</v>
      </c>
      <c r="L2062" s="11">
        <v>43427</v>
      </c>
      <c r="M2062" s="3">
        <v>43432</v>
      </c>
      <c r="N2062" s="3">
        <v>43448</v>
      </c>
      <c r="O2062" t="s">
        <v>6</v>
      </c>
      <c r="P2062" s="4">
        <v>3.52</v>
      </c>
      <c r="Q2062" t="s">
        <v>385</v>
      </c>
      <c r="R2062" t="s">
        <v>387</v>
      </c>
      <c r="S2062" t="s">
        <v>388</v>
      </c>
      <c r="U2062" t="s">
        <v>389</v>
      </c>
      <c r="V2062" t="s">
        <v>10</v>
      </c>
      <c r="W2062" s="10" t="b">
        <v>0</v>
      </c>
      <c r="X2062" s="12">
        <v>43977.844474305559</v>
      </c>
    </row>
    <row r="2063" spans="1:24" x14ac:dyDescent="0.2">
      <c r="A2063">
        <v>12404</v>
      </c>
      <c r="B2063" s="2" t="s">
        <v>99</v>
      </c>
      <c r="C2063" s="2" t="s">
        <v>100</v>
      </c>
      <c r="D2063" s="2" t="s">
        <v>101</v>
      </c>
      <c r="E2063" t="s">
        <v>13</v>
      </c>
      <c r="F2063">
        <f>SUM(J2063* 0.95)</f>
        <v>2061.576</v>
      </c>
      <c r="G2063">
        <v>11</v>
      </c>
      <c r="H2063">
        <v>-15</v>
      </c>
      <c r="I2063" s="7">
        <v>197.28</v>
      </c>
      <c r="J2063" s="7">
        <f t="shared" si="38"/>
        <v>2170.08</v>
      </c>
      <c r="K2063" s="7">
        <f>SUM(G2063*1.15)</f>
        <v>12.649999999999999</v>
      </c>
      <c r="L2063" s="11">
        <v>43428</v>
      </c>
      <c r="M2063" s="3">
        <v>43433</v>
      </c>
      <c r="N2063" s="3">
        <v>43449</v>
      </c>
      <c r="O2063" t="s">
        <v>14</v>
      </c>
      <c r="P2063" s="4">
        <v>31.43</v>
      </c>
      <c r="Q2063" t="s">
        <v>100</v>
      </c>
      <c r="R2063" t="s">
        <v>102</v>
      </c>
      <c r="S2063" t="s">
        <v>103</v>
      </c>
      <c r="U2063" t="s">
        <v>104</v>
      </c>
      <c r="V2063" t="s">
        <v>105</v>
      </c>
      <c r="W2063" s="10" t="b">
        <v>0</v>
      </c>
      <c r="X2063" s="12">
        <v>43985.17790023148</v>
      </c>
    </row>
    <row r="2064" spans="1:24" x14ac:dyDescent="0.2">
      <c r="A2064">
        <v>12405</v>
      </c>
      <c r="B2064" s="2" t="s">
        <v>363</v>
      </c>
      <c r="C2064" s="2" t="s">
        <v>364</v>
      </c>
      <c r="D2064" s="2" t="s">
        <v>365</v>
      </c>
      <c r="E2064" t="s">
        <v>5</v>
      </c>
      <c r="F2064">
        <f>SUM(J2064* 1.03)</f>
        <v>1103.2536000000002</v>
      </c>
      <c r="G2064">
        <v>12</v>
      </c>
      <c r="H2064">
        <v>-1</v>
      </c>
      <c r="I2064" s="7">
        <v>89.26</v>
      </c>
      <c r="J2064" s="7">
        <f t="shared" si="38"/>
        <v>1071.1200000000001</v>
      </c>
      <c r="K2064" s="7">
        <f>SUM(G2064*1.27)</f>
        <v>15.24</v>
      </c>
      <c r="L2064" s="11">
        <v>43428</v>
      </c>
      <c r="M2064" s="3">
        <v>43433</v>
      </c>
      <c r="N2064" s="3">
        <v>43449</v>
      </c>
      <c r="O2064" t="s">
        <v>6</v>
      </c>
      <c r="P2064" s="4">
        <v>117.33</v>
      </c>
      <c r="Q2064" t="s">
        <v>364</v>
      </c>
      <c r="R2064" t="s">
        <v>366</v>
      </c>
      <c r="S2064" t="s">
        <v>367</v>
      </c>
      <c r="U2064" t="s">
        <v>368</v>
      </c>
      <c r="V2064" t="s">
        <v>141</v>
      </c>
      <c r="W2064" s="10" t="b">
        <v>1</v>
      </c>
      <c r="X2064" s="12">
        <v>43790.845817361107</v>
      </c>
    </row>
    <row r="2065" spans="1:24" x14ac:dyDescent="0.2">
      <c r="A2065">
        <v>12406</v>
      </c>
      <c r="B2065" s="2" t="s">
        <v>430</v>
      </c>
      <c r="C2065" s="2" t="s">
        <v>431</v>
      </c>
      <c r="D2065" s="2" t="s">
        <v>432</v>
      </c>
      <c r="E2065" t="s">
        <v>15</v>
      </c>
      <c r="F2065">
        <f>SUM(J2065* 1.05)</f>
        <v>17.324999999999999</v>
      </c>
      <c r="G2065">
        <v>11</v>
      </c>
      <c r="H2065">
        <v>5</v>
      </c>
      <c r="I2065" s="7">
        <v>1.5</v>
      </c>
      <c r="J2065" s="7">
        <f t="shared" si="38"/>
        <v>16.5</v>
      </c>
      <c r="K2065" s="7">
        <f>SUM(G2065*0.54)</f>
        <v>5.94</v>
      </c>
      <c r="L2065" s="11">
        <v>43429</v>
      </c>
      <c r="M2065" s="3">
        <v>43434</v>
      </c>
      <c r="N2065" s="3">
        <v>43450</v>
      </c>
      <c r="O2065" t="s">
        <v>6</v>
      </c>
      <c r="P2065" s="4">
        <v>232.55</v>
      </c>
      <c r="Q2065" t="s">
        <v>431</v>
      </c>
      <c r="R2065" t="s">
        <v>433</v>
      </c>
      <c r="S2065" t="s">
        <v>434</v>
      </c>
      <c r="T2065" t="s">
        <v>435</v>
      </c>
      <c r="U2065" t="s">
        <v>436</v>
      </c>
      <c r="V2065" t="s">
        <v>209</v>
      </c>
      <c r="W2065" s="10" t="b">
        <v>1</v>
      </c>
      <c r="X2065" s="12">
        <v>43874.176795023144</v>
      </c>
    </row>
    <row r="2066" spans="1:24" x14ac:dyDescent="0.2">
      <c r="A2066">
        <v>12407</v>
      </c>
      <c r="B2066" s="2" t="s">
        <v>244</v>
      </c>
      <c r="C2066" s="2" t="s">
        <v>245</v>
      </c>
      <c r="D2066" s="2" t="s">
        <v>246</v>
      </c>
      <c r="E2066" t="s">
        <v>11</v>
      </c>
      <c r="F2066">
        <f>SUM(J2066* 1.08)</f>
        <v>1227.2364</v>
      </c>
      <c r="G2066">
        <v>13</v>
      </c>
      <c r="H2066">
        <v>10</v>
      </c>
      <c r="I2066" s="7">
        <v>87.41</v>
      </c>
      <c r="J2066" s="7">
        <f t="shared" si="38"/>
        <v>1136.33</v>
      </c>
      <c r="K2066" s="7">
        <f>SUM(G2066*1.429)</f>
        <v>18.577000000000002</v>
      </c>
      <c r="L2066" s="11">
        <v>43429</v>
      </c>
      <c r="M2066" s="3">
        <v>43434</v>
      </c>
      <c r="N2066" s="3">
        <v>43450</v>
      </c>
      <c r="O2066" t="s">
        <v>12</v>
      </c>
      <c r="P2066" s="4">
        <v>61.53</v>
      </c>
      <c r="Q2066" t="s">
        <v>245</v>
      </c>
      <c r="R2066" t="s">
        <v>566</v>
      </c>
      <c r="S2066" t="s">
        <v>247</v>
      </c>
      <c r="T2066" t="s">
        <v>248</v>
      </c>
      <c r="U2066" t="s">
        <v>249</v>
      </c>
      <c r="V2066" t="s">
        <v>35</v>
      </c>
      <c r="W2066" s="10" t="b">
        <v>1</v>
      </c>
      <c r="X2066" s="12">
        <v>43892.513159722221</v>
      </c>
    </row>
    <row r="2067" spans="1:24" x14ac:dyDescent="0.2">
      <c r="A2067">
        <v>12408</v>
      </c>
      <c r="B2067" s="2" t="s">
        <v>524</v>
      </c>
      <c r="C2067" s="2" t="s">
        <v>525</v>
      </c>
      <c r="D2067" s="2" t="s">
        <v>526</v>
      </c>
      <c r="E2067" t="s">
        <v>37</v>
      </c>
      <c r="F2067">
        <f>SUM(J2067* 1.05)</f>
        <v>1155.7140000000002</v>
      </c>
      <c r="G2067">
        <v>7</v>
      </c>
      <c r="H2067">
        <v>38</v>
      </c>
      <c r="I2067" s="7">
        <v>157.24</v>
      </c>
      <c r="J2067" s="7">
        <f t="shared" si="38"/>
        <v>1100.68</v>
      </c>
      <c r="K2067" s="7">
        <f>SUM(G2067*1.429)</f>
        <v>10.003</v>
      </c>
      <c r="L2067" s="11">
        <v>43430</v>
      </c>
      <c r="M2067" s="3">
        <v>43435</v>
      </c>
      <c r="N2067" s="3">
        <v>43451</v>
      </c>
      <c r="O2067" t="s">
        <v>6</v>
      </c>
      <c r="P2067" s="4">
        <v>79.3</v>
      </c>
      <c r="Q2067" t="s">
        <v>525</v>
      </c>
      <c r="R2067" t="s">
        <v>527</v>
      </c>
      <c r="S2067" t="s">
        <v>528</v>
      </c>
      <c r="U2067" t="s">
        <v>529</v>
      </c>
      <c r="V2067" t="s">
        <v>530</v>
      </c>
      <c r="W2067" s="10" t="b">
        <v>1</v>
      </c>
      <c r="X2067" s="12">
        <v>43872.511846990739</v>
      </c>
    </row>
    <row r="2068" spans="1:24" x14ac:dyDescent="0.2">
      <c r="A2068">
        <v>12409</v>
      </c>
      <c r="B2068" s="2" t="s">
        <v>412</v>
      </c>
      <c r="C2068" s="2" t="s">
        <v>413</v>
      </c>
      <c r="D2068" s="2" t="s">
        <v>414</v>
      </c>
      <c r="E2068" t="s">
        <v>15</v>
      </c>
      <c r="F2068">
        <f>SUM(J2068* 0.875)</f>
        <v>1346.5374999999999</v>
      </c>
      <c r="G2068">
        <v>10</v>
      </c>
      <c r="H2068">
        <v>5</v>
      </c>
      <c r="I2068" s="7">
        <v>153.88999999999999</v>
      </c>
      <c r="J2068" s="7">
        <f t="shared" si="38"/>
        <v>1538.8999999999999</v>
      </c>
      <c r="K2068" s="7">
        <f>SUM(G2068*0.54)</f>
        <v>5.4</v>
      </c>
      <c r="L2068" s="11">
        <v>43433</v>
      </c>
      <c r="M2068" s="3">
        <v>43438</v>
      </c>
      <c r="N2068" s="3">
        <v>43454</v>
      </c>
      <c r="O2068" t="s">
        <v>14</v>
      </c>
      <c r="P2068" s="4">
        <v>130.79</v>
      </c>
      <c r="Q2068" t="s">
        <v>413</v>
      </c>
      <c r="R2068" t="s">
        <v>415</v>
      </c>
      <c r="S2068" t="s">
        <v>416</v>
      </c>
      <c r="U2068" t="s">
        <v>417</v>
      </c>
      <c r="V2068" t="s">
        <v>105</v>
      </c>
      <c r="W2068" s="10" t="b">
        <v>1</v>
      </c>
      <c r="X2068" s="12">
        <v>43884.513712731481</v>
      </c>
    </row>
    <row r="2069" spans="1:24" x14ac:dyDescent="0.2">
      <c r="A2069">
        <v>12410</v>
      </c>
      <c r="B2069" s="2" t="s">
        <v>338</v>
      </c>
      <c r="C2069" s="2" t="s">
        <v>339</v>
      </c>
      <c r="D2069" s="2" t="s">
        <v>340</v>
      </c>
      <c r="E2069" t="s">
        <v>45</v>
      </c>
      <c r="F2069">
        <f>SUM(J2069* 1.08)</f>
        <v>1815.8579999999999</v>
      </c>
      <c r="G2069">
        <v>11</v>
      </c>
      <c r="H2069">
        <v>7</v>
      </c>
      <c r="I2069" s="7">
        <v>152.85</v>
      </c>
      <c r="J2069" s="7">
        <f t="shared" si="38"/>
        <v>1681.35</v>
      </c>
      <c r="K2069" s="7">
        <f>SUM(G2069*1.381)</f>
        <v>15.191000000000001</v>
      </c>
      <c r="L2069" s="11">
        <v>43433</v>
      </c>
      <c r="M2069" s="3">
        <v>43438</v>
      </c>
      <c r="N2069" s="3">
        <v>43454</v>
      </c>
      <c r="O2069" t="s">
        <v>14</v>
      </c>
      <c r="P2069" s="4">
        <v>1.39</v>
      </c>
      <c r="Q2069" t="s">
        <v>339</v>
      </c>
      <c r="R2069" t="s">
        <v>568</v>
      </c>
      <c r="S2069" t="s">
        <v>85</v>
      </c>
      <c r="U2069" t="s">
        <v>341</v>
      </c>
      <c r="V2069" t="s">
        <v>35</v>
      </c>
      <c r="W2069" s="10" t="b">
        <v>0</v>
      </c>
      <c r="X2069" s="12">
        <v>43885.512366435185</v>
      </c>
    </row>
    <row r="2070" spans="1:24" x14ac:dyDescent="0.2">
      <c r="A2070">
        <v>12411</v>
      </c>
      <c r="B2070" s="2" t="s">
        <v>169</v>
      </c>
      <c r="C2070" s="2" t="s">
        <v>170</v>
      </c>
      <c r="D2070" s="2" t="s">
        <v>171</v>
      </c>
      <c r="E2070" t="s">
        <v>15</v>
      </c>
      <c r="F2070">
        <f>SUM(J2070* 0.85)</f>
        <v>524.63700000000006</v>
      </c>
      <c r="G2070">
        <v>6</v>
      </c>
      <c r="H2070">
        <v>-28</v>
      </c>
      <c r="I2070" s="7">
        <v>102.87</v>
      </c>
      <c r="J2070" s="7">
        <f t="shared" si="38"/>
        <v>617.22</v>
      </c>
      <c r="K2070" s="7">
        <f>SUM(G2070*1.15)</f>
        <v>6.8999999999999995</v>
      </c>
      <c r="L2070" s="11">
        <v>43434</v>
      </c>
      <c r="M2070" s="3">
        <v>43439</v>
      </c>
      <c r="N2070" s="3">
        <v>43455</v>
      </c>
      <c r="O2070" t="s">
        <v>6</v>
      </c>
      <c r="P2070" s="4">
        <v>7.7</v>
      </c>
      <c r="Q2070" t="s">
        <v>170</v>
      </c>
      <c r="R2070" t="s">
        <v>172</v>
      </c>
      <c r="S2070" t="s">
        <v>173</v>
      </c>
      <c r="U2070" t="s">
        <v>174</v>
      </c>
      <c r="V2070" t="s">
        <v>175</v>
      </c>
      <c r="W2070" s="10" t="b">
        <v>0</v>
      </c>
      <c r="X2070" s="12">
        <v>43927.509746412034</v>
      </c>
    </row>
    <row r="2071" spans="1:24" x14ac:dyDescent="0.2">
      <c r="A2071">
        <v>12412</v>
      </c>
      <c r="B2071" s="2" t="s">
        <v>313</v>
      </c>
      <c r="C2071" s="2" t="s">
        <v>314</v>
      </c>
      <c r="D2071" s="2" t="s">
        <v>315</v>
      </c>
      <c r="E2071" t="s">
        <v>5</v>
      </c>
      <c r="F2071">
        <f>SUM(J2071* 0.875)</f>
        <v>1405.6087500000001</v>
      </c>
      <c r="G2071">
        <v>9</v>
      </c>
      <c r="H2071">
        <v>11</v>
      </c>
      <c r="I2071" s="7">
        <v>178.49</v>
      </c>
      <c r="J2071" s="7">
        <f t="shared" si="38"/>
        <v>1606.41</v>
      </c>
      <c r="K2071" s="7">
        <f>SUM(G2071*1.429)</f>
        <v>12.861000000000001</v>
      </c>
      <c r="L2071" s="11">
        <v>43434</v>
      </c>
      <c r="M2071" s="3">
        <v>43439</v>
      </c>
      <c r="N2071" s="3">
        <v>43455</v>
      </c>
      <c r="O2071" t="s">
        <v>14</v>
      </c>
      <c r="P2071" s="4">
        <v>2.38</v>
      </c>
      <c r="Q2071" t="s">
        <v>314</v>
      </c>
      <c r="R2071" t="s">
        <v>316</v>
      </c>
      <c r="S2071" t="s">
        <v>317</v>
      </c>
      <c r="U2071" t="s">
        <v>318</v>
      </c>
      <c r="V2071" t="s">
        <v>175</v>
      </c>
      <c r="W2071" s="10" t="b">
        <v>0</v>
      </c>
      <c r="X2071" s="12">
        <v>43836.511534490739</v>
      </c>
    </row>
    <row r="2072" spans="1:24" x14ac:dyDescent="0.2">
      <c r="A2072">
        <v>12413</v>
      </c>
      <c r="B2072" s="2" t="s">
        <v>67</v>
      </c>
      <c r="C2072" s="2" t="s">
        <v>68</v>
      </c>
      <c r="D2072" s="2" t="s">
        <v>69</v>
      </c>
      <c r="E2072" t="s">
        <v>11</v>
      </c>
      <c r="F2072">
        <f>SUM(J2072* 0.95)</f>
        <v>1730.2349999999999</v>
      </c>
      <c r="G2072">
        <v>10</v>
      </c>
      <c r="H2072">
        <v>5</v>
      </c>
      <c r="I2072" s="7">
        <v>182.13</v>
      </c>
      <c r="J2072" s="7">
        <f t="shared" si="38"/>
        <v>1821.3</v>
      </c>
      <c r="K2072" s="7">
        <f>SUM(G2072*0.54)</f>
        <v>5.4</v>
      </c>
      <c r="L2072" s="11">
        <v>43435</v>
      </c>
      <c r="M2072" s="3">
        <v>43440</v>
      </c>
      <c r="N2072" s="3">
        <v>43456</v>
      </c>
      <c r="O2072" t="s">
        <v>12</v>
      </c>
      <c r="P2072" s="4">
        <v>16.71</v>
      </c>
      <c r="Q2072" t="s">
        <v>68</v>
      </c>
      <c r="R2072" t="s">
        <v>70</v>
      </c>
      <c r="S2072" t="s">
        <v>71</v>
      </c>
      <c r="U2072" t="s">
        <v>72</v>
      </c>
      <c r="V2072" t="s">
        <v>59</v>
      </c>
      <c r="W2072" s="10" t="b">
        <v>1</v>
      </c>
      <c r="X2072" s="12">
        <v>43886.513712731481</v>
      </c>
    </row>
    <row r="2073" spans="1:24" x14ac:dyDescent="0.2">
      <c r="A2073">
        <v>12414</v>
      </c>
      <c r="B2073" s="2" t="s">
        <v>455</v>
      </c>
      <c r="C2073" s="2" t="s">
        <v>456</v>
      </c>
      <c r="D2073" s="2" t="s">
        <v>457</v>
      </c>
      <c r="E2073" t="s">
        <v>36</v>
      </c>
      <c r="F2073">
        <f>SUM(J2073* 1.05)</f>
        <v>669.58499999999992</v>
      </c>
      <c r="G2073">
        <v>7</v>
      </c>
      <c r="H2073">
        <v>13</v>
      </c>
      <c r="I2073" s="7">
        <v>91.1</v>
      </c>
      <c r="J2073" s="7">
        <f t="shared" si="38"/>
        <v>637.69999999999993</v>
      </c>
      <c r="K2073" s="7">
        <f>SUM(G2073*1.429)</f>
        <v>10.003</v>
      </c>
      <c r="L2073" s="11">
        <v>43436</v>
      </c>
      <c r="M2073" s="3">
        <v>43441</v>
      </c>
      <c r="N2073" s="3">
        <v>43457</v>
      </c>
      <c r="O2073" t="s">
        <v>12</v>
      </c>
      <c r="P2073" s="4">
        <v>73.209999999999994</v>
      </c>
      <c r="Q2073" t="s">
        <v>456</v>
      </c>
      <c r="R2073" t="s">
        <v>458</v>
      </c>
      <c r="S2073" t="s">
        <v>459</v>
      </c>
      <c r="T2073" t="s">
        <v>460</v>
      </c>
      <c r="U2073" t="s">
        <v>461</v>
      </c>
      <c r="V2073" t="s">
        <v>209</v>
      </c>
      <c r="W2073" s="10" t="b">
        <v>1</v>
      </c>
      <c r="X2073" s="12">
        <v>43855.17822430555</v>
      </c>
    </row>
    <row r="2074" spans="1:24" x14ac:dyDescent="0.2">
      <c r="A2074">
        <v>12415</v>
      </c>
      <c r="B2074" s="2" t="s">
        <v>430</v>
      </c>
      <c r="C2074" s="2" t="s">
        <v>431</v>
      </c>
      <c r="D2074" s="2" t="s">
        <v>432</v>
      </c>
      <c r="E2074" t="s">
        <v>5</v>
      </c>
      <c r="F2074">
        <f>SUM(J2074* 1.05)</f>
        <v>1574.8319999999999</v>
      </c>
      <c r="G2074">
        <v>8</v>
      </c>
      <c r="H2074">
        <v>5</v>
      </c>
      <c r="I2074" s="7">
        <v>187.48</v>
      </c>
      <c r="J2074" s="7">
        <f t="shared" si="38"/>
        <v>1499.84</v>
      </c>
      <c r="K2074" s="7">
        <f>SUM(G2074*0.54)</f>
        <v>4.32</v>
      </c>
      <c r="L2074" s="11">
        <v>43436</v>
      </c>
      <c r="M2074" s="3">
        <v>43441</v>
      </c>
      <c r="N2074" s="3">
        <v>43457</v>
      </c>
      <c r="O2074" t="s">
        <v>6</v>
      </c>
      <c r="P2074" s="4">
        <v>8.19</v>
      </c>
      <c r="Q2074" t="s">
        <v>431</v>
      </c>
      <c r="R2074" t="s">
        <v>433</v>
      </c>
      <c r="S2074" t="s">
        <v>434</v>
      </c>
      <c r="T2074" t="s">
        <v>435</v>
      </c>
      <c r="U2074" t="s">
        <v>436</v>
      </c>
      <c r="V2074" t="s">
        <v>209</v>
      </c>
      <c r="W2074" s="10" t="b">
        <v>1</v>
      </c>
      <c r="X2074" s="12">
        <v>43885.633831018517</v>
      </c>
    </row>
    <row r="2075" spans="1:24" x14ac:dyDescent="0.2">
      <c r="A2075">
        <v>12416</v>
      </c>
      <c r="B2075" s="2" t="s">
        <v>412</v>
      </c>
      <c r="C2075" s="2" t="s">
        <v>413</v>
      </c>
      <c r="D2075" s="2" t="s">
        <v>414</v>
      </c>
      <c r="E2075" t="s">
        <v>15</v>
      </c>
      <c r="F2075">
        <f>SUM(J2075* 0.85)</f>
        <v>712.77599999999995</v>
      </c>
      <c r="G2075">
        <v>12</v>
      </c>
      <c r="H2075">
        <v>2</v>
      </c>
      <c r="I2075" s="7">
        <v>69.88</v>
      </c>
      <c r="J2075" s="7">
        <f t="shared" si="38"/>
        <v>838.56</v>
      </c>
      <c r="K2075" s="7">
        <f>SUM(G2075*1.27)</f>
        <v>15.24</v>
      </c>
      <c r="L2075" s="11">
        <v>43437</v>
      </c>
      <c r="M2075" s="3">
        <v>43442</v>
      </c>
      <c r="N2075" s="3">
        <v>43458</v>
      </c>
      <c r="O2075" t="s">
        <v>14</v>
      </c>
      <c r="P2075" s="4">
        <v>138.16999999999999</v>
      </c>
      <c r="Q2075" t="s">
        <v>413</v>
      </c>
      <c r="R2075" t="s">
        <v>415</v>
      </c>
      <c r="S2075" t="s">
        <v>416</v>
      </c>
      <c r="U2075" t="s">
        <v>417</v>
      </c>
      <c r="V2075" t="s">
        <v>105</v>
      </c>
      <c r="W2075" s="10" t="b">
        <v>1</v>
      </c>
      <c r="X2075" s="12">
        <v>43901.512518749994</v>
      </c>
    </row>
    <row r="2076" spans="1:24" x14ac:dyDescent="0.2">
      <c r="A2076">
        <v>12417</v>
      </c>
      <c r="B2076" s="2" t="s">
        <v>16</v>
      </c>
      <c r="C2076" s="2" t="s">
        <v>17</v>
      </c>
      <c r="D2076" s="2" t="s">
        <v>18</v>
      </c>
      <c r="E2076" t="s">
        <v>15</v>
      </c>
      <c r="F2076">
        <f>SUM(J2076* 1.15)</f>
        <v>1132.9799999999998</v>
      </c>
      <c r="G2076">
        <v>6</v>
      </c>
      <c r="H2076">
        <v>-3</v>
      </c>
      <c r="I2076" s="7">
        <v>164.2</v>
      </c>
      <c r="J2076" s="7">
        <f t="shared" si="38"/>
        <v>985.19999999999993</v>
      </c>
      <c r="K2076" s="7">
        <f>SUM(G2076*1.27)</f>
        <v>7.62</v>
      </c>
      <c r="L2076" s="11">
        <v>43437</v>
      </c>
      <c r="M2076" s="3">
        <v>43442</v>
      </c>
      <c r="N2076" s="3">
        <v>43458</v>
      </c>
      <c r="O2076" t="s">
        <v>14</v>
      </c>
      <c r="P2076" s="4">
        <v>11.99</v>
      </c>
      <c r="Q2076" t="s">
        <v>17</v>
      </c>
      <c r="R2076" t="s">
        <v>20</v>
      </c>
      <c r="S2076" t="s">
        <v>21</v>
      </c>
      <c r="U2076" t="s">
        <v>22</v>
      </c>
      <c r="V2076" t="s">
        <v>23</v>
      </c>
      <c r="W2076" s="10" t="b">
        <v>0</v>
      </c>
      <c r="X2076" s="12">
        <v>43898.510360185181</v>
      </c>
    </row>
    <row r="2077" spans="1:24" x14ac:dyDescent="0.2">
      <c r="A2077">
        <v>12418</v>
      </c>
      <c r="B2077" s="2" t="s">
        <v>319</v>
      </c>
      <c r="C2077" s="2" t="s">
        <v>320</v>
      </c>
      <c r="D2077" s="2" t="s">
        <v>321</v>
      </c>
      <c r="E2077" t="s">
        <v>11</v>
      </c>
      <c r="F2077">
        <f>SUM(J2077* 1.08)</f>
        <v>1186.8120000000001</v>
      </c>
      <c r="G2077">
        <v>10</v>
      </c>
      <c r="H2077">
        <v>23</v>
      </c>
      <c r="I2077" s="7">
        <v>109.89</v>
      </c>
      <c r="J2077" s="7">
        <f t="shared" si="38"/>
        <v>1098.9000000000001</v>
      </c>
      <c r="K2077" s="7">
        <f>SUM(G2077*1.429)</f>
        <v>14.290000000000001</v>
      </c>
      <c r="L2077" s="11">
        <v>43440</v>
      </c>
      <c r="M2077" s="3">
        <v>43445</v>
      </c>
      <c r="N2077" s="3">
        <v>43461</v>
      </c>
      <c r="O2077" t="s">
        <v>6</v>
      </c>
      <c r="P2077" s="4">
        <v>155.63999999999999</v>
      </c>
      <c r="Q2077" t="s">
        <v>320</v>
      </c>
      <c r="R2077" t="s">
        <v>322</v>
      </c>
      <c r="S2077" t="s">
        <v>323</v>
      </c>
      <c r="U2077" t="s">
        <v>324</v>
      </c>
      <c r="V2077" t="s">
        <v>325</v>
      </c>
      <c r="W2077" s="10" t="b">
        <v>1</v>
      </c>
      <c r="X2077" s="12">
        <v>43909.845884953706</v>
      </c>
    </row>
    <row r="2078" spans="1:24" x14ac:dyDescent="0.2">
      <c r="A2078">
        <v>12419</v>
      </c>
      <c r="B2078" s="2" t="s">
        <v>394</v>
      </c>
      <c r="C2078" s="2" t="s">
        <v>395</v>
      </c>
      <c r="D2078" s="2" t="s">
        <v>396</v>
      </c>
      <c r="E2078" t="s">
        <v>46</v>
      </c>
      <c r="F2078">
        <f>SUM(J2078* 1.05)</f>
        <v>1193.8290000000002</v>
      </c>
      <c r="G2078">
        <v>13</v>
      </c>
      <c r="H2078">
        <v>2</v>
      </c>
      <c r="I2078" s="7">
        <v>87.46</v>
      </c>
      <c r="J2078" s="7">
        <f t="shared" si="38"/>
        <v>1136.98</v>
      </c>
      <c r="K2078" s="7">
        <f>SUM(G2078*1.27)</f>
        <v>16.510000000000002</v>
      </c>
      <c r="L2078" s="11">
        <v>43441</v>
      </c>
      <c r="M2078" s="3">
        <v>43446</v>
      </c>
      <c r="N2078" s="3">
        <v>43462</v>
      </c>
      <c r="O2078" t="s">
        <v>12</v>
      </c>
      <c r="P2078" s="4">
        <v>18.66</v>
      </c>
      <c r="Q2078" t="s">
        <v>395</v>
      </c>
      <c r="R2078" t="s">
        <v>397</v>
      </c>
      <c r="S2078" t="s">
        <v>398</v>
      </c>
      <c r="T2078" t="s">
        <v>399</v>
      </c>
      <c r="U2078" t="s">
        <v>400</v>
      </c>
      <c r="V2078" t="s">
        <v>209</v>
      </c>
      <c r="W2078" s="10" t="b">
        <v>0</v>
      </c>
      <c r="X2078" s="12">
        <v>43868.512518749994</v>
      </c>
    </row>
    <row r="2079" spans="1:24" x14ac:dyDescent="0.2">
      <c r="A2079">
        <v>12420</v>
      </c>
      <c r="B2079" s="2" t="s">
        <v>153</v>
      </c>
      <c r="C2079" s="2" t="s">
        <v>154</v>
      </c>
      <c r="D2079" s="2" t="s">
        <v>155</v>
      </c>
      <c r="E2079" t="s">
        <v>15</v>
      </c>
      <c r="F2079">
        <f>SUM(J2079* 1.08)</f>
        <v>1076.3063999999999</v>
      </c>
      <c r="G2079">
        <v>13</v>
      </c>
      <c r="H2079">
        <v>-1</v>
      </c>
      <c r="I2079" s="7">
        <v>76.66</v>
      </c>
      <c r="J2079" s="7">
        <f t="shared" si="38"/>
        <v>996.57999999999993</v>
      </c>
      <c r="K2079" s="7">
        <f>SUM(G2079*1.27)</f>
        <v>16.510000000000002</v>
      </c>
      <c r="L2079" s="11">
        <v>43441</v>
      </c>
      <c r="M2079" s="3">
        <v>43446</v>
      </c>
      <c r="N2079" s="3">
        <v>43462</v>
      </c>
      <c r="O2079" t="s">
        <v>6</v>
      </c>
      <c r="P2079" s="4">
        <v>328.74</v>
      </c>
      <c r="Q2079" t="s">
        <v>154</v>
      </c>
      <c r="R2079" t="s">
        <v>156</v>
      </c>
      <c r="S2079" t="s">
        <v>157</v>
      </c>
      <c r="U2079" t="s">
        <v>158</v>
      </c>
      <c r="V2079" t="s">
        <v>44</v>
      </c>
      <c r="W2079" s="10" t="b">
        <v>1</v>
      </c>
      <c r="X2079" s="12">
        <v>43873.512484027771</v>
      </c>
    </row>
    <row r="2080" spans="1:24" x14ac:dyDescent="0.2">
      <c r="A2080">
        <v>12421</v>
      </c>
      <c r="B2080" s="2" t="s">
        <v>147</v>
      </c>
      <c r="C2080" s="2" t="s">
        <v>148</v>
      </c>
      <c r="D2080" s="2" t="s">
        <v>149</v>
      </c>
      <c r="E2080" t="s">
        <v>15</v>
      </c>
      <c r="F2080">
        <f>SUM(J2080* 1.15)</f>
        <v>1123.32</v>
      </c>
      <c r="G2080">
        <v>11</v>
      </c>
      <c r="H2080">
        <v>5</v>
      </c>
      <c r="I2080" s="7">
        <v>88.8</v>
      </c>
      <c r="J2080" s="7">
        <f t="shared" si="38"/>
        <v>976.8</v>
      </c>
      <c r="K2080" s="7">
        <f>SUM(G2080*0.54)</f>
        <v>5.94</v>
      </c>
      <c r="L2080" s="11">
        <v>43442</v>
      </c>
      <c r="M2080" s="3">
        <v>43447</v>
      </c>
      <c r="N2080" s="3">
        <v>43463</v>
      </c>
      <c r="O2080" t="s">
        <v>14</v>
      </c>
      <c r="P2080" s="4">
        <v>37.35</v>
      </c>
      <c r="Q2080" t="s">
        <v>148</v>
      </c>
      <c r="R2080" t="s">
        <v>150</v>
      </c>
      <c r="S2080" t="s">
        <v>151</v>
      </c>
      <c r="U2080" t="s">
        <v>152</v>
      </c>
      <c r="V2080" t="s">
        <v>59</v>
      </c>
      <c r="W2080" s="10" t="b">
        <v>1</v>
      </c>
      <c r="X2080" s="12">
        <v>43881.51012835648</v>
      </c>
    </row>
    <row r="2081" spans="1:24" x14ac:dyDescent="0.2">
      <c r="A2081">
        <v>12422</v>
      </c>
      <c r="B2081" s="2" t="s">
        <v>135</v>
      </c>
      <c r="C2081" s="2" t="s">
        <v>136</v>
      </c>
      <c r="D2081" s="2" t="s">
        <v>137</v>
      </c>
      <c r="E2081" t="s">
        <v>5</v>
      </c>
      <c r="F2081">
        <f>SUM(J2081* 1.05)</f>
        <v>31.248000000000005</v>
      </c>
      <c r="G2081">
        <v>8</v>
      </c>
      <c r="H2081">
        <v>17</v>
      </c>
      <c r="I2081" s="7">
        <v>3.72</v>
      </c>
      <c r="J2081" s="7">
        <f t="shared" si="38"/>
        <v>29.76</v>
      </c>
      <c r="K2081" s="7">
        <f>SUM(G2081*1.429)</f>
        <v>11.432</v>
      </c>
      <c r="L2081" s="11">
        <v>43442</v>
      </c>
      <c r="M2081" s="3">
        <v>43447</v>
      </c>
      <c r="N2081" s="3">
        <v>43463</v>
      </c>
      <c r="O2081" t="s">
        <v>14</v>
      </c>
      <c r="P2081" s="4">
        <v>145.44999999999999</v>
      </c>
      <c r="Q2081" t="s">
        <v>136</v>
      </c>
      <c r="R2081" t="s">
        <v>138</v>
      </c>
      <c r="S2081" t="s">
        <v>139</v>
      </c>
      <c r="U2081" t="s">
        <v>140</v>
      </c>
      <c r="V2081" t="s">
        <v>141</v>
      </c>
      <c r="W2081" s="10" t="b">
        <v>1</v>
      </c>
      <c r="X2081" s="12">
        <v>43842.844937268521</v>
      </c>
    </row>
    <row r="2082" spans="1:24" x14ac:dyDescent="0.2">
      <c r="A2082">
        <v>12423</v>
      </c>
      <c r="B2082" s="2" t="s">
        <v>384</v>
      </c>
      <c r="C2082" s="2" t="s">
        <v>385</v>
      </c>
      <c r="D2082" s="2" t="s">
        <v>386</v>
      </c>
      <c r="E2082" t="s">
        <v>15</v>
      </c>
      <c r="F2082">
        <f>SUM(J2082* 1.25)</f>
        <v>911.9</v>
      </c>
      <c r="G2082">
        <v>11</v>
      </c>
      <c r="H2082">
        <v>-23</v>
      </c>
      <c r="I2082" s="7">
        <v>66.319999999999993</v>
      </c>
      <c r="J2082" s="7">
        <f t="shared" si="38"/>
        <v>729.52</v>
      </c>
      <c r="K2082" s="7">
        <f>SUM(G2082*1.15)</f>
        <v>12.649999999999999</v>
      </c>
      <c r="L2082" s="11">
        <v>43443</v>
      </c>
      <c r="M2082" s="3">
        <v>43448</v>
      </c>
      <c r="N2082" s="3">
        <v>43464</v>
      </c>
      <c r="O2082" t="s">
        <v>14</v>
      </c>
      <c r="P2082" s="4">
        <v>42.74</v>
      </c>
      <c r="Q2082" t="s">
        <v>385</v>
      </c>
      <c r="R2082" t="s">
        <v>387</v>
      </c>
      <c r="S2082" t="s">
        <v>388</v>
      </c>
      <c r="U2082" t="s">
        <v>389</v>
      </c>
      <c r="V2082" t="s">
        <v>10</v>
      </c>
      <c r="W2082" s="10" t="b">
        <v>1</v>
      </c>
      <c r="X2082" s="12">
        <v>43962.177807638887</v>
      </c>
    </row>
    <row r="2083" spans="1:24" x14ac:dyDescent="0.2">
      <c r="A2083">
        <v>12424</v>
      </c>
      <c r="B2083" s="2" t="s">
        <v>356</v>
      </c>
      <c r="C2083" s="2" t="s">
        <v>348</v>
      </c>
      <c r="D2083" s="2" t="s">
        <v>357</v>
      </c>
      <c r="E2083" t="s">
        <v>11</v>
      </c>
      <c r="F2083">
        <f>SUM(J2083* 1.15)</f>
        <v>1505.0969999999998</v>
      </c>
      <c r="G2083">
        <v>11</v>
      </c>
      <c r="H2083">
        <v>21</v>
      </c>
      <c r="I2083" s="7">
        <v>118.98</v>
      </c>
      <c r="J2083" s="7">
        <f t="shared" si="38"/>
        <v>1308.78</v>
      </c>
      <c r="K2083" s="7">
        <f>SUM(G2083*1.429)</f>
        <v>15.719000000000001</v>
      </c>
      <c r="L2083" s="11">
        <v>43444</v>
      </c>
      <c r="M2083" s="3">
        <v>43449</v>
      </c>
      <c r="N2083" s="3">
        <v>43465</v>
      </c>
      <c r="O2083" t="s">
        <v>6</v>
      </c>
      <c r="P2083" s="4">
        <v>157.55000000000001</v>
      </c>
      <c r="Q2083" t="s">
        <v>348</v>
      </c>
      <c r="R2083" t="s">
        <v>349</v>
      </c>
      <c r="S2083" t="s">
        <v>350</v>
      </c>
      <c r="U2083" t="s">
        <v>351</v>
      </c>
      <c r="V2083" t="s">
        <v>10</v>
      </c>
      <c r="W2083" s="10" t="b">
        <v>1</v>
      </c>
      <c r="X2083" s="12">
        <v>43906.512738657402</v>
      </c>
    </row>
    <row r="2084" spans="1:24" x14ac:dyDescent="0.2">
      <c r="A2084">
        <v>12425</v>
      </c>
      <c r="B2084" s="2" t="s">
        <v>462</v>
      </c>
      <c r="C2084" s="2" t="s">
        <v>463</v>
      </c>
      <c r="D2084" s="2" t="s">
        <v>464</v>
      </c>
      <c r="E2084" t="s">
        <v>11</v>
      </c>
      <c r="F2084">
        <f>SUM(J2084* 1.08)</f>
        <v>1611.3816000000002</v>
      </c>
      <c r="G2084">
        <v>9</v>
      </c>
      <c r="H2084">
        <v>-4</v>
      </c>
      <c r="I2084" s="7">
        <v>165.78</v>
      </c>
      <c r="J2084" s="7">
        <f t="shared" si="38"/>
        <v>1492.02</v>
      </c>
      <c r="K2084" s="7">
        <f>SUM(G2084*1.15)</f>
        <v>10.35</v>
      </c>
      <c r="L2084" s="11">
        <v>43444</v>
      </c>
      <c r="M2084" s="3">
        <v>43449</v>
      </c>
      <c r="N2084" s="3">
        <v>43465</v>
      </c>
      <c r="O2084" t="s">
        <v>14</v>
      </c>
      <c r="P2084" s="4">
        <v>1.59</v>
      </c>
      <c r="Q2084" t="s">
        <v>463</v>
      </c>
      <c r="R2084" t="s">
        <v>465</v>
      </c>
      <c r="S2084" t="s">
        <v>466</v>
      </c>
      <c r="U2084" t="s">
        <v>467</v>
      </c>
      <c r="V2084" t="s">
        <v>325</v>
      </c>
      <c r="W2084" s="10" t="b">
        <v>0</v>
      </c>
      <c r="X2084" s="12">
        <v>43926.511360879631</v>
      </c>
    </row>
    <row r="2085" spans="1:24" x14ac:dyDescent="0.2">
      <c r="A2085">
        <v>12426</v>
      </c>
      <c r="B2085" s="2" t="s">
        <v>29</v>
      </c>
      <c r="C2085" s="2" t="s">
        <v>30</v>
      </c>
      <c r="D2085" s="2" t="s">
        <v>31</v>
      </c>
      <c r="E2085" t="s">
        <v>15</v>
      </c>
      <c r="F2085">
        <f>SUM(J2085* 1.08)</f>
        <v>803.97360000000003</v>
      </c>
      <c r="G2085">
        <v>6</v>
      </c>
      <c r="H2085">
        <v>-4</v>
      </c>
      <c r="I2085" s="7">
        <v>124.07</v>
      </c>
      <c r="J2085" s="7">
        <f t="shared" si="38"/>
        <v>744.42</v>
      </c>
      <c r="K2085" s="7">
        <f>SUM(G2085*1.15)</f>
        <v>6.8999999999999995</v>
      </c>
      <c r="L2085" s="11">
        <v>43447</v>
      </c>
      <c r="M2085" s="3">
        <v>43452</v>
      </c>
      <c r="N2085" s="3">
        <v>43468</v>
      </c>
      <c r="O2085" t="s">
        <v>12</v>
      </c>
      <c r="P2085" s="4">
        <v>146.32</v>
      </c>
      <c r="Q2085" t="s">
        <v>30</v>
      </c>
      <c r="R2085" t="s">
        <v>557</v>
      </c>
      <c r="S2085" t="s">
        <v>32</v>
      </c>
      <c r="T2085" t="s">
        <v>33</v>
      </c>
      <c r="U2085" t="s">
        <v>34</v>
      </c>
      <c r="V2085" t="s">
        <v>35</v>
      </c>
      <c r="W2085" s="10" t="b">
        <v>1</v>
      </c>
      <c r="X2085" s="12">
        <v>43955.510024189818</v>
      </c>
    </row>
    <row r="2086" spans="1:24" x14ac:dyDescent="0.2">
      <c r="A2086">
        <v>12427</v>
      </c>
      <c r="B2086" s="2" t="s">
        <v>500</v>
      </c>
      <c r="C2086" s="2" t="s">
        <v>501</v>
      </c>
      <c r="D2086" s="2" t="s">
        <v>502</v>
      </c>
      <c r="E2086" t="s">
        <v>15</v>
      </c>
      <c r="F2086">
        <f>SUM(J2086* 1.05)</f>
        <v>409.77300000000002</v>
      </c>
      <c r="G2086">
        <v>13</v>
      </c>
      <c r="H2086">
        <v>13</v>
      </c>
      <c r="I2086" s="7">
        <v>30.02</v>
      </c>
      <c r="J2086" s="7">
        <f t="shared" si="38"/>
        <v>390.26</v>
      </c>
      <c r="K2086" s="7">
        <f>SUM(G2086*1.429)</f>
        <v>18.577000000000002</v>
      </c>
      <c r="L2086" s="11">
        <v>43447</v>
      </c>
      <c r="M2086" s="3">
        <v>43452</v>
      </c>
      <c r="N2086" s="3">
        <v>43468</v>
      </c>
      <c r="O2086" t="s">
        <v>6</v>
      </c>
      <c r="P2086" s="4">
        <v>65.06</v>
      </c>
      <c r="Q2086" t="s">
        <v>501</v>
      </c>
      <c r="R2086" t="s">
        <v>503</v>
      </c>
      <c r="S2086" t="s">
        <v>504</v>
      </c>
      <c r="U2086" t="s">
        <v>505</v>
      </c>
      <c r="V2086" t="s">
        <v>448</v>
      </c>
      <c r="W2086" s="10" t="b">
        <v>1</v>
      </c>
      <c r="X2086" s="12">
        <v>43888.179861111108</v>
      </c>
    </row>
    <row r="2087" spans="1:24" x14ac:dyDescent="0.2">
      <c r="A2087">
        <v>12428</v>
      </c>
      <c r="B2087" s="2" t="s">
        <v>218</v>
      </c>
      <c r="C2087" s="2" t="s">
        <v>219</v>
      </c>
      <c r="D2087" s="2" t="s">
        <v>220</v>
      </c>
      <c r="E2087" t="s">
        <v>36</v>
      </c>
      <c r="F2087">
        <f>SUM(J2087* 0.85)</f>
        <v>229.04100000000003</v>
      </c>
      <c r="G2087">
        <v>9</v>
      </c>
      <c r="H2087">
        <v>-25</v>
      </c>
      <c r="I2087" s="7">
        <v>29.94</v>
      </c>
      <c r="J2087" s="7">
        <f t="shared" si="38"/>
        <v>269.46000000000004</v>
      </c>
      <c r="K2087" s="7">
        <f>SUM(G2087*1.15)</f>
        <v>10.35</v>
      </c>
      <c r="L2087" s="11">
        <v>43448</v>
      </c>
      <c r="M2087" s="3">
        <v>43453</v>
      </c>
      <c r="N2087" s="3">
        <v>43469</v>
      </c>
      <c r="O2087" t="s">
        <v>14</v>
      </c>
      <c r="P2087" s="4">
        <v>5.32</v>
      </c>
      <c r="Q2087" t="s">
        <v>219</v>
      </c>
      <c r="R2087" t="s">
        <v>221</v>
      </c>
      <c r="S2087" t="s">
        <v>222</v>
      </c>
      <c r="T2087" t="s">
        <v>223</v>
      </c>
      <c r="U2087" t="s">
        <v>224</v>
      </c>
      <c r="V2087" t="s">
        <v>113</v>
      </c>
      <c r="W2087" s="10" t="b">
        <v>0</v>
      </c>
      <c r="X2087" s="12">
        <v>43953.51111782407</v>
      </c>
    </row>
    <row r="2088" spans="1:24" x14ac:dyDescent="0.2">
      <c r="A2088">
        <v>12429</v>
      </c>
      <c r="B2088" s="2" t="s">
        <v>135</v>
      </c>
      <c r="C2088" s="2" t="s">
        <v>136</v>
      </c>
      <c r="D2088" s="2" t="s">
        <v>137</v>
      </c>
      <c r="E2088" t="s">
        <v>37</v>
      </c>
      <c r="F2088">
        <f>SUM(J2088* 1.05)</f>
        <v>81.396000000000001</v>
      </c>
      <c r="G2088">
        <v>12</v>
      </c>
      <c r="H2088">
        <v>14</v>
      </c>
      <c r="I2088" s="7">
        <v>6.46</v>
      </c>
      <c r="J2088" s="7">
        <f t="shared" si="38"/>
        <v>77.52</v>
      </c>
      <c r="K2088" s="7">
        <f>SUM(G2088*1.429)</f>
        <v>17.148</v>
      </c>
      <c r="L2088" s="11">
        <v>43449</v>
      </c>
      <c r="M2088" s="3">
        <v>43454</v>
      </c>
      <c r="N2088" s="3">
        <v>43470</v>
      </c>
      <c r="O2088" t="s">
        <v>12</v>
      </c>
      <c r="P2088" s="4">
        <v>11.19</v>
      </c>
      <c r="Q2088" t="s">
        <v>136</v>
      </c>
      <c r="R2088" t="s">
        <v>138</v>
      </c>
      <c r="S2088" t="s">
        <v>139</v>
      </c>
      <c r="U2088" t="s">
        <v>140</v>
      </c>
      <c r="V2088" t="s">
        <v>141</v>
      </c>
      <c r="W2088" s="10" t="b">
        <v>0</v>
      </c>
      <c r="X2088" s="12">
        <v>43837.179324305551</v>
      </c>
    </row>
    <row r="2089" spans="1:24" x14ac:dyDescent="0.2">
      <c r="A2089">
        <v>12430</v>
      </c>
      <c r="B2089" s="2" t="s">
        <v>285</v>
      </c>
      <c r="C2089" s="2" t="s">
        <v>281</v>
      </c>
      <c r="D2089" s="2" t="s">
        <v>286</v>
      </c>
      <c r="E2089" t="s">
        <v>15</v>
      </c>
      <c r="F2089">
        <f>SUM(J2089* 1.15)</f>
        <v>707.89400000000001</v>
      </c>
      <c r="G2089">
        <v>11</v>
      </c>
      <c r="H2089">
        <v>-25</v>
      </c>
      <c r="I2089" s="7">
        <v>55.96</v>
      </c>
      <c r="J2089" s="7">
        <f t="shared" si="38"/>
        <v>615.56000000000006</v>
      </c>
      <c r="K2089" s="7">
        <f>SUM(G2089*1.15)</f>
        <v>12.649999999999999</v>
      </c>
      <c r="L2089" s="11">
        <v>43449</v>
      </c>
      <c r="M2089" s="3">
        <v>43454</v>
      </c>
      <c r="N2089" s="3">
        <v>43470</v>
      </c>
      <c r="O2089" t="s">
        <v>12</v>
      </c>
      <c r="P2089" s="4">
        <v>91.28</v>
      </c>
      <c r="Q2089" t="s">
        <v>281</v>
      </c>
      <c r="R2089" t="s">
        <v>282</v>
      </c>
      <c r="S2089" t="s">
        <v>283</v>
      </c>
      <c r="U2089" t="s">
        <v>284</v>
      </c>
      <c r="V2089" t="s">
        <v>10</v>
      </c>
      <c r="W2089" s="10" t="b">
        <v>1</v>
      </c>
      <c r="X2089" s="12">
        <v>43936.51111782407</v>
      </c>
    </row>
    <row r="2090" spans="1:24" x14ac:dyDescent="0.2">
      <c r="A2090">
        <v>12431</v>
      </c>
      <c r="B2090" s="2" t="s">
        <v>135</v>
      </c>
      <c r="C2090" s="2" t="s">
        <v>136</v>
      </c>
      <c r="D2090" s="2" t="s">
        <v>137</v>
      </c>
      <c r="E2090" t="s">
        <v>13</v>
      </c>
      <c r="F2090">
        <f>SUM(J2090* 1.05)</f>
        <v>548.30999999999995</v>
      </c>
      <c r="G2090">
        <v>7</v>
      </c>
      <c r="H2090">
        <v>5</v>
      </c>
      <c r="I2090" s="7">
        <v>74.599999999999994</v>
      </c>
      <c r="J2090" s="7">
        <f t="shared" si="38"/>
        <v>522.19999999999993</v>
      </c>
      <c r="K2090" s="7">
        <f>SUM(G2090*0.54)</f>
        <v>3.7800000000000002</v>
      </c>
      <c r="L2090" s="11">
        <v>43450</v>
      </c>
      <c r="M2090" s="3">
        <v>43455</v>
      </c>
      <c r="N2090" s="3">
        <v>43471</v>
      </c>
      <c r="O2090" t="s">
        <v>14</v>
      </c>
      <c r="P2090" s="4">
        <v>96.43</v>
      </c>
      <c r="Q2090" t="s">
        <v>136</v>
      </c>
      <c r="R2090" t="s">
        <v>138</v>
      </c>
      <c r="S2090" t="s">
        <v>139</v>
      </c>
      <c r="U2090" t="s">
        <v>140</v>
      </c>
      <c r="V2090" t="s">
        <v>141</v>
      </c>
      <c r="W2090" s="10" t="b">
        <v>1</v>
      </c>
      <c r="X2090" s="12">
        <v>43881.970289351848</v>
      </c>
    </row>
    <row r="2091" spans="1:24" x14ac:dyDescent="0.2">
      <c r="A2091">
        <v>12432</v>
      </c>
      <c r="B2091" s="2" t="s">
        <v>153</v>
      </c>
      <c r="C2091" s="2" t="s">
        <v>154</v>
      </c>
      <c r="D2091" s="2" t="s">
        <v>155</v>
      </c>
      <c r="E2091" t="s">
        <v>11</v>
      </c>
      <c r="F2091">
        <f>SUM(J2091* 1.08)</f>
        <v>270.34559999999999</v>
      </c>
      <c r="G2091">
        <v>12</v>
      </c>
      <c r="H2091">
        <v>-1</v>
      </c>
      <c r="I2091" s="7">
        <v>20.86</v>
      </c>
      <c r="J2091" s="7">
        <f t="shared" si="38"/>
        <v>250.32</v>
      </c>
      <c r="K2091" s="7">
        <f>SUM(G2091*1.27)</f>
        <v>15.24</v>
      </c>
      <c r="L2091" s="11">
        <v>43450</v>
      </c>
      <c r="M2091" s="3">
        <v>43455</v>
      </c>
      <c r="N2091" s="3">
        <v>43471</v>
      </c>
      <c r="O2091" t="s">
        <v>6</v>
      </c>
      <c r="P2091" s="4">
        <v>48.2</v>
      </c>
      <c r="Q2091" t="s">
        <v>154</v>
      </c>
      <c r="R2091" t="s">
        <v>156</v>
      </c>
      <c r="S2091" t="s">
        <v>157</v>
      </c>
      <c r="U2091" t="s">
        <v>158</v>
      </c>
      <c r="V2091" t="s">
        <v>44</v>
      </c>
      <c r="W2091" s="10" t="b">
        <v>1</v>
      </c>
      <c r="X2091" s="12">
        <v>43893.512484027771</v>
      </c>
    </row>
    <row r="2092" spans="1:24" x14ac:dyDescent="0.2">
      <c r="A2092">
        <v>12433</v>
      </c>
      <c r="B2092" s="2" t="s">
        <v>472</v>
      </c>
      <c r="C2092" s="2" t="s">
        <v>473</v>
      </c>
      <c r="D2092" s="2" t="s">
        <v>474</v>
      </c>
      <c r="E2092" t="s">
        <v>19</v>
      </c>
      <c r="F2092">
        <f>SUM(J2092* 1.15)</f>
        <v>507.55250000000001</v>
      </c>
      <c r="G2092">
        <v>13</v>
      </c>
      <c r="H2092">
        <v>2</v>
      </c>
      <c r="I2092" s="7">
        <v>33.950000000000003</v>
      </c>
      <c r="J2092" s="7">
        <f t="shared" si="38"/>
        <v>441.35</v>
      </c>
      <c r="K2092" s="7">
        <f>SUM(G2092*1.27)</f>
        <v>16.510000000000002</v>
      </c>
      <c r="L2092" s="11">
        <v>43451</v>
      </c>
      <c r="M2092" s="3">
        <v>43456</v>
      </c>
      <c r="N2092" s="3">
        <v>43472</v>
      </c>
      <c r="O2092" t="s">
        <v>6</v>
      </c>
      <c r="P2092" s="4">
        <v>20.25</v>
      </c>
      <c r="Q2092" t="s">
        <v>473</v>
      </c>
      <c r="R2092" t="s">
        <v>475</v>
      </c>
      <c r="S2092" t="s">
        <v>476</v>
      </c>
      <c r="T2092" t="s">
        <v>477</v>
      </c>
      <c r="U2092" t="s">
        <v>478</v>
      </c>
      <c r="V2092" t="s">
        <v>209</v>
      </c>
      <c r="W2092" s="10" t="b">
        <v>0</v>
      </c>
      <c r="X2092" s="12">
        <v>43864.512518749994</v>
      </c>
    </row>
    <row r="2093" spans="1:24" x14ac:dyDescent="0.2">
      <c r="A2093">
        <v>12434</v>
      </c>
      <c r="B2093" s="2" t="s">
        <v>135</v>
      </c>
      <c r="C2093" s="2" t="s">
        <v>136</v>
      </c>
      <c r="D2093" s="2" t="s">
        <v>137</v>
      </c>
      <c r="E2093" t="s">
        <v>13</v>
      </c>
      <c r="F2093">
        <f>SUM(J2093* 1.05)</f>
        <v>713.53800000000012</v>
      </c>
      <c r="G2093">
        <v>12</v>
      </c>
      <c r="H2093">
        <v>-3</v>
      </c>
      <c r="I2093" s="7">
        <v>56.63</v>
      </c>
      <c r="J2093" s="7">
        <f t="shared" si="38"/>
        <v>679.56000000000006</v>
      </c>
      <c r="K2093" s="7">
        <f>SUM(G2093*1.27)</f>
        <v>15.24</v>
      </c>
      <c r="L2093" s="11">
        <v>43454</v>
      </c>
      <c r="M2093" s="3">
        <v>43459</v>
      </c>
      <c r="N2093" s="3">
        <v>43475</v>
      </c>
      <c r="O2093" t="s">
        <v>14</v>
      </c>
      <c r="P2093" s="4">
        <v>351.53</v>
      </c>
      <c r="Q2093" t="s">
        <v>136</v>
      </c>
      <c r="R2093" t="s">
        <v>138</v>
      </c>
      <c r="S2093" t="s">
        <v>139</v>
      </c>
      <c r="U2093" t="s">
        <v>140</v>
      </c>
      <c r="V2093" t="s">
        <v>141</v>
      </c>
      <c r="W2093" s="10" t="b">
        <v>1</v>
      </c>
      <c r="X2093" s="12">
        <v>43889.512460879625</v>
      </c>
    </row>
    <row r="2094" spans="1:24" x14ac:dyDescent="0.2">
      <c r="A2094">
        <v>12435</v>
      </c>
      <c r="B2094" s="2" t="s">
        <v>196</v>
      </c>
      <c r="C2094" s="2" t="s">
        <v>197</v>
      </c>
      <c r="D2094" s="2" t="s">
        <v>198</v>
      </c>
      <c r="E2094" t="s">
        <v>19</v>
      </c>
      <c r="F2094">
        <f>SUM(J2094* 1.15)</f>
        <v>142.34699999999998</v>
      </c>
      <c r="G2094">
        <v>6</v>
      </c>
      <c r="H2094">
        <v>-2</v>
      </c>
      <c r="I2094" s="7">
        <v>20.63</v>
      </c>
      <c r="J2094" s="7">
        <f t="shared" si="38"/>
        <v>123.78</v>
      </c>
      <c r="K2094" s="7">
        <f>SUM(G2094*1.27)</f>
        <v>7.62</v>
      </c>
      <c r="L2094" s="11">
        <v>43454</v>
      </c>
      <c r="M2094" s="3">
        <v>43459</v>
      </c>
      <c r="N2094" s="3">
        <v>43475</v>
      </c>
      <c r="O2094" t="s">
        <v>12</v>
      </c>
      <c r="P2094" s="4">
        <v>3.01</v>
      </c>
      <c r="Q2094" t="s">
        <v>197</v>
      </c>
      <c r="R2094" t="s">
        <v>199</v>
      </c>
      <c r="S2094" t="s">
        <v>200</v>
      </c>
      <c r="T2094" t="s">
        <v>111</v>
      </c>
      <c r="U2094" t="s">
        <v>201</v>
      </c>
      <c r="V2094" t="s">
        <v>113</v>
      </c>
      <c r="W2094" s="10" t="b">
        <v>0</v>
      </c>
      <c r="X2094" s="12">
        <v>43896.510371759257</v>
      </c>
    </row>
    <row r="2095" spans="1:24" x14ac:dyDescent="0.2">
      <c r="A2095">
        <v>12436</v>
      </c>
      <c r="B2095" s="2" t="s">
        <v>38</v>
      </c>
      <c r="C2095" s="2" t="s">
        <v>39</v>
      </c>
      <c r="D2095" s="2" t="s">
        <v>40</v>
      </c>
      <c r="E2095" t="s">
        <v>15</v>
      </c>
      <c r="F2095">
        <f>SUM(J2095* 1.08)</f>
        <v>595.40400000000011</v>
      </c>
      <c r="G2095">
        <v>10</v>
      </c>
      <c r="H2095">
        <v>-3</v>
      </c>
      <c r="I2095" s="7">
        <v>55.13</v>
      </c>
      <c r="J2095" s="7">
        <f t="shared" si="38"/>
        <v>551.30000000000007</v>
      </c>
      <c r="K2095" s="7">
        <f>SUM(G2095*1.27)</f>
        <v>12.7</v>
      </c>
      <c r="L2095" s="11">
        <v>43455</v>
      </c>
      <c r="M2095" s="3">
        <v>43460</v>
      </c>
      <c r="N2095" s="3">
        <v>43476</v>
      </c>
      <c r="O2095" t="s">
        <v>6</v>
      </c>
      <c r="P2095" s="4">
        <v>6.79</v>
      </c>
      <c r="Q2095" t="s">
        <v>39</v>
      </c>
      <c r="R2095" t="s">
        <v>41</v>
      </c>
      <c r="S2095" t="s">
        <v>42</v>
      </c>
      <c r="U2095" t="s">
        <v>43</v>
      </c>
      <c r="V2095" t="s">
        <v>44</v>
      </c>
      <c r="W2095" s="10" t="b">
        <v>0</v>
      </c>
      <c r="X2095" s="12">
        <v>43873.511741898146</v>
      </c>
    </row>
    <row r="2096" spans="1:24" x14ac:dyDescent="0.2">
      <c r="A2096">
        <v>12437</v>
      </c>
      <c r="B2096" s="2" t="s">
        <v>332</v>
      </c>
      <c r="C2096" s="2" t="s">
        <v>333</v>
      </c>
      <c r="D2096" s="2" t="s">
        <v>334</v>
      </c>
      <c r="E2096" t="s">
        <v>15</v>
      </c>
      <c r="F2096">
        <f>SUM(J2096* 1.15)</f>
        <v>1561.355</v>
      </c>
      <c r="G2096">
        <v>10</v>
      </c>
      <c r="H2096">
        <v>-24</v>
      </c>
      <c r="I2096" s="7">
        <v>135.77000000000001</v>
      </c>
      <c r="J2096" s="7">
        <f t="shared" si="38"/>
        <v>1357.7</v>
      </c>
      <c r="K2096" s="7">
        <f>SUM(G2096*1.15)</f>
        <v>11.5</v>
      </c>
      <c r="L2096" s="11">
        <v>43455</v>
      </c>
      <c r="M2096" s="3">
        <v>43460</v>
      </c>
      <c r="N2096" s="3">
        <v>43476</v>
      </c>
      <c r="O2096" t="s">
        <v>12</v>
      </c>
      <c r="P2096" s="4">
        <v>58.13</v>
      </c>
      <c r="Q2096" t="s">
        <v>333</v>
      </c>
      <c r="R2096" t="s">
        <v>335</v>
      </c>
      <c r="S2096" t="s">
        <v>336</v>
      </c>
      <c r="U2096" t="s">
        <v>337</v>
      </c>
      <c r="V2096" t="s">
        <v>10</v>
      </c>
      <c r="W2096" s="10" t="b">
        <v>1</v>
      </c>
      <c r="X2096" s="12">
        <v>43905.844462731482</v>
      </c>
    </row>
    <row r="2097" spans="1:24" x14ac:dyDescent="0.2">
      <c r="A2097">
        <v>12438</v>
      </c>
      <c r="B2097" s="2" t="s">
        <v>293</v>
      </c>
      <c r="C2097" s="2" t="s">
        <v>294</v>
      </c>
      <c r="D2097" s="2" t="s">
        <v>295</v>
      </c>
      <c r="E2097" t="s">
        <v>45</v>
      </c>
      <c r="F2097">
        <f>SUM(J2097* 0.85)</f>
        <v>989.553</v>
      </c>
      <c r="G2097">
        <v>6</v>
      </c>
      <c r="H2097">
        <v>15</v>
      </c>
      <c r="I2097" s="7">
        <v>194.03</v>
      </c>
      <c r="J2097" s="7">
        <f t="shared" si="38"/>
        <v>1164.18</v>
      </c>
      <c r="K2097" s="7">
        <f>SUM(G2097*1.429)</f>
        <v>8.5739999999999998</v>
      </c>
      <c r="L2097" s="11">
        <v>43455</v>
      </c>
      <c r="M2097" s="3">
        <v>43460</v>
      </c>
      <c r="N2097" s="3">
        <v>43476</v>
      </c>
      <c r="O2097" t="s">
        <v>6</v>
      </c>
      <c r="P2097" s="4">
        <v>42.13</v>
      </c>
      <c r="Q2097" t="s">
        <v>294</v>
      </c>
      <c r="R2097" t="s">
        <v>296</v>
      </c>
      <c r="S2097" t="s">
        <v>297</v>
      </c>
      <c r="T2097" t="s">
        <v>298</v>
      </c>
      <c r="U2097" t="s">
        <v>299</v>
      </c>
      <c r="V2097" t="s">
        <v>217</v>
      </c>
      <c r="W2097" s="10" t="b">
        <v>1</v>
      </c>
      <c r="X2097" s="12">
        <v>43883.510802083329</v>
      </c>
    </row>
    <row r="2098" spans="1:24" x14ac:dyDescent="0.2">
      <c r="A2098">
        <v>12439</v>
      </c>
      <c r="B2098" s="2" t="s">
        <v>524</v>
      </c>
      <c r="C2098" s="2" t="s">
        <v>525</v>
      </c>
      <c r="D2098" s="2" t="s">
        <v>526</v>
      </c>
      <c r="E2098" t="s">
        <v>45</v>
      </c>
      <c r="F2098">
        <f>SUM(J2098* 1.05)</f>
        <v>530.12400000000002</v>
      </c>
      <c r="G2098">
        <v>8</v>
      </c>
      <c r="H2098">
        <v>-37</v>
      </c>
      <c r="I2098" s="7">
        <v>63.11</v>
      </c>
      <c r="J2098" s="7">
        <f t="shared" si="38"/>
        <v>504.88</v>
      </c>
      <c r="K2098" s="7">
        <f>SUM(G2098*1.15)</f>
        <v>9.1999999999999993</v>
      </c>
      <c r="L2098" s="11">
        <v>43456</v>
      </c>
      <c r="M2098" s="3">
        <v>43461</v>
      </c>
      <c r="N2098" s="3">
        <v>43477</v>
      </c>
      <c r="O2098" t="s">
        <v>14</v>
      </c>
      <c r="P2098" s="4">
        <v>73.16</v>
      </c>
      <c r="Q2098" t="s">
        <v>525</v>
      </c>
      <c r="R2098" t="s">
        <v>527</v>
      </c>
      <c r="S2098" t="s">
        <v>528</v>
      </c>
      <c r="U2098" t="s">
        <v>529</v>
      </c>
      <c r="V2098" t="s">
        <v>530</v>
      </c>
      <c r="W2098" s="10" t="b">
        <v>1</v>
      </c>
      <c r="X2098" s="12">
        <v>43904.177364583331</v>
      </c>
    </row>
    <row r="2099" spans="1:24" x14ac:dyDescent="0.2">
      <c r="A2099">
        <v>12440</v>
      </c>
      <c r="B2099" s="2" t="s">
        <v>87</v>
      </c>
      <c r="C2099" s="2" t="s">
        <v>88</v>
      </c>
      <c r="D2099" s="2" t="s">
        <v>89</v>
      </c>
      <c r="E2099" t="s">
        <v>37</v>
      </c>
      <c r="F2099">
        <f t="shared" ref="F2099:F2104" si="39">SUM(J2099* 0.85)</f>
        <v>510.27200000000005</v>
      </c>
      <c r="G2099">
        <v>7</v>
      </c>
      <c r="H2099">
        <v>0</v>
      </c>
      <c r="I2099" s="7">
        <v>85.76</v>
      </c>
      <c r="J2099" s="7">
        <f t="shared" si="38"/>
        <v>600.32000000000005</v>
      </c>
      <c r="K2099" s="7">
        <f>SUM(G2099*1.27)</f>
        <v>8.89</v>
      </c>
      <c r="L2099" s="11">
        <v>43456</v>
      </c>
      <c r="M2099" s="3">
        <v>43461</v>
      </c>
      <c r="N2099" s="3">
        <v>43477</v>
      </c>
      <c r="O2099" t="s">
        <v>14</v>
      </c>
      <c r="P2099" s="4">
        <v>1.1000000000000001</v>
      </c>
      <c r="Q2099" t="s">
        <v>88</v>
      </c>
      <c r="R2099" t="s">
        <v>90</v>
      </c>
      <c r="S2099" t="s">
        <v>91</v>
      </c>
      <c r="U2099" t="s">
        <v>92</v>
      </c>
      <c r="V2099" t="s">
        <v>93</v>
      </c>
      <c r="W2099" s="10" t="b">
        <v>0</v>
      </c>
      <c r="X2099" s="12">
        <v>43888.843961805556</v>
      </c>
    </row>
    <row r="2100" spans="1:24" x14ac:dyDescent="0.2">
      <c r="A2100">
        <v>12441</v>
      </c>
      <c r="B2100" s="2" t="s">
        <v>218</v>
      </c>
      <c r="C2100" s="2" t="s">
        <v>219</v>
      </c>
      <c r="D2100" s="2" t="s">
        <v>220</v>
      </c>
      <c r="E2100" t="s">
        <v>11</v>
      </c>
      <c r="F2100">
        <f t="shared" si="39"/>
        <v>129.06399999999999</v>
      </c>
      <c r="G2100">
        <v>13</v>
      </c>
      <c r="H2100">
        <v>-29</v>
      </c>
      <c r="I2100" s="7">
        <v>11.68</v>
      </c>
      <c r="J2100" s="7">
        <f t="shared" si="38"/>
        <v>151.84</v>
      </c>
      <c r="K2100" s="7">
        <f>SUM(G2100*1.15)</f>
        <v>14.95</v>
      </c>
      <c r="L2100" s="11">
        <v>43457</v>
      </c>
      <c r="M2100" s="3">
        <v>43462</v>
      </c>
      <c r="N2100" s="3">
        <v>43478</v>
      </c>
      <c r="O2100" t="s">
        <v>12</v>
      </c>
      <c r="P2100" s="4">
        <v>124.98</v>
      </c>
      <c r="Q2100" t="s">
        <v>219</v>
      </c>
      <c r="R2100" t="s">
        <v>221</v>
      </c>
      <c r="S2100" t="s">
        <v>222</v>
      </c>
      <c r="T2100" t="s">
        <v>223</v>
      </c>
      <c r="U2100" t="s">
        <v>224</v>
      </c>
      <c r="V2100" t="s">
        <v>113</v>
      </c>
      <c r="W2100" s="10" t="b">
        <v>1</v>
      </c>
      <c r="X2100" s="12">
        <v>43867.845283101859</v>
      </c>
    </row>
    <row r="2101" spans="1:24" x14ac:dyDescent="0.2">
      <c r="A2101">
        <v>12442</v>
      </c>
      <c r="B2101" s="2" t="s">
        <v>313</v>
      </c>
      <c r="C2101" s="2" t="s">
        <v>314</v>
      </c>
      <c r="D2101" s="2" t="s">
        <v>315</v>
      </c>
      <c r="E2101" t="s">
        <v>11</v>
      </c>
      <c r="F2101">
        <f t="shared" si="39"/>
        <v>610.9799999999999</v>
      </c>
      <c r="G2101">
        <v>8</v>
      </c>
      <c r="H2101">
        <v>-4</v>
      </c>
      <c r="I2101" s="7">
        <v>89.85</v>
      </c>
      <c r="J2101" s="7">
        <f t="shared" si="38"/>
        <v>718.8</v>
      </c>
      <c r="K2101" s="7">
        <f>SUM(G2101*1.15)</f>
        <v>9.1999999999999993</v>
      </c>
      <c r="L2101" s="11">
        <v>43457</v>
      </c>
      <c r="M2101" s="3">
        <v>43462</v>
      </c>
      <c r="N2101" s="3">
        <v>43478</v>
      </c>
      <c r="O2101" t="s">
        <v>14</v>
      </c>
      <c r="P2101" s="4">
        <v>70.09</v>
      </c>
      <c r="Q2101" t="s">
        <v>314</v>
      </c>
      <c r="R2101" t="s">
        <v>316</v>
      </c>
      <c r="S2101" t="s">
        <v>317</v>
      </c>
      <c r="U2101" t="s">
        <v>318</v>
      </c>
      <c r="V2101" t="s">
        <v>175</v>
      </c>
      <c r="W2101" s="10" t="b">
        <v>1</v>
      </c>
      <c r="X2101" s="12">
        <v>43906.844413194449</v>
      </c>
    </row>
    <row r="2102" spans="1:24" x14ac:dyDescent="0.2">
      <c r="A2102">
        <v>12443</v>
      </c>
      <c r="B2102" s="2" t="s">
        <v>210</v>
      </c>
      <c r="C2102" s="2" t="s">
        <v>211</v>
      </c>
      <c r="D2102" s="2" t="s">
        <v>212</v>
      </c>
      <c r="E2102" t="s">
        <v>13</v>
      </c>
      <c r="F2102">
        <f t="shared" si="39"/>
        <v>905.05449999999996</v>
      </c>
      <c r="G2102">
        <v>7</v>
      </c>
      <c r="H2102">
        <v>2</v>
      </c>
      <c r="I2102" s="7">
        <v>152.11000000000001</v>
      </c>
      <c r="J2102" s="7">
        <f t="shared" si="38"/>
        <v>1064.77</v>
      </c>
      <c r="K2102" s="7">
        <f>SUM(G2102*1.27)</f>
        <v>8.89</v>
      </c>
      <c r="L2102" s="11">
        <v>43457</v>
      </c>
      <c r="M2102" s="3">
        <v>43462</v>
      </c>
      <c r="N2102" s="3">
        <v>43478</v>
      </c>
      <c r="O2102" t="s">
        <v>14</v>
      </c>
      <c r="P2102" s="4">
        <v>1.51</v>
      </c>
      <c r="Q2102" t="s">
        <v>211</v>
      </c>
      <c r="R2102" t="s">
        <v>213</v>
      </c>
      <c r="S2102" t="s">
        <v>214</v>
      </c>
      <c r="T2102" t="s">
        <v>215</v>
      </c>
      <c r="U2102" t="s">
        <v>216</v>
      </c>
      <c r="V2102" t="s">
        <v>217</v>
      </c>
      <c r="W2102" s="10" t="b">
        <v>0</v>
      </c>
      <c r="X2102" s="12">
        <v>43900.510651620367</v>
      </c>
    </row>
    <row r="2103" spans="1:24" x14ac:dyDescent="0.2">
      <c r="A2103">
        <v>12444</v>
      </c>
      <c r="B2103" s="2" t="s">
        <v>379</v>
      </c>
      <c r="C2103" s="2" t="s">
        <v>380</v>
      </c>
      <c r="D2103" s="2" t="s">
        <v>381</v>
      </c>
      <c r="E2103" t="s">
        <v>36</v>
      </c>
      <c r="F2103">
        <f t="shared" si="39"/>
        <v>609.68799999999999</v>
      </c>
      <c r="G2103">
        <v>8</v>
      </c>
      <c r="H2103">
        <v>-2</v>
      </c>
      <c r="I2103" s="7">
        <v>89.66</v>
      </c>
      <c r="J2103" s="7">
        <f t="shared" si="38"/>
        <v>717.28</v>
      </c>
      <c r="K2103" s="7">
        <f>SUM(G2103*1.27)</f>
        <v>10.16</v>
      </c>
      <c r="L2103" s="11">
        <v>43458</v>
      </c>
      <c r="M2103" s="3">
        <v>43463</v>
      </c>
      <c r="N2103" s="3">
        <v>43479</v>
      </c>
      <c r="O2103" t="s">
        <v>6</v>
      </c>
      <c r="P2103" s="4">
        <v>110.87</v>
      </c>
      <c r="Q2103" t="s">
        <v>380</v>
      </c>
      <c r="R2103" t="s">
        <v>382</v>
      </c>
      <c r="S2103" t="s">
        <v>110</v>
      </c>
      <c r="T2103" t="s">
        <v>111</v>
      </c>
      <c r="U2103" t="s">
        <v>383</v>
      </c>
      <c r="V2103" t="s">
        <v>113</v>
      </c>
      <c r="W2103" s="10" t="b">
        <v>1</v>
      </c>
      <c r="X2103" s="12">
        <v>43896.178050694441</v>
      </c>
    </row>
    <row r="2104" spans="1:24" x14ac:dyDescent="0.2">
      <c r="A2104">
        <v>12445</v>
      </c>
      <c r="B2104" s="2" t="s">
        <v>262</v>
      </c>
      <c r="C2104" s="2" t="s">
        <v>263</v>
      </c>
      <c r="D2104" s="2" t="s">
        <v>264</v>
      </c>
      <c r="E2104" t="s">
        <v>45</v>
      </c>
      <c r="F2104">
        <f t="shared" si="39"/>
        <v>284.88599999999997</v>
      </c>
      <c r="G2104">
        <v>6</v>
      </c>
      <c r="H2104">
        <v>6</v>
      </c>
      <c r="I2104" s="7">
        <v>55.86</v>
      </c>
      <c r="J2104" s="7">
        <f t="shared" si="38"/>
        <v>335.15999999999997</v>
      </c>
      <c r="K2104" s="7">
        <f>SUM(G2104*1.381)</f>
        <v>8.2859999999999996</v>
      </c>
      <c r="L2104" s="11">
        <v>43458</v>
      </c>
      <c r="M2104" s="3">
        <v>43463</v>
      </c>
      <c r="N2104" s="3">
        <v>43479</v>
      </c>
      <c r="O2104" t="s">
        <v>6</v>
      </c>
      <c r="P2104" s="4">
        <v>249.93</v>
      </c>
      <c r="Q2104" t="s">
        <v>263</v>
      </c>
      <c r="R2104" t="s">
        <v>265</v>
      </c>
      <c r="S2104" t="s">
        <v>266</v>
      </c>
      <c r="U2104" t="s">
        <v>267</v>
      </c>
      <c r="V2104" t="s">
        <v>59</v>
      </c>
      <c r="W2104" s="10" t="b">
        <v>1</v>
      </c>
      <c r="X2104" s="12">
        <v>43954.177364583331</v>
      </c>
    </row>
    <row r="2105" spans="1:24" x14ac:dyDescent="0.2">
      <c r="A2105">
        <v>12446</v>
      </c>
      <c r="B2105" s="2" t="s">
        <v>384</v>
      </c>
      <c r="C2105" s="2" t="s">
        <v>385</v>
      </c>
      <c r="D2105" s="2" t="s">
        <v>386</v>
      </c>
      <c r="E2105" t="s">
        <v>13</v>
      </c>
      <c r="F2105">
        <f>SUM(J2105* 1.25)</f>
        <v>128.70000000000002</v>
      </c>
      <c r="G2105">
        <v>6</v>
      </c>
      <c r="H2105">
        <v>-19</v>
      </c>
      <c r="I2105" s="7">
        <v>17.16</v>
      </c>
      <c r="J2105" s="7">
        <f t="shared" si="38"/>
        <v>102.96000000000001</v>
      </c>
      <c r="K2105" s="7">
        <f>SUM(G2105*1.15)</f>
        <v>6.8999999999999995</v>
      </c>
      <c r="L2105" s="11">
        <v>43461</v>
      </c>
      <c r="M2105" s="3">
        <v>43466</v>
      </c>
      <c r="N2105" s="3">
        <v>43482</v>
      </c>
      <c r="O2105" t="s">
        <v>12</v>
      </c>
      <c r="P2105" s="4">
        <v>42.7</v>
      </c>
      <c r="Q2105" t="s">
        <v>385</v>
      </c>
      <c r="R2105" t="s">
        <v>387</v>
      </c>
      <c r="S2105" t="s">
        <v>388</v>
      </c>
      <c r="U2105" t="s">
        <v>389</v>
      </c>
      <c r="V2105" t="s">
        <v>10</v>
      </c>
      <c r="W2105" s="10" t="b">
        <v>1</v>
      </c>
      <c r="X2105" s="12">
        <v>43964.509850578703</v>
      </c>
    </row>
    <row r="2106" spans="1:24" x14ac:dyDescent="0.2">
      <c r="A2106">
        <v>12447</v>
      </c>
      <c r="B2106" s="2" t="s">
        <v>147</v>
      </c>
      <c r="C2106" s="2" t="s">
        <v>148</v>
      </c>
      <c r="D2106" s="2" t="s">
        <v>149</v>
      </c>
      <c r="E2106" t="s">
        <v>13</v>
      </c>
      <c r="F2106">
        <f>SUM(J2106* 1.15)</f>
        <v>203.54999999999998</v>
      </c>
      <c r="G2106">
        <v>12</v>
      </c>
      <c r="H2106">
        <v>5</v>
      </c>
      <c r="I2106" s="7">
        <v>14.75</v>
      </c>
      <c r="J2106" s="7">
        <f t="shared" si="38"/>
        <v>177</v>
      </c>
      <c r="K2106" s="7">
        <f>SUM(G2106*0.54)</f>
        <v>6.48</v>
      </c>
      <c r="L2106" s="11">
        <v>43461</v>
      </c>
      <c r="M2106" s="3">
        <v>43466</v>
      </c>
      <c r="N2106" s="3">
        <v>43482</v>
      </c>
      <c r="O2106" t="s">
        <v>12</v>
      </c>
      <c r="P2106" s="4">
        <v>100.6</v>
      </c>
      <c r="Q2106" t="s">
        <v>148</v>
      </c>
      <c r="R2106" t="s">
        <v>150</v>
      </c>
      <c r="S2106" t="s">
        <v>151</v>
      </c>
      <c r="U2106" t="s">
        <v>152</v>
      </c>
      <c r="V2106" t="s">
        <v>59</v>
      </c>
      <c r="W2106" s="10" t="b">
        <v>1</v>
      </c>
      <c r="X2106" s="12">
        <v>43877.51012835648</v>
      </c>
    </row>
    <row r="2107" spans="1:24" x14ac:dyDescent="0.2">
      <c r="A2107">
        <v>12448</v>
      </c>
      <c r="B2107" s="2" t="s">
        <v>196</v>
      </c>
      <c r="C2107" s="2" t="s">
        <v>197</v>
      </c>
      <c r="D2107" s="2" t="s">
        <v>198</v>
      </c>
      <c r="E2107" t="s">
        <v>5</v>
      </c>
      <c r="F2107">
        <f>SUM(J2107* 1.15)</f>
        <v>118.12799999999999</v>
      </c>
      <c r="G2107">
        <v>12</v>
      </c>
      <c r="H2107">
        <v>-2</v>
      </c>
      <c r="I2107" s="7">
        <v>8.56</v>
      </c>
      <c r="J2107" s="7">
        <f t="shared" si="38"/>
        <v>102.72</v>
      </c>
      <c r="K2107" s="7">
        <f>SUM(G2107*1.27)</f>
        <v>15.24</v>
      </c>
      <c r="L2107" s="11">
        <v>43461</v>
      </c>
      <c r="M2107" s="3">
        <v>43466</v>
      </c>
      <c r="N2107" s="3">
        <v>43482</v>
      </c>
      <c r="O2107" t="s">
        <v>6</v>
      </c>
      <c r="P2107" s="4">
        <v>28.23</v>
      </c>
      <c r="Q2107" t="s">
        <v>197</v>
      </c>
      <c r="R2107" t="s">
        <v>199</v>
      </c>
      <c r="S2107" t="s">
        <v>200</v>
      </c>
      <c r="T2107" t="s">
        <v>111</v>
      </c>
      <c r="U2107" t="s">
        <v>201</v>
      </c>
      <c r="V2107" t="s">
        <v>113</v>
      </c>
      <c r="W2107" s="10" t="b">
        <v>0</v>
      </c>
      <c r="X2107" s="12">
        <v>43904.512472453702</v>
      </c>
    </row>
    <row r="2108" spans="1:24" x14ac:dyDescent="0.2">
      <c r="A2108">
        <v>12449</v>
      </c>
      <c r="B2108" s="2" t="s">
        <v>159</v>
      </c>
      <c r="C2108" s="2" t="s">
        <v>160</v>
      </c>
      <c r="D2108" s="2" t="s">
        <v>161</v>
      </c>
      <c r="E2108" t="s">
        <v>5</v>
      </c>
      <c r="F2108">
        <f>SUM(J2108* 1.05)</f>
        <v>478.17000000000007</v>
      </c>
      <c r="G2108">
        <v>6</v>
      </c>
      <c r="H2108">
        <v>-3</v>
      </c>
      <c r="I2108" s="7">
        <v>75.900000000000006</v>
      </c>
      <c r="J2108" s="7">
        <f t="shared" si="38"/>
        <v>455.40000000000003</v>
      </c>
      <c r="K2108" s="7">
        <f>SUM(G2108*1.27)</f>
        <v>7.62</v>
      </c>
      <c r="L2108" s="11">
        <v>43462</v>
      </c>
      <c r="M2108" s="3">
        <v>43467</v>
      </c>
      <c r="N2108" s="3">
        <v>43483</v>
      </c>
      <c r="O2108" t="s">
        <v>12</v>
      </c>
      <c r="P2108" s="4">
        <v>16.850000000000001</v>
      </c>
      <c r="Q2108" t="s">
        <v>160</v>
      </c>
      <c r="R2108" t="s">
        <v>162</v>
      </c>
      <c r="S2108" t="s">
        <v>163</v>
      </c>
      <c r="U2108" t="s">
        <v>164</v>
      </c>
      <c r="V2108" t="s">
        <v>10</v>
      </c>
      <c r="W2108" s="10" t="b">
        <v>0</v>
      </c>
      <c r="X2108" s="12">
        <v>43898.510360185181</v>
      </c>
    </row>
    <row r="2109" spans="1:24" x14ac:dyDescent="0.2">
      <c r="A2109">
        <v>12450</v>
      </c>
      <c r="B2109" s="2" t="s">
        <v>549</v>
      </c>
      <c r="C2109" s="2" t="s">
        <v>550</v>
      </c>
      <c r="D2109" s="2" t="s">
        <v>551</v>
      </c>
      <c r="E2109" t="s">
        <v>13</v>
      </c>
      <c r="F2109">
        <f>SUM(J2109* 1.03)</f>
        <v>1599.7032999999999</v>
      </c>
      <c r="G2109">
        <v>13</v>
      </c>
      <c r="H2109">
        <v>26</v>
      </c>
      <c r="I2109" s="7">
        <v>119.47</v>
      </c>
      <c r="J2109" s="7">
        <f t="shared" si="38"/>
        <v>1553.11</v>
      </c>
      <c r="K2109" s="7">
        <f>SUM(G2109*1.429)</f>
        <v>18.577000000000002</v>
      </c>
      <c r="L2109" s="11">
        <v>43462</v>
      </c>
      <c r="M2109" s="3">
        <v>43467</v>
      </c>
      <c r="N2109" s="3">
        <v>43483</v>
      </c>
      <c r="O2109" t="s">
        <v>14</v>
      </c>
      <c r="P2109" s="4">
        <v>23.79</v>
      </c>
      <c r="Q2109" t="s">
        <v>552</v>
      </c>
      <c r="R2109" t="s">
        <v>553</v>
      </c>
      <c r="S2109" t="s">
        <v>554</v>
      </c>
      <c r="U2109" t="s">
        <v>555</v>
      </c>
      <c r="V2109" t="s">
        <v>556</v>
      </c>
      <c r="W2109" s="10" t="b">
        <v>0</v>
      </c>
      <c r="X2109" s="12">
        <v>43901.18001157407</v>
      </c>
    </row>
    <row r="2110" spans="1:24" x14ac:dyDescent="0.2">
      <c r="A2110">
        <v>12451</v>
      </c>
      <c r="B2110" s="2" t="s">
        <v>29</v>
      </c>
      <c r="C2110" s="2" t="s">
        <v>30</v>
      </c>
      <c r="D2110" s="2" t="s">
        <v>31</v>
      </c>
      <c r="E2110" t="s">
        <v>15</v>
      </c>
      <c r="F2110">
        <f>SUM(J2110* 1.08)</f>
        <v>236.64960000000002</v>
      </c>
      <c r="G2110">
        <v>6</v>
      </c>
      <c r="H2110">
        <v>-4</v>
      </c>
      <c r="I2110" s="7">
        <v>36.520000000000003</v>
      </c>
      <c r="J2110" s="7">
        <f t="shared" si="38"/>
        <v>219.12</v>
      </c>
      <c r="K2110" s="7">
        <f>SUM(G2110*1.15)</f>
        <v>6.8999999999999995</v>
      </c>
      <c r="L2110" s="11">
        <v>43463</v>
      </c>
      <c r="M2110" s="3">
        <v>43468</v>
      </c>
      <c r="N2110" s="3">
        <v>43484</v>
      </c>
      <c r="O2110" t="s">
        <v>14</v>
      </c>
      <c r="P2110" s="4">
        <v>4.5199999999999996</v>
      </c>
      <c r="Q2110" t="s">
        <v>30</v>
      </c>
      <c r="R2110" t="s">
        <v>557</v>
      </c>
      <c r="S2110" t="s">
        <v>32</v>
      </c>
      <c r="T2110" t="s">
        <v>33</v>
      </c>
      <c r="U2110" t="s">
        <v>34</v>
      </c>
      <c r="V2110" t="s">
        <v>35</v>
      </c>
      <c r="W2110" s="10" t="b">
        <v>0</v>
      </c>
      <c r="X2110" s="12">
        <v>43911.510024189818</v>
      </c>
    </row>
    <row r="2111" spans="1:24" x14ac:dyDescent="0.2">
      <c r="A2111">
        <v>12452</v>
      </c>
      <c r="B2111" s="2" t="s">
        <v>374</v>
      </c>
      <c r="C2111" s="2" t="s">
        <v>375</v>
      </c>
      <c r="D2111" s="2" t="s">
        <v>376</v>
      </c>
      <c r="E2111" t="s">
        <v>5</v>
      </c>
      <c r="F2111">
        <f>SUM(J2111* 1.03)</f>
        <v>2044.3440000000003</v>
      </c>
      <c r="G2111">
        <v>12</v>
      </c>
      <c r="H2111">
        <v>-2</v>
      </c>
      <c r="I2111" s="7">
        <v>165.4</v>
      </c>
      <c r="J2111" s="7">
        <f t="shared" si="38"/>
        <v>1984.8000000000002</v>
      </c>
      <c r="K2111" s="7">
        <f>SUM(G2111*1.27)</f>
        <v>15.24</v>
      </c>
      <c r="L2111" s="11">
        <v>43463</v>
      </c>
      <c r="M2111" s="3">
        <v>43468</v>
      </c>
      <c r="N2111" s="3">
        <v>43484</v>
      </c>
      <c r="O2111" t="s">
        <v>6</v>
      </c>
      <c r="P2111" s="4">
        <v>21.49</v>
      </c>
      <c r="Q2111" t="s">
        <v>375</v>
      </c>
      <c r="R2111" t="s">
        <v>377</v>
      </c>
      <c r="S2111" t="s">
        <v>222</v>
      </c>
      <c r="T2111" t="s">
        <v>223</v>
      </c>
      <c r="U2111" t="s">
        <v>378</v>
      </c>
      <c r="V2111" t="s">
        <v>113</v>
      </c>
      <c r="W2111" s="10" t="b">
        <v>0</v>
      </c>
      <c r="X2111" s="12">
        <v>43889.512472453702</v>
      </c>
    </row>
    <row r="2112" spans="1:24" x14ac:dyDescent="0.2">
      <c r="A2112">
        <v>12453</v>
      </c>
      <c r="B2112" s="2" t="s">
        <v>135</v>
      </c>
      <c r="C2112" s="2" t="s">
        <v>136</v>
      </c>
      <c r="D2112" s="2" t="s">
        <v>137</v>
      </c>
      <c r="E2112" t="s">
        <v>36</v>
      </c>
      <c r="F2112">
        <f>SUM(J2112* 1.05)</f>
        <v>776.07600000000002</v>
      </c>
      <c r="G2112">
        <v>8</v>
      </c>
      <c r="H2112">
        <v>-5</v>
      </c>
      <c r="I2112" s="7">
        <v>92.39</v>
      </c>
      <c r="J2112" s="7">
        <f t="shared" si="38"/>
        <v>739.12</v>
      </c>
      <c r="K2112" s="7">
        <f>SUM(G2112*1.15)</f>
        <v>9.1999999999999993</v>
      </c>
      <c r="L2112" s="11">
        <v>43463</v>
      </c>
      <c r="M2112" s="3">
        <v>43468</v>
      </c>
      <c r="N2112" s="3">
        <v>43484</v>
      </c>
      <c r="O2112" t="s">
        <v>12</v>
      </c>
      <c r="P2112" s="4">
        <v>126.66</v>
      </c>
      <c r="Q2112" t="s">
        <v>136</v>
      </c>
      <c r="R2112" t="s">
        <v>138</v>
      </c>
      <c r="S2112" t="s">
        <v>139</v>
      </c>
      <c r="U2112" t="s">
        <v>140</v>
      </c>
      <c r="V2112" t="s">
        <v>141</v>
      </c>
      <c r="W2112" s="10" t="b">
        <v>1</v>
      </c>
      <c r="X2112" s="12">
        <v>43904.177734953701</v>
      </c>
    </row>
    <row r="2113" spans="1:24" x14ac:dyDescent="0.2">
      <c r="A2113">
        <v>12454</v>
      </c>
      <c r="B2113" s="2" t="s">
        <v>225</v>
      </c>
      <c r="C2113" s="2" t="s">
        <v>226</v>
      </c>
      <c r="D2113" s="2" t="s">
        <v>227</v>
      </c>
      <c r="E2113" t="s">
        <v>15</v>
      </c>
      <c r="F2113">
        <f>SUM(J2113* 1.03)</f>
        <v>825.52440000000001</v>
      </c>
      <c r="G2113">
        <v>6</v>
      </c>
      <c r="H2113">
        <v>-5</v>
      </c>
      <c r="I2113" s="7">
        <v>133.58000000000001</v>
      </c>
      <c r="J2113" s="7">
        <f t="shared" si="38"/>
        <v>801.48</v>
      </c>
      <c r="K2113" s="7">
        <f>SUM(G2113*1.15)</f>
        <v>6.8999999999999995</v>
      </c>
      <c r="L2113" s="11">
        <v>43464</v>
      </c>
      <c r="M2113" s="3">
        <v>43469</v>
      </c>
      <c r="N2113" s="3">
        <v>43485</v>
      </c>
      <c r="O2113" t="s">
        <v>6</v>
      </c>
      <c r="P2113" s="4">
        <v>26.52</v>
      </c>
      <c r="Q2113" t="s">
        <v>226</v>
      </c>
      <c r="R2113" t="s">
        <v>228</v>
      </c>
      <c r="S2113" t="s">
        <v>229</v>
      </c>
      <c r="T2113" t="s">
        <v>230</v>
      </c>
      <c r="U2113" t="s">
        <v>231</v>
      </c>
      <c r="V2113" t="s">
        <v>217</v>
      </c>
      <c r="W2113" s="10" t="b">
        <v>0</v>
      </c>
      <c r="X2113" s="12">
        <v>43948.510012615741</v>
      </c>
    </row>
    <row r="2114" spans="1:24" x14ac:dyDescent="0.2">
      <c r="A2114">
        <v>12455</v>
      </c>
      <c r="B2114" s="2" t="s">
        <v>118</v>
      </c>
      <c r="C2114" s="2" t="s">
        <v>119</v>
      </c>
      <c r="D2114" s="2" t="s">
        <v>120</v>
      </c>
      <c r="E2114" t="s">
        <v>19</v>
      </c>
      <c r="F2114">
        <f>SUM(J2114* 1.03)</f>
        <v>1531.0126</v>
      </c>
      <c r="G2114">
        <v>13</v>
      </c>
      <c r="H2114">
        <v>2</v>
      </c>
      <c r="I2114" s="7">
        <v>114.34</v>
      </c>
      <c r="J2114" s="7">
        <f t="shared" ref="J2114:J2177" si="40">SUM(G2114*I2114)</f>
        <v>1486.42</v>
      </c>
      <c r="K2114" s="7">
        <f>SUM(G2114*1.27)</f>
        <v>16.510000000000002</v>
      </c>
      <c r="L2114" s="11">
        <v>43464</v>
      </c>
      <c r="M2114" s="3">
        <v>43469</v>
      </c>
      <c r="N2114" s="3">
        <v>43485</v>
      </c>
      <c r="O2114" t="s">
        <v>12</v>
      </c>
      <c r="P2114" s="4">
        <v>33.35</v>
      </c>
      <c r="Q2114" t="s">
        <v>119</v>
      </c>
      <c r="R2114" t="s">
        <v>121</v>
      </c>
      <c r="S2114" t="s">
        <v>122</v>
      </c>
      <c r="U2114" t="s">
        <v>123</v>
      </c>
      <c r="V2114" t="s">
        <v>10</v>
      </c>
      <c r="W2114" s="10" t="b">
        <v>1</v>
      </c>
      <c r="X2114" s="12">
        <v>43869.512518749994</v>
      </c>
    </row>
    <row r="2115" spans="1:24" x14ac:dyDescent="0.2">
      <c r="A2115">
        <v>12456</v>
      </c>
      <c r="B2115" s="2" t="s">
        <v>244</v>
      </c>
      <c r="C2115" s="2" t="s">
        <v>245</v>
      </c>
      <c r="D2115" s="2" t="s">
        <v>246</v>
      </c>
      <c r="E2115" t="s">
        <v>45</v>
      </c>
      <c r="F2115">
        <f>SUM(J2115* 1.08)</f>
        <v>2421.1872000000003</v>
      </c>
      <c r="G2115">
        <v>12</v>
      </c>
      <c r="H2115">
        <v>11</v>
      </c>
      <c r="I2115" s="7">
        <v>186.82</v>
      </c>
      <c r="J2115" s="7">
        <f t="shared" si="40"/>
        <v>2241.84</v>
      </c>
      <c r="K2115" s="7">
        <f>SUM(G2115*1.429)</f>
        <v>17.148</v>
      </c>
      <c r="L2115" s="11">
        <v>43465</v>
      </c>
      <c r="M2115" s="3">
        <v>43470</v>
      </c>
      <c r="N2115" s="3">
        <v>43486</v>
      </c>
      <c r="O2115" t="s">
        <v>6</v>
      </c>
      <c r="P2115" s="4">
        <v>2.33</v>
      </c>
      <c r="Q2115" t="s">
        <v>245</v>
      </c>
      <c r="R2115" t="s">
        <v>566</v>
      </c>
      <c r="S2115" t="s">
        <v>247</v>
      </c>
      <c r="T2115" t="s">
        <v>248</v>
      </c>
      <c r="U2115" t="s">
        <v>249</v>
      </c>
      <c r="V2115" t="s">
        <v>35</v>
      </c>
      <c r="W2115" s="10" t="b">
        <v>0</v>
      </c>
      <c r="X2115" s="12">
        <v>43779.845956249999</v>
      </c>
    </row>
    <row r="2116" spans="1:24" x14ac:dyDescent="0.2">
      <c r="A2116">
        <v>12457</v>
      </c>
      <c r="B2116" s="2" t="s">
        <v>250</v>
      </c>
      <c r="C2116" s="2" t="s">
        <v>251</v>
      </c>
      <c r="D2116" s="2" t="s">
        <v>252</v>
      </c>
      <c r="E2116" t="s">
        <v>37</v>
      </c>
      <c r="F2116">
        <f>SUM(J2116* 0.85)</f>
        <v>642.8125</v>
      </c>
      <c r="G2116">
        <v>11</v>
      </c>
      <c r="H2116">
        <v>40</v>
      </c>
      <c r="I2116" s="7">
        <v>68.75</v>
      </c>
      <c r="J2116" s="7">
        <f t="shared" si="40"/>
        <v>756.25</v>
      </c>
      <c r="K2116" s="7">
        <f>SUM(G2116*1.429)</f>
        <v>15.719000000000001</v>
      </c>
      <c r="L2116" s="11">
        <v>43465</v>
      </c>
      <c r="M2116" s="3">
        <v>43470</v>
      </c>
      <c r="N2116" s="3">
        <v>43486</v>
      </c>
      <c r="O2116" t="s">
        <v>14</v>
      </c>
      <c r="P2116" s="4">
        <v>30.76</v>
      </c>
      <c r="Q2116" t="s">
        <v>251</v>
      </c>
      <c r="R2116" t="s">
        <v>253</v>
      </c>
      <c r="S2116" t="s">
        <v>254</v>
      </c>
      <c r="U2116" t="s">
        <v>255</v>
      </c>
      <c r="V2116" t="s">
        <v>10</v>
      </c>
      <c r="W2116" s="10" t="b">
        <v>0</v>
      </c>
      <c r="X2116" s="12">
        <v>43883.846291898146</v>
      </c>
    </row>
    <row r="2117" spans="1:24" x14ac:dyDescent="0.2">
      <c r="A2117">
        <v>12458</v>
      </c>
      <c r="B2117" s="2" t="s">
        <v>440</v>
      </c>
      <c r="C2117" s="2" t="s">
        <v>437</v>
      </c>
      <c r="D2117" s="2" t="s">
        <v>441</v>
      </c>
      <c r="E2117" t="s">
        <v>13</v>
      </c>
      <c r="F2117">
        <f>SUM(J2117* 1.08)</f>
        <v>214.44480000000001</v>
      </c>
      <c r="G2117">
        <v>8</v>
      </c>
      <c r="H2117">
        <v>0</v>
      </c>
      <c r="I2117" s="7">
        <v>24.82</v>
      </c>
      <c r="J2117" s="7">
        <f t="shared" si="40"/>
        <v>198.56</v>
      </c>
      <c r="K2117" s="7">
        <f>SUM(G2117*1.27)</f>
        <v>10.16</v>
      </c>
      <c r="L2117" s="11">
        <v>43465</v>
      </c>
      <c r="M2117" s="3">
        <v>43470</v>
      </c>
      <c r="N2117" s="3">
        <v>43486</v>
      </c>
      <c r="O2117" t="s">
        <v>14</v>
      </c>
      <c r="P2117" s="4">
        <v>137.44</v>
      </c>
      <c r="Q2117" t="s">
        <v>437</v>
      </c>
      <c r="R2117" t="s">
        <v>438</v>
      </c>
      <c r="S2117" t="s">
        <v>85</v>
      </c>
      <c r="U2117" t="s">
        <v>439</v>
      </c>
      <c r="V2117" t="s">
        <v>35</v>
      </c>
      <c r="W2117" s="10" t="b">
        <v>1</v>
      </c>
      <c r="X2117" s="12">
        <v>43898.844740509259</v>
      </c>
    </row>
    <row r="2118" spans="1:24" x14ac:dyDescent="0.2">
      <c r="A2118">
        <v>12459</v>
      </c>
      <c r="B2118" s="2" t="s">
        <v>60</v>
      </c>
      <c r="C2118" s="2" t="s">
        <v>61</v>
      </c>
      <c r="D2118" s="2" t="s">
        <v>62</v>
      </c>
      <c r="E2118" t="s">
        <v>11</v>
      </c>
      <c r="F2118">
        <f>SUM(J2118* 0.85)</f>
        <v>1076.0319999999999</v>
      </c>
      <c r="G2118">
        <v>8</v>
      </c>
      <c r="H2118">
        <v>-4</v>
      </c>
      <c r="I2118" s="7">
        <v>158.24</v>
      </c>
      <c r="J2118" s="7">
        <f t="shared" si="40"/>
        <v>1265.92</v>
      </c>
      <c r="K2118" s="7">
        <f>SUM(G2118*1.15)</f>
        <v>9.1999999999999993</v>
      </c>
      <c r="L2118" s="11">
        <v>43468</v>
      </c>
      <c r="M2118" s="3">
        <v>43473</v>
      </c>
      <c r="N2118" s="3">
        <v>43489</v>
      </c>
      <c r="O2118" t="s">
        <v>12</v>
      </c>
      <c r="P2118" s="4">
        <v>97.09</v>
      </c>
      <c r="Q2118" t="s">
        <v>61</v>
      </c>
      <c r="R2118" t="s">
        <v>63</v>
      </c>
      <c r="S2118" t="s">
        <v>64</v>
      </c>
      <c r="U2118" t="s">
        <v>65</v>
      </c>
      <c r="V2118" t="s">
        <v>66</v>
      </c>
      <c r="W2118" s="10" t="b">
        <v>1</v>
      </c>
      <c r="X2118" s="12">
        <v>43904.321493055562</v>
      </c>
    </row>
    <row r="2119" spans="1:24" x14ac:dyDescent="0.2">
      <c r="A2119">
        <v>12460</v>
      </c>
      <c r="B2119" s="2" t="s">
        <v>442</v>
      </c>
      <c r="C2119" s="2" t="s">
        <v>443</v>
      </c>
      <c r="D2119" s="2" t="s">
        <v>444</v>
      </c>
      <c r="E2119" t="s">
        <v>11</v>
      </c>
      <c r="F2119">
        <f>SUM(J2119* 0.85)</f>
        <v>98.948499999999996</v>
      </c>
      <c r="G2119">
        <v>7</v>
      </c>
      <c r="H2119">
        <v>5</v>
      </c>
      <c r="I2119" s="7">
        <v>16.63</v>
      </c>
      <c r="J2119" s="7">
        <f t="shared" si="40"/>
        <v>116.41</v>
      </c>
      <c r="K2119" s="7">
        <f>SUM(G2119*0.54)</f>
        <v>3.7800000000000002</v>
      </c>
      <c r="L2119" s="11">
        <v>43468</v>
      </c>
      <c r="M2119" s="3">
        <v>43473</v>
      </c>
      <c r="N2119" s="3">
        <v>43489</v>
      </c>
      <c r="O2119" t="s">
        <v>12</v>
      </c>
      <c r="P2119" s="4">
        <v>257.26</v>
      </c>
      <c r="Q2119" t="s">
        <v>443</v>
      </c>
      <c r="R2119" t="s">
        <v>445</v>
      </c>
      <c r="S2119" t="s">
        <v>446</v>
      </c>
      <c r="U2119" t="s">
        <v>447</v>
      </c>
      <c r="V2119" t="s">
        <v>448</v>
      </c>
      <c r="W2119" s="10" t="b">
        <v>1</v>
      </c>
      <c r="X2119" s="12">
        <v>43881.970289351848</v>
      </c>
    </row>
    <row r="2120" spans="1:24" x14ac:dyDescent="0.2">
      <c r="A2120">
        <v>12461</v>
      </c>
      <c r="B2120" s="2" t="s">
        <v>531</v>
      </c>
      <c r="C2120" s="2" t="s">
        <v>532</v>
      </c>
      <c r="D2120" s="2" t="s">
        <v>533</v>
      </c>
      <c r="E2120" t="s">
        <v>11</v>
      </c>
      <c r="F2120">
        <f>SUM(J2120* 0.85)</f>
        <v>226.54199999999997</v>
      </c>
      <c r="G2120">
        <v>12</v>
      </c>
      <c r="H2120">
        <v>-15</v>
      </c>
      <c r="I2120" s="7">
        <v>22.21</v>
      </c>
      <c r="J2120" s="7">
        <f t="shared" si="40"/>
        <v>266.52</v>
      </c>
      <c r="K2120" s="7">
        <f>SUM(G2120*1.15)</f>
        <v>13.799999999999999</v>
      </c>
      <c r="L2120" s="11">
        <v>43469</v>
      </c>
      <c r="M2120" s="3">
        <v>43474</v>
      </c>
      <c r="N2120" s="3">
        <v>43490</v>
      </c>
      <c r="O2120" t="s">
        <v>6</v>
      </c>
      <c r="P2120" s="4">
        <v>55.23</v>
      </c>
      <c r="Q2120" t="s">
        <v>532</v>
      </c>
      <c r="R2120" t="s">
        <v>534</v>
      </c>
      <c r="S2120" t="s">
        <v>535</v>
      </c>
      <c r="T2120" t="s">
        <v>111</v>
      </c>
      <c r="U2120" t="s">
        <v>536</v>
      </c>
      <c r="V2120" t="s">
        <v>113</v>
      </c>
      <c r="W2120" s="10" t="b">
        <v>1</v>
      </c>
      <c r="X2120" s="12">
        <v>43981.511233564815</v>
      </c>
    </row>
    <row r="2121" spans="1:24" x14ac:dyDescent="0.2">
      <c r="A2121">
        <v>12462</v>
      </c>
      <c r="B2121" s="2" t="s">
        <v>440</v>
      </c>
      <c r="C2121" s="2" t="s">
        <v>437</v>
      </c>
      <c r="D2121" s="2" t="s">
        <v>441</v>
      </c>
      <c r="E2121" t="s">
        <v>5</v>
      </c>
      <c r="F2121">
        <f>SUM(J2121* 1.08)</f>
        <v>1362.3012000000001</v>
      </c>
      <c r="G2121">
        <v>13</v>
      </c>
      <c r="H2121">
        <v>0</v>
      </c>
      <c r="I2121" s="7">
        <v>97.03</v>
      </c>
      <c r="J2121" s="7">
        <f t="shared" si="40"/>
        <v>1261.3900000000001</v>
      </c>
      <c r="K2121" s="7">
        <f>SUM(G2121*1.27)</f>
        <v>16.510000000000002</v>
      </c>
      <c r="L2121" s="11">
        <v>43469</v>
      </c>
      <c r="M2121" s="3">
        <v>43474</v>
      </c>
      <c r="N2121" s="3">
        <v>43490</v>
      </c>
      <c r="O2121" t="s">
        <v>12</v>
      </c>
      <c r="P2121" s="4">
        <v>27.33</v>
      </c>
      <c r="Q2121" t="s">
        <v>437</v>
      </c>
      <c r="R2121" t="s">
        <v>438</v>
      </c>
      <c r="S2121" t="s">
        <v>85</v>
      </c>
      <c r="U2121" t="s">
        <v>439</v>
      </c>
      <c r="V2121" t="s">
        <v>35</v>
      </c>
      <c r="W2121" s="10" t="b">
        <v>0</v>
      </c>
      <c r="X2121" s="12">
        <v>43868.512495601848</v>
      </c>
    </row>
    <row r="2122" spans="1:24" ht="17" x14ac:dyDescent="0.2">
      <c r="A2122">
        <v>12463</v>
      </c>
      <c r="B2122" s="2" t="s">
        <v>468</v>
      </c>
      <c r="C2122" s="2" t="s">
        <v>469</v>
      </c>
      <c r="D2122" s="2" t="s">
        <v>470</v>
      </c>
      <c r="E2122" t="s">
        <v>45</v>
      </c>
      <c r="F2122">
        <f>SUM(J2122* 1.05)</f>
        <v>374.15700000000004</v>
      </c>
      <c r="G2122">
        <v>6</v>
      </c>
      <c r="H2122">
        <v>0</v>
      </c>
      <c r="I2122" s="7">
        <v>59.39</v>
      </c>
      <c r="J2122" s="7">
        <f t="shared" si="40"/>
        <v>356.34000000000003</v>
      </c>
      <c r="K2122" s="7">
        <f>SUM(G2122*1.27)</f>
        <v>7.62</v>
      </c>
      <c r="L2122" s="11">
        <v>43469</v>
      </c>
      <c r="M2122" s="3">
        <v>43474</v>
      </c>
      <c r="N2122" s="3">
        <v>43490</v>
      </c>
      <c r="O2122" t="s">
        <v>14</v>
      </c>
      <c r="P2122" s="4">
        <v>237.34</v>
      </c>
      <c r="Q2122" t="s">
        <v>469</v>
      </c>
      <c r="R2122" s="5" t="s">
        <v>564</v>
      </c>
      <c r="S2122" t="s">
        <v>311</v>
      </c>
      <c r="T2122" t="s">
        <v>207</v>
      </c>
      <c r="U2122" t="s">
        <v>471</v>
      </c>
      <c r="V2122" t="s">
        <v>209</v>
      </c>
      <c r="W2122" s="10" t="b">
        <v>1</v>
      </c>
      <c r="X2122" s="12">
        <v>43893.510394907404</v>
      </c>
    </row>
    <row r="2123" spans="1:24" x14ac:dyDescent="0.2">
      <c r="A2123">
        <v>12464</v>
      </c>
      <c r="B2123" s="2" t="s">
        <v>506</v>
      </c>
      <c r="C2123" s="2" t="s">
        <v>507</v>
      </c>
      <c r="D2123" s="2" t="s">
        <v>508</v>
      </c>
      <c r="E2123" t="s">
        <v>15</v>
      </c>
      <c r="F2123">
        <f>SUM(J2123* 1.15)</f>
        <v>528.02249999999992</v>
      </c>
      <c r="G2123">
        <v>5</v>
      </c>
      <c r="H2123">
        <v>4</v>
      </c>
      <c r="I2123" s="7">
        <v>91.83</v>
      </c>
      <c r="J2123" s="7">
        <f t="shared" si="40"/>
        <v>459.15</v>
      </c>
      <c r="K2123" s="7">
        <f>SUM(G2123*0.54)</f>
        <v>2.7</v>
      </c>
      <c r="L2123" s="11">
        <v>43470</v>
      </c>
      <c r="M2123" s="3">
        <v>43475</v>
      </c>
      <c r="N2123" s="3">
        <v>43491</v>
      </c>
      <c r="O2123" t="s">
        <v>12</v>
      </c>
      <c r="P2123" s="4">
        <v>22.11</v>
      </c>
      <c r="Q2123" t="s">
        <v>507</v>
      </c>
      <c r="R2123" t="s">
        <v>509</v>
      </c>
      <c r="S2123" t="s">
        <v>510</v>
      </c>
      <c r="U2123" t="s">
        <v>511</v>
      </c>
      <c r="V2123" t="s">
        <v>59</v>
      </c>
      <c r="W2123" s="10" t="b">
        <v>1</v>
      </c>
      <c r="X2123" s="12">
        <v>43885.840366319448</v>
      </c>
    </row>
    <row r="2124" spans="1:24" x14ac:dyDescent="0.2">
      <c r="A2124">
        <v>12465</v>
      </c>
      <c r="B2124" s="2" t="s">
        <v>169</v>
      </c>
      <c r="C2124" s="2" t="s">
        <v>170</v>
      </c>
      <c r="D2124" s="2" t="s">
        <v>171</v>
      </c>
      <c r="E2124" t="s">
        <v>11</v>
      </c>
      <c r="F2124">
        <f>SUM(J2124* 0.875)</f>
        <v>1213.8087500000001</v>
      </c>
      <c r="G2124">
        <v>11</v>
      </c>
      <c r="H2124">
        <v>-19</v>
      </c>
      <c r="I2124" s="7">
        <v>126.11</v>
      </c>
      <c r="J2124" s="7">
        <f t="shared" si="40"/>
        <v>1387.21</v>
      </c>
      <c r="K2124" s="7">
        <f>SUM(G2124*1.15)</f>
        <v>12.649999999999999</v>
      </c>
      <c r="L2124" s="11">
        <v>43470</v>
      </c>
      <c r="M2124" s="3">
        <v>43475</v>
      </c>
      <c r="N2124" s="3">
        <v>43491</v>
      </c>
      <c r="O2124" t="s">
        <v>6</v>
      </c>
      <c r="P2124" s="4">
        <v>1.36</v>
      </c>
      <c r="Q2124" t="s">
        <v>170</v>
      </c>
      <c r="R2124" t="s">
        <v>172</v>
      </c>
      <c r="S2124" t="s">
        <v>173</v>
      </c>
      <c r="U2124" t="s">
        <v>174</v>
      </c>
      <c r="V2124" t="s">
        <v>175</v>
      </c>
      <c r="W2124" s="10" t="b">
        <v>0</v>
      </c>
      <c r="X2124" s="12">
        <v>44043.844520601851</v>
      </c>
    </row>
    <row r="2125" spans="1:24" x14ac:dyDescent="0.2">
      <c r="A2125">
        <v>12466</v>
      </c>
      <c r="B2125" s="2" t="s">
        <v>369</v>
      </c>
      <c r="C2125" s="2" t="s">
        <v>370</v>
      </c>
      <c r="D2125" s="2" t="s">
        <v>371</v>
      </c>
      <c r="E2125" t="s">
        <v>45</v>
      </c>
      <c r="F2125">
        <f>SUM(J2125* 1.08)</f>
        <v>1544.2596000000001</v>
      </c>
      <c r="G2125">
        <v>13</v>
      </c>
      <c r="H2125">
        <v>3</v>
      </c>
      <c r="I2125" s="7">
        <v>109.99</v>
      </c>
      <c r="J2125" s="7">
        <f t="shared" si="40"/>
        <v>1429.87</v>
      </c>
      <c r="K2125" s="7">
        <f>SUM(G2125*0.54)</f>
        <v>7.0200000000000005</v>
      </c>
      <c r="L2125" s="11">
        <v>43471</v>
      </c>
      <c r="M2125" s="3">
        <v>43476</v>
      </c>
      <c r="N2125" s="3">
        <v>43492</v>
      </c>
      <c r="O2125" t="s">
        <v>14</v>
      </c>
      <c r="P2125" s="4">
        <v>45.53</v>
      </c>
      <c r="Q2125" t="s">
        <v>346</v>
      </c>
      <c r="R2125" t="s">
        <v>352</v>
      </c>
      <c r="S2125" t="s">
        <v>353</v>
      </c>
      <c r="T2125" t="s">
        <v>354</v>
      </c>
      <c r="U2125" t="s">
        <v>355</v>
      </c>
      <c r="V2125" t="s">
        <v>209</v>
      </c>
      <c r="W2125" s="10" t="b">
        <v>1</v>
      </c>
      <c r="X2125" s="12">
        <v>43880.510105208334</v>
      </c>
    </row>
    <row r="2126" spans="1:24" x14ac:dyDescent="0.2">
      <c r="A2126">
        <v>12467</v>
      </c>
      <c r="B2126" s="2" t="s">
        <v>531</v>
      </c>
      <c r="C2126" s="2" t="s">
        <v>532</v>
      </c>
      <c r="D2126" s="2" t="s">
        <v>533</v>
      </c>
      <c r="E2126" t="s">
        <v>19</v>
      </c>
      <c r="F2126">
        <f>SUM(J2126* 0.95)</f>
        <v>1818.3</v>
      </c>
      <c r="G2126">
        <v>11</v>
      </c>
      <c r="H2126">
        <v>-12</v>
      </c>
      <c r="I2126" s="7">
        <v>174</v>
      </c>
      <c r="J2126" s="7">
        <f t="shared" si="40"/>
        <v>1914</v>
      </c>
      <c r="K2126" s="7">
        <f>SUM(G2126*1.15)</f>
        <v>12.649999999999999</v>
      </c>
      <c r="L2126" s="11">
        <v>43471</v>
      </c>
      <c r="M2126" s="3">
        <v>43476</v>
      </c>
      <c r="N2126" s="3">
        <v>43492</v>
      </c>
      <c r="O2126" t="s">
        <v>6</v>
      </c>
      <c r="P2126" s="4">
        <v>4.87</v>
      </c>
      <c r="Q2126" t="s">
        <v>532</v>
      </c>
      <c r="R2126" t="s">
        <v>534</v>
      </c>
      <c r="S2126" t="s">
        <v>535</v>
      </c>
      <c r="T2126" t="s">
        <v>111</v>
      </c>
      <c r="U2126" t="s">
        <v>536</v>
      </c>
      <c r="V2126" t="s">
        <v>113</v>
      </c>
      <c r="W2126" s="10" t="b">
        <v>0</v>
      </c>
      <c r="X2126" s="12">
        <v>43925.511268287031</v>
      </c>
    </row>
    <row r="2127" spans="1:24" x14ac:dyDescent="0.2">
      <c r="A2127">
        <v>12468</v>
      </c>
      <c r="B2127" s="2" t="s">
        <v>268</v>
      </c>
      <c r="C2127" s="2" t="s">
        <v>269</v>
      </c>
      <c r="D2127" s="2" t="s">
        <v>270</v>
      </c>
      <c r="E2127" t="s">
        <v>45</v>
      </c>
      <c r="F2127">
        <f>SUM(J2127* 1.08)</f>
        <v>1349.6868000000002</v>
      </c>
      <c r="G2127">
        <v>11</v>
      </c>
      <c r="H2127">
        <v>4</v>
      </c>
      <c r="I2127" s="7">
        <v>113.61</v>
      </c>
      <c r="J2127" s="7">
        <f t="shared" si="40"/>
        <v>1249.71</v>
      </c>
      <c r="K2127" s="7">
        <f>SUM(G2127*0.54)</f>
        <v>5.94</v>
      </c>
      <c r="L2127" s="11">
        <v>43471</v>
      </c>
      <c r="M2127" s="3">
        <v>43476</v>
      </c>
      <c r="N2127" s="3">
        <v>43492</v>
      </c>
      <c r="O2127" t="s">
        <v>14</v>
      </c>
      <c r="P2127" s="4">
        <v>4.33</v>
      </c>
      <c r="Q2127" t="s">
        <v>269</v>
      </c>
      <c r="R2127" t="s">
        <v>271</v>
      </c>
      <c r="S2127" t="s">
        <v>272</v>
      </c>
      <c r="T2127" t="s">
        <v>78</v>
      </c>
      <c r="U2127" t="s">
        <v>273</v>
      </c>
      <c r="V2127" t="s">
        <v>80</v>
      </c>
      <c r="W2127" s="10" t="b">
        <v>1</v>
      </c>
      <c r="X2127" s="12">
        <v>43882.51011678241</v>
      </c>
    </row>
    <row r="2128" spans="1:24" x14ac:dyDescent="0.2">
      <c r="A2128">
        <v>12469</v>
      </c>
      <c r="B2128" s="2" t="s">
        <v>300</v>
      </c>
      <c r="C2128" s="2" t="s">
        <v>301</v>
      </c>
      <c r="D2128" s="2" t="s">
        <v>302</v>
      </c>
      <c r="E2128" t="s">
        <v>36</v>
      </c>
      <c r="F2128">
        <f>SUM(J2128* 1.03)</f>
        <v>1714.4556</v>
      </c>
      <c r="G2128">
        <v>11</v>
      </c>
      <c r="H2128">
        <v>-3</v>
      </c>
      <c r="I2128" s="7">
        <v>151.32</v>
      </c>
      <c r="J2128" s="7">
        <f t="shared" si="40"/>
        <v>1664.52</v>
      </c>
      <c r="K2128" s="7">
        <f>SUM(G2128*1.27)</f>
        <v>13.97</v>
      </c>
      <c r="L2128" s="11">
        <v>43472</v>
      </c>
      <c r="M2128" s="3">
        <v>43477</v>
      </c>
      <c r="N2128" s="3">
        <v>43493</v>
      </c>
      <c r="O2128" t="s">
        <v>6</v>
      </c>
      <c r="P2128" s="4">
        <v>31.22</v>
      </c>
      <c r="Q2128" t="s">
        <v>301</v>
      </c>
      <c r="R2128" t="s">
        <v>303</v>
      </c>
      <c r="S2128" t="s">
        <v>304</v>
      </c>
      <c r="T2128" t="s">
        <v>305</v>
      </c>
      <c r="U2128" t="s">
        <v>306</v>
      </c>
      <c r="V2128" t="s">
        <v>217</v>
      </c>
      <c r="W2128" s="10" t="b">
        <v>0</v>
      </c>
      <c r="X2128" s="12">
        <v>43903.51201273148</v>
      </c>
    </row>
    <row r="2129" spans="1:24" x14ac:dyDescent="0.2">
      <c r="A2129">
        <v>12470</v>
      </c>
      <c r="B2129" s="2" t="s">
        <v>401</v>
      </c>
      <c r="C2129" s="2" t="s">
        <v>402</v>
      </c>
      <c r="D2129" s="2" t="s">
        <v>403</v>
      </c>
      <c r="E2129" t="s">
        <v>46</v>
      </c>
      <c r="F2129">
        <f>SUM(J2129* 0.95)</f>
        <v>658.26449999999988</v>
      </c>
      <c r="G2129">
        <v>9</v>
      </c>
      <c r="H2129">
        <v>-11</v>
      </c>
      <c r="I2129" s="7">
        <v>76.989999999999995</v>
      </c>
      <c r="J2129" s="7">
        <f t="shared" si="40"/>
        <v>692.91</v>
      </c>
      <c r="K2129" s="7">
        <f>SUM(G2129*1.15)</f>
        <v>10.35</v>
      </c>
      <c r="L2129" s="11">
        <v>43472</v>
      </c>
      <c r="M2129" s="3">
        <v>43477</v>
      </c>
      <c r="N2129" s="3">
        <v>43493</v>
      </c>
      <c r="O2129" t="s">
        <v>6</v>
      </c>
      <c r="P2129" s="4">
        <v>59.78</v>
      </c>
      <c r="Q2129" t="s">
        <v>402</v>
      </c>
      <c r="R2129" t="s">
        <v>404</v>
      </c>
      <c r="S2129" t="s">
        <v>405</v>
      </c>
      <c r="U2129" t="s">
        <v>406</v>
      </c>
      <c r="V2129" t="s">
        <v>175</v>
      </c>
      <c r="W2129" s="10" t="b">
        <v>1</v>
      </c>
      <c r="X2129" s="12">
        <v>43904.511279861108</v>
      </c>
    </row>
    <row r="2130" spans="1:24" x14ac:dyDescent="0.2">
      <c r="A2130">
        <v>12471</v>
      </c>
      <c r="B2130" s="2" t="s">
        <v>407</v>
      </c>
      <c r="C2130" s="2" t="s">
        <v>408</v>
      </c>
      <c r="D2130" s="2" t="s">
        <v>409</v>
      </c>
      <c r="E2130" t="s">
        <v>13</v>
      </c>
      <c r="F2130">
        <f>SUM(J2130* 1.15)</f>
        <v>1488.1459999999997</v>
      </c>
      <c r="G2130">
        <v>11</v>
      </c>
      <c r="H2130">
        <v>-2</v>
      </c>
      <c r="I2130" s="7">
        <v>117.64</v>
      </c>
      <c r="J2130" s="7">
        <f t="shared" si="40"/>
        <v>1294.04</v>
      </c>
      <c r="K2130" s="7">
        <f>SUM(G2130*1.27)</f>
        <v>13.97</v>
      </c>
      <c r="L2130" s="11">
        <v>43475</v>
      </c>
      <c r="M2130" s="3">
        <v>43480</v>
      </c>
      <c r="N2130" s="3">
        <v>43496</v>
      </c>
      <c r="O2130" t="s">
        <v>6</v>
      </c>
      <c r="P2130" s="4">
        <v>47.38</v>
      </c>
      <c r="Q2130" t="s">
        <v>408</v>
      </c>
      <c r="R2130" t="s">
        <v>410</v>
      </c>
      <c r="S2130" t="s">
        <v>222</v>
      </c>
      <c r="T2130" t="s">
        <v>223</v>
      </c>
      <c r="U2130" t="s">
        <v>411</v>
      </c>
      <c r="V2130" t="s">
        <v>113</v>
      </c>
      <c r="W2130" s="10" t="b">
        <v>1</v>
      </c>
      <c r="X2130" s="12">
        <v>43899.845357638893</v>
      </c>
    </row>
    <row r="2131" spans="1:24" x14ac:dyDescent="0.2">
      <c r="A2131">
        <v>12472</v>
      </c>
      <c r="B2131" s="2" t="s">
        <v>506</v>
      </c>
      <c r="C2131" s="2" t="s">
        <v>507</v>
      </c>
      <c r="D2131" s="2" t="s">
        <v>508</v>
      </c>
      <c r="E2131" t="s">
        <v>15</v>
      </c>
      <c r="F2131">
        <f>SUM(J2131* 1.15)</f>
        <v>497.90399999999994</v>
      </c>
      <c r="G2131">
        <v>6</v>
      </c>
      <c r="H2131">
        <v>5</v>
      </c>
      <c r="I2131" s="7">
        <v>72.16</v>
      </c>
      <c r="J2131" s="7">
        <f t="shared" si="40"/>
        <v>432.96</v>
      </c>
      <c r="K2131" s="7">
        <f>SUM(G2131*0.54)</f>
        <v>3.24</v>
      </c>
      <c r="L2131" s="11">
        <v>43475</v>
      </c>
      <c r="M2131" s="3">
        <v>43480</v>
      </c>
      <c r="N2131" s="3">
        <v>43496</v>
      </c>
      <c r="O2131" t="s">
        <v>14</v>
      </c>
      <c r="P2131" s="4">
        <v>130.94</v>
      </c>
      <c r="Q2131" t="s">
        <v>507</v>
      </c>
      <c r="R2131" t="s">
        <v>509</v>
      </c>
      <c r="S2131" t="s">
        <v>510</v>
      </c>
      <c r="U2131" t="s">
        <v>511</v>
      </c>
      <c r="V2131" t="s">
        <v>59</v>
      </c>
      <c r="W2131" s="10" t="b">
        <v>1</v>
      </c>
      <c r="X2131" s="12">
        <v>43883.507526620371</v>
      </c>
    </row>
    <row r="2132" spans="1:24" x14ac:dyDescent="0.2">
      <c r="A2132">
        <v>12473</v>
      </c>
      <c r="B2132" s="2" t="s">
        <v>430</v>
      </c>
      <c r="C2132" s="2" t="s">
        <v>431</v>
      </c>
      <c r="D2132" s="2" t="s">
        <v>432</v>
      </c>
      <c r="E2132" t="s">
        <v>45</v>
      </c>
      <c r="F2132">
        <f>SUM(J2132* 1.05)</f>
        <v>1502.9279999999999</v>
      </c>
      <c r="G2132">
        <v>8</v>
      </c>
      <c r="H2132">
        <v>5</v>
      </c>
      <c r="I2132" s="7">
        <v>178.92</v>
      </c>
      <c r="J2132" s="7">
        <f t="shared" si="40"/>
        <v>1431.36</v>
      </c>
      <c r="K2132" s="7">
        <f>SUM(G2132*0.54)</f>
        <v>4.32</v>
      </c>
      <c r="L2132" s="11">
        <v>43475</v>
      </c>
      <c r="M2132" s="3">
        <v>43480</v>
      </c>
      <c r="N2132" s="3">
        <v>43496</v>
      </c>
      <c r="O2132" t="s">
        <v>14</v>
      </c>
      <c r="P2132" s="4">
        <v>14.62</v>
      </c>
      <c r="Q2132" t="s">
        <v>431</v>
      </c>
      <c r="R2132" t="s">
        <v>433</v>
      </c>
      <c r="S2132" t="s">
        <v>434</v>
      </c>
      <c r="T2132" t="s">
        <v>435</v>
      </c>
      <c r="U2132" t="s">
        <v>436</v>
      </c>
      <c r="V2132" t="s">
        <v>209</v>
      </c>
      <c r="W2132" s="10" t="b">
        <v>1</v>
      </c>
      <c r="X2132" s="12">
        <v>43882.842164583337</v>
      </c>
    </row>
    <row r="2133" spans="1:24" x14ac:dyDescent="0.2">
      <c r="A2133">
        <v>12474</v>
      </c>
      <c r="B2133" s="2" t="s">
        <v>202</v>
      </c>
      <c r="C2133" s="2" t="s">
        <v>203</v>
      </c>
      <c r="D2133" s="2" t="s">
        <v>204</v>
      </c>
      <c r="E2133" t="s">
        <v>11</v>
      </c>
      <c r="F2133">
        <f>SUM(J2133* 1.08)</f>
        <v>1060.2144000000001</v>
      </c>
      <c r="G2133">
        <v>8</v>
      </c>
      <c r="H2133">
        <v>3</v>
      </c>
      <c r="I2133" s="7">
        <v>122.71</v>
      </c>
      <c r="J2133" s="7">
        <f t="shared" si="40"/>
        <v>981.68</v>
      </c>
      <c r="K2133" s="7">
        <f>SUM(G2133*0.54)</f>
        <v>4.32</v>
      </c>
      <c r="L2133" s="11">
        <v>43476</v>
      </c>
      <c r="M2133" s="3">
        <v>43481</v>
      </c>
      <c r="N2133" s="3">
        <v>43497</v>
      </c>
      <c r="O2133" t="s">
        <v>12</v>
      </c>
      <c r="P2133" s="4">
        <v>719.78</v>
      </c>
      <c r="Q2133" t="s">
        <v>203</v>
      </c>
      <c r="R2133" t="s">
        <v>205</v>
      </c>
      <c r="S2133" t="s">
        <v>206</v>
      </c>
      <c r="T2133" t="s">
        <v>207</v>
      </c>
      <c r="U2133" t="s">
        <v>208</v>
      </c>
      <c r="V2133" t="s">
        <v>209</v>
      </c>
      <c r="W2133" s="10" t="b">
        <v>1</v>
      </c>
      <c r="X2133" s="12">
        <v>43881.842141435191</v>
      </c>
    </row>
    <row r="2134" spans="1:24" x14ac:dyDescent="0.2">
      <c r="A2134">
        <v>12475</v>
      </c>
      <c r="B2134" s="2" t="s">
        <v>250</v>
      </c>
      <c r="C2134" s="2" t="s">
        <v>251</v>
      </c>
      <c r="D2134" s="2" t="s">
        <v>252</v>
      </c>
      <c r="E2134" t="s">
        <v>15</v>
      </c>
      <c r="F2134">
        <f>SUM(J2134* 0.95)</f>
        <v>1794.588</v>
      </c>
      <c r="G2134">
        <v>12</v>
      </c>
      <c r="H2134">
        <v>37</v>
      </c>
      <c r="I2134" s="7">
        <v>157.41999999999999</v>
      </c>
      <c r="J2134" s="7">
        <f t="shared" si="40"/>
        <v>1889.04</v>
      </c>
      <c r="K2134" s="7">
        <f>SUM(G2134*1.429)</f>
        <v>17.148</v>
      </c>
      <c r="L2134" s="11">
        <v>43476</v>
      </c>
      <c r="M2134" s="3">
        <v>43481</v>
      </c>
      <c r="N2134" s="3">
        <v>43497</v>
      </c>
      <c r="O2134" t="s">
        <v>12</v>
      </c>
      <c r="P2134" s="4">
        <v>306.07</v>
      </c>
      <c r="Q2134" t="s">
        <v>251</v>
      </c>
      <c r="R2134" t="s">
        <v>253</v>
      </c>
      <c r="S2134" t="s">
        <v>254</v>
      </c>
      <c r="U2134" t="s">
        <v>255</v>
      </c>
      <c r="V2134" t="s">
        <v>10</v>
      </c>
      <c r="W2134" s="10" t="b">
        <v>1</v>
      </c>
      <c r="X2134" s="12">
        <v>43793.846257175923</v>
      </c>
    </row>
    <row r="2135" spans="1:24" x14ac:dyDescent="0.2">
      <c r="A2135">
        <v>12476</v>
      </c>
      <c r="B2135" s="2" t="s">
        <v>313</v>
      </c>
      <c r="C2135" s="2" t="s">
        <v>314</v>
      </c>
      <c r="D2135" s="2" t="s">
        <v>315</v>
      </c>
      <c r="E2135" t="s">
        <v>19</v>
      </c>
      <c r="F2135">
        <f>SUM(J2135* 0.85)</f>
        <v>650.48799999999994</v>
      </c>
      <c r="G2135">
        <v>8</v>
      </c>
      <c r="H2135">
        <v>-1</v>
      </c>
      <c r="I2135" s="7">
        <v>95.66</v>
      </c>
      <c r="J2135" s="7">
        <f t="shared" si="40"/>
        <v>765.28</v>
      </c>
      <c r="K2135" s="7">
        <f>SUM(G2135*1.27)</f>
        <v>10.16</v>
      </c>
      <c r="L2135" s="11">
        <v>43477</v>
      </c>
      <c r="M2135" s="3">
        <v>43482</v>
      </c>
      <c r="N2135" s="3">
        <v>43498</v>
      </c>
      <c r="O2135" t="s">
        <v>14</v>
      </c>
      <c r="P2135" s="4">
        <v>65.48</v>
      </c>
      <c r="Q2135" t="s">
        <v>314</v>
      </c>
      <c r="R2135" t="s">
        <v>316</v>
      </c>
      <c r="S2135" t="s">
        <v>317</v>
      </c>
      <c r="U2135" t="s">
        <v>318</v>
      </c>
      <c r="V2135" t="s">
        <v>175</v>
      </c>
      <c r="W2135" s="10" t="b">
        <v>1</v>
      </c>
      <c r="X2135" s="12">
        <v>43901.511395601847</v>
      </c>
    </row>
    <row r="2136" spans="1:24" x14ac:dyDescent="0.2">
      <c r="A2136">
        <v>12477</v>
      </c>
      <c r="B2136" s="2" t="s">
        <v>87</v>
      </c>
      <c r="C2136" s="2" t="s">
        <v>88</v>
      </c>
      <c r="D2136" s="2" t="s">
        <v>89</v>
      </c>
      <c r="E2136" t="s">
        <v>45</v>
      </c>
      <c r="F2136">
        <f>SUM(J2136* 0.95)</f>
        <v>2172.7355000000002</v>
      </c>
      <c r="G2136">
        <v>13</v>
      </c>
      <c r="H2136">
        <v>3</v>
      </c>
      <c r="I2136" s="7">
        <v>175.93</v>
      </c>
      <c r="J2136" s="7">
        <f t="shared" si="40"/>
        <v>2287.09</v>
      </c>
      <c r="K2136" s="7">
        <f>SUM(G2136*0.54)</f>
        <v>7.0200000000000005</v>
      </c>
      <c r="L2136" s="11">
        <v>43477</v>
      </c>
      <c r="M2136" s="3">
        <v>43482</v>
      </c>
      <c r="N2136" s="3">
        <v>43498</v>
      </c>
      <c r="O2136" t="s">
        <v>14</v>
      </c>
      <c r="P2136" s="4">
        <v>19.760000000000002</v>
      </c>
      <c r="Q2136" t="s">
        <v>88</v>
      </c>
      <c r="R2136" t="s">
        <v>90</v>
      </c>
      <c r="S2136" t="s">
        <v>91</v>
      </c>
      <c r="U2136" t="s">
        <v>92</v>
      </c>
      <c r="V2136" t="s">
        <v>93</v>
      </c>
      <c r="W2136" s="10" t="b">
        <v>0</v>
      </c>
      <c r="X2136" s="12">
        <v>43871.843438541669</v>
      </c>
    </row>
    <row r="2137" spans="1:24" x14ac:dyDescent="0.2">
      <c r="A2137">
        <v>12478</v>
      </c>
      <c r="B2137" s="2" t="s">
        <v>394</v>
      </c>
      <c r="C2137" s="2" t="s">
        <v>395</v>
      </c>
      <c r="D2137" s="2" t="s">
        <v>396</v>
      </c>
      <c r="E2137" t="s">
        <v>15</v>
      </c>
      <c r="F2137">
        <f>SUM(J2137* 1.05)</f>
        <v>403.57800000000003</v>
      </c>
      <c r="G2137">
        <v>6</v>
      </c>
      <c r="H2137">
        <v>3</v>
      </c>
      <c r="I2137" s="7">
        <v>64.06</v>
      </c>
      <c r="J2137" s="7">
        <f t="shared" si="40"/>
        <v>384.36</v>
      </c>
      <c r="K2137" s="7">
        <f>SUM(G2137*0.54)</f>
        <v>3.24</v>
      </c>
      <c r="L2137" s="11">
        <v>43477</v>
      </c>
      <c r="M2137" s="3">
        <v>43482</v>
      </c>
      <c r="N2137" s="3">
        <v>43498</v>
      </c>
      <c r="O2137" t="s">
        <v>12</v>
      </c>
      <c r="P2137" s="4">
        <v>37.520000000000003</v>
      </c>
      <c r="Q2137" t="s">
        <v>395</v>
      </c>
      <c r="R2137" t="s">
        <v>397</v>
      </c>
      <c r="S2137" t="s">
        <v>398</v>
      </c>
      <c r="T2137" t="s">
        <v>399</v>
      </c>
      <c r="U2137" t="s">
        <v>400</v>
      </c>
      <c r="V2137" t="s">
        <v>209</v>
      </c>
      <c r="W2137" s="10" t="b">
        <v>1</v>
      </c>
      <c r="X2137" s="12">
        <v>43887.507503472225</v>
      </c>
    </row>
    <row r="2138" spans="1:24" x14ac:dyDescent="0.2">
      <c r="A2138">
        <v>12479</v>
      </c>
      <c r="B2138" s="2" t="s">
        <v>455</v>
      </c>
      <c r="C2138" s="2" t="s">
        <v>456</v>
      </c>
      <c r="D2138" s="2" t="s">
        <v>457</v>
      </c>
      <c r="E2138" t="s">
        <v>13</v>
      </c>
      <c r="F2138">
        <f>SUM(J2138* 1.05)</f>
        <v>1964.8020000000001</v>
      </c>
      <c r="G2138">
        <v>14</v>
      </c>
      <c r="H2138">
        <v>6</v>
      </c>
      <c r="I2138" s="7">
        <v>133.66</v>
      </c>
      <c r="J2138" s="7">
        <f t="shared" si="40"/>
        <v>1871.24</v>
      </c>
      <c r="K2138" s="7">
        <f>SUM(G2138*1.381)</f>
        <v>19.334</v>
      </c>
      <c r="L2138" s="11">
        <v>43478</v>
      </c>
      <c r="M2138" s="3">
        <v>43483</v>
      </c>
      <c r="N2138" s="3">
        <v>43499</v>
      </c>
      <c r="O2138" t="s">
        <v>6</v>
      </c>
      <c r="P2138" s="4">
        <v>36.68</v>
      </c>
      <c r="Q2138" t="s">
        <v>456</v>
      </c>
      <c r="R2138" t="s">
        <v>458</v>
      </c>
      <c r="S2138" t="s">
        <v>459</v>
      </c>
      <c r="T2138" t="s">
        <v>460</v>
      </c>
      <c r="U2138" t="s">
        <v>461</v>
      </c>
      <c r="V2138" t="s">
        <v>209</v>
      </c>
      <c r="W2138" s="10" t="b">
        <v>1</v>
      </c>
      <c r="X2138" s="12">
        <v>43889.179780092592</v>
      </c>
    </row>
    <row r="2139" spans="1:24" x14ac:dyDescent="0.2">
      <c r="A2139">
        <v>12480</v>
      </c>
      <c r="B2139" s="2" t="s">
        <v>494</v>
      </c>
      <c r="C2139" s="2" t="s">
        <v>495</v>
      </c>
      <c r="D2139" s="2" t="s">
        <v>496</v>
      </c>
      <c r="E2139" t="s">
        <v>5</v>
      </c>
      <c r="F2139">
        <f>SUM(J2139* 1.08)</f>
        <v>824.56920000000002</v>
      </c>
      <c r="G2139">
        <v>7</v>
      </c>
      <c r="H2139">
        <v>2</v>
      </c>
      <c r="I2139" s="7">
        <v>109.07</v>
      </c>
      <c r="J2139" s="7">
        <f t="shared" si="40"/>
        <v>763.49</v>
      </c>
      <c r="K2139" s="7">
        <f>SUM(G2139*1.27)</f>
        <v>8.89</v>
      </c>
      <c r="L2139" s="11">
        <v>43478</v>
      </c>
      <c r="M2139" s="3">
        <v>43483</v>
      </c>
      <c r="N2139" s="3">
        <v>43499</v>
      </c>
      <c r="O2139" t="s">
        <v>14</v>
      </c>
      <c r="P2139" s="4">
        <v>7</v>
      </c>
      <c r="Q2139" t="s">
        <v>495</v>
      </c>
      <c r="R2139" t="s">
        <v>497</v>
      </c>
      <c r="S2139" t="s">
        <v>498</v>
      </c>
      <c r="T2139" t="s">
        <v>279</v>
      </c>
      <c r="U2139" t="s">
        <v>499</v>
      </c>
      <c r="V2139" t="s">
        <v>209</v>
      </c>
      <c r="W2139" s="10" t="b">
        <v>0</v>
      </c>
      <c r="X2139" s="12">
        <v>43890.177318287031</v>
      </c>
    </row>
    <row r="2140" spans="1:24" x14ac:dyDescent="0.2">
      <c r="A2140">
        <v>12481</v>
      </c>
      <c r="B2140" s="2" t="s">
        <v>293</v>
      </c>
      <c r="C2140" s="2" t="s">
        <v>294</v>
      </c>
      <c r="D2140" s="2" t="s">
        <v>295</v>
      </c>
      <c r="E2140" t="s">
        <v>46</v>
      </c>
      <c r="F2140">
        <f>SUM(J2140* 0.85)</f>
        <v>378.41999999999996</v>
      </c>
      <c r="G2140">
        <v>7</v>
      </c>
      <c r="H2140">
        <v>9</v>
      </c>
      <c r="I2140" s="7">
        <v>63.6</v>
      </c>
      <c r="J2140" s="7">
        <f t="shared" si="40"/>
        <v>445.2</v>
      </c>
      <c r="K2140" s="7">
        <f>SUM(G2140*1.429)</f>
        <v>10.003</v>
      </c>
      <c r="L2140" s="11">
        <v>43479</v>
      </c>
      <c r="M2140" s="3">
        <v>43484</v>
      </c>
      <c r="N2140" s="3">
        <v>43500</v>
      </c>
      <c r="O2140" t="s">
        <v>12</v>
      </c>
      <c r="P2140" s="4">
        <v>163.97</v>
      </c>
      <c r="Q2140" t="s">
        <v>294</v>
      </c>
      <c r="R2140" t="s">
        <v>296</v>
      </c>
      <c r="S2140" t="s">
        <v>297</v>
      </c>
      <c r="T2140" t="s">
        <v>298</v>
      </c>
      <c r="U2140" t="s">
        <v>299</v>
      </c>
      <c r="V2140" t="s">
        <v>217</v>
      </c>
      <c r="W2140" s="10" t="b">
        <v>1</v>
      </c>
      <c r="X2140" s="12">
        <v>43814.178178009257</v>
      </c>
    </row>
    <row r="2141" spans="1:24" x14ac:dyDescent="0.2">
      <c r="A2141">
        <v>12482</v>
      </c>
      <c r="B2141" s="2" t="s">
        <v>153</v>
      </c>
      <c r="C2141" s="2" t="s">
        <v>154</v>
      </c>
      <c r="D2141" s="2" t="s">
        <v>155</v>
      </c>
      <c r="E2141" t="s">
        <v>36</v>
      </c>
      <c r="F2141">
        <f>SUM(J2141* 1.08)</f>
        <v>811.93320000000006</v>
      </c>
      <c r="G2141">
        <v>13</v>
      </c>
      <c r="H2141">
        <v>-1</v>
      </c>
      <c r="I2141" s="7">
        <v>57.83</v>
      </c>
      <c r="J2141" s="7">
        <f t="shared" si="40"/>
        <v>751.79</v>
      </c>
      <c r="K2141" s="7">
        <f>SUM(G2141*1.27)</f>
        <v>16.510000000000002</v>
      </c>
      <c r="L2141" s="11">
        <v>43479</v>
      </c>
      <c r="M2141" s="3">
        <v>43484</v>
      </c>
      <c r="N2141" s="3">
        <v>43500</v>
      </c>
      <c r="O2141" t="s">
        <v>6</v>
      </c>
      <c r="P2141" s="4">
        <v>1.23</v>
      </c>
      <c r="Q2141" t="s">
        <v>154</v>
      </c>
      <c r="R2141" t="s">
        <v>156</v>
      </c>
      <c r="S2141" t="s">
        <v>157</v>
      </c>
      <c r="U2141" t="s">
        <v>158</v>
      </c>
      <c r="V2141" t="s">
        <v>44</v>
      </c>
      <c r="W2141" s="10" t="b">
        <v>0</v>
      </c>
      <c r="X2141" s="12">
        <v>43869.512484027771</v>
      </c>
    </row>
    <row r="2142" spans="1:24" x14ac:dyDescent="0.2">
      <c r="A2142">
        <v>12483</v>
      </c>
      <c r="B2142" s="2" t="s">
        <v>118</v>
      </c>
      <c r="C2142" s="2" t="s">
        <v>119</v>
      </c>
      <c r="D2142" s="2" t="s">
        <v>120</v>
      </c>
      <c r="E2142" t="s">
        <v>13</v>
      </c>
      <c r="F2142">
        <f>SUM(J2142* 1.15)</f>
        <v>578.91</v>
      </c>
      <c r="G2142">
        <v>6</v>
      </c>
      <c r="H2142">
        <v>0</v>
      </c>
      <c r="I2142" s="7">
        <v>83.9</v>
      </c>
      <c r="J2142" s="7">
        <f t="shared" si="40"/>
        <v>503.40000000000003</v>
      </c>
      <c r="K2142" s="7">
        <f>SUM(G2142*1.27)</f>
        <v>7.62</v>
      </c>
      <c r="L2142" s="11">
        <v>43479</v>
      </c>
      <c r="M2142" s="3">
        <v>43484</v>
      </c>
      <c r="N2142" s="3">
        <v>43500</v>
      </c>
      <c r="O2142" t="s">
        <v>6</v>
      </c>
      <c r="P2142" s="4">
        <v>79.25</v>
      </c>
      <c r="Q2142" t="s">
        <v>119</v>
      </c>
      <c r="R2142" t="s">
        <v>121</v>
      </c>
      <c r="S2142" t="s">
        <v>122</v>
      </c>
      <c r="U2142" t="s">
        <v>123</v>
      </c>
      <c r="V2142" t="s">
        <v>10</v>
      </c>
      <c r="W2142" s="10" t="b">
        <v>1</v>
      </c>
      <c r="X2142" s="12">
        <v>43893.510394907404</v>
      </c>
    </row>
    <row r="2143" spans="1:24" x14ac:dyDescent="0.2">
      <c r="A2143">
        <v>12484</v>
      </c>
      <c r="B2143" s="2" t="s">
        <v>53</v>
      </c>
      <c r="C2143" s="2" t="s">
        <v>54</v>
      </c>
      <c r="D2143" s="2" t="s">
        <v>55</v>
      </c>
      <c r="E2143" t="s">
        <v>5</v>
      </c>
      <c r="F2143">
        <f>SUM(J2143* 1.15)</f>
        <v>1586.9424999999999</v>
      </c>
      <c r="G2143">
        <v>13</v>
      </c>
      <c r="H2143">
        <v>4</v>
      </c>
      <c r="I2143" s="7">
        <v>106.15</v>
      </c>
      <c r="J2143" s="7">
        <f t="shared" si="40"/>
        <v>1379.95</v>
      </c>
      <c r="K2143" s="7">
        <f>SUM(G2143*0.54)</f>
        <v>7.0200000000000005</v>
      </c>
      <c r="L2143" s="11">
        <v>43482</v>
      </c>
      <c r="M2143" s="3">
        <v>43487</v>
      </c>
      <c r="N2143" s="3">
        <v>43503</v>
      </c>
      <c r="O2143" t="s">
        <v>6</v>
      </c>
      <c r="P2143" s="4">
        <v>7.09</v>
      </c>
      <c r="Q2143" t="s">
        <v>54</v>
      </c>
      <c r="R2143" t="s">
        <v>56</v>
      </c>
      <c r="S2143" t="s">
        <v>57</v>
      </c>
      <c r="U2143" t="s">
        <v>58</v>
      </c>
      <c r="V2143" t="s">
        <v>59</v>
      </c>
      <c r="W2143" s="10" t="b">
        <v>0</v>
      </c>
      <c r="X2143" s="12">
        <v>43880.51011678241</v>
      </c>
    </row>
    <row r="2144" spans="1:24" x14ac:dyDescent="0.2">
      <c r="A2144">
        <v>12485</v>
      </c>
      <c r="B2144" s="2" t="s">
        <v>67</v>
      </c>
      <c r="C2144" s="2" t="s">
        <v>68</v>
      </c>
      <c r="D2144" s="2" t="s">
        <v>69</v>
      </c>
      <c r="E2144" t="s">
        <v>13</v>
      </c>
      <c r="F2144">
        <f>SUM(J2144* 0.85)</f>
        <v>890.56200000000001</v>
      </c>
      <c r="G2144">
        <v>12</v>
      </c>
      <c r="H2144">
        <v>6</v>
      </c>
      <c r="I2144" s="7">
        <v>87.31</v>
      </c>
      <c r="J2144" s="7">
        <f t="shared" si="40"/>
        <v>1047.72</v>
      </c>
      <c r="K2144" s="7">
        <f>SUM(G2144*1.381)</f>
        <v>16.571999999999999</v>
      </c>
      <c r="L2144" s="11">
        <v>43482</v>
      </c>
      <c r="M2144" s="3">
        <v>43487</v>
      </c>
      <c r="N2144" s="3">
        <v>43503</v>
      </c>
      <c r="O2144" t="s">
        <v>12</v>
      </c>
      <c r="P2144" s="4">
        <v>63.54</v>
      </c>
      <c r="Q2144" t="s">
        <v>68</v>
      </c>
      <c r="R2144" t="s">
        <v>70</v>
      </c>
      <c r="S2144" t="s">
        <v>71</v>
      </c>
      <c r="U2144" t="s">
        <v>72</v>
      </c>
      <c r="V2144" t="s">
        <v>59</v>
      </c>
      <c r="W2144" s="10" t="b">
        <v>1</v>
      </c>
      <c r="X2144" s="12">
        <v>43883.179231712958</v>
      </c>
    </row>
    <row r="2145" spans="1:24" x14ac:dyDescent="0.2">
      <c r="A2145">
        <v>12486</v>
      </c>
      <c r="B2145" s="2" t="s">
        <v>390</v>
      </c>
      <c r="C2145" s="2" t="s">
        <v>391</v>
      </c>
      <c r="D2145" s="2" t="s">
        <v>392</v>
      </c>
      <c r="E2145" t="s">
        <v>37</v>
      </c>
      <c r="F2145">
        <f>SUM(J2145* 0.875)</f>
        <v>1271.55</v>
      </c>
      <c r="G2145">
        <v>8</v>
      </c>
      <c r="H2145">
        <v>-2</v>
      </c>
      <c r="I2145" s="7">
        <v>181.65</v>
      </c>
      <c r="J2145" s="7">
        <f t="shared" si="40"/>
        <v>1453.2</v>
      </c>
      <c r="K2145" s="7">
        <f>SUM(G2145*1.27)</f>
        <v>10.16</v>
      </c>
      <c r="L2145" s="11">
        <v>43483</v>
      </c>
      <c r="M2145" s="3">
        <v>43488</v>
      </c>
      <c r="N2145" s="3">
        <v>43504</v>
      </c>
      <c r="O2145" t="s">
        <v>6</v>
      </c>
      <c r="P2145" s="4">
        <v>90.85</v>
      </c>
      <c r="Q2145" t="s">
        <v>391</v>
      </c>
      <c r="R2145" t="s">
        <v>393</v>
      </c>
      <c r="S2145" t="s">
        <v>91</v>
      </c>
      <c r="U2145" t="s">
        <v>92</v>
      </c>
      <c r="V2145" t="s">
        <v>93</v>
      </c>
      <c r="W2145" s="10" t="b">
        <v>1</v>
      </c>
      <c r="X2145" s="12">
        <v>43898.844717361113</v>
      </c>
    </row>
    <row r="2146" spans="1:24" x14ac:dyDescent="0.2">
      <c r="A2146">
        <v>12487</v>
      </c>
      <c r="B2146" s="2" t="s">
        <v>244</v>
      </c>
      <c r="C2146" s="2" t="s">
        <v>245</v>
      </c>
      <c r="D2146" s="2" t="s">
        <v>246</v>
      </c>
      <c r="E2146" t="s">
        <v>37</v>
      </c>
      <c r="F2146">
        <f>SUM(J2146* 1.08)</f>
        <v>1682.8128000000002</v>
      </c>
      <c r="G2146">
        <v>8</v>
      </c>
      <c r="H2146">
        <v>12</v>
      </c>
      <c r="I2146" s="7">
        <v>194.77</v>
      </c>
      <c r="J2146" s="7">
        <f t="shared" si="40"/>
        <v>1558.16</v>
      </c>
      <c r="K2146" s="7">
        <f>SUM(G2146*1.429)</f>
        <v>11.432</v>
      </c>
      <c r="L2146" s="11">
        <v>43483</v>
      </c>
      <c r="M2146" s="3">
        <v>43488</v>
      </c>
      <c r="N2146" s="3">
        <v>43504</v>
      </c>
      <c r="O2146" t="s">
        <v>6</v>
      </c>
      <c r="P2146" s="4">
        <v>154.72</v>
      </c>
      <c r="Q2146" t="s">
        <v>245</v>
      </c>
      <c r="R2146" t="s">
        <v>566</v>
      </c>
      <c r="S2146" t="s">
        <v>247</v>
      </c>
      <c r="T2146" t="s">
        <v>248</v>
      </c>
      <c r="U2146" t="s">
        <v>249</v>
      </c>
      <c r="V2146" t="s">
        <v>35</v>
      </c>
      <c r="W2146" s="10" t="b">
        <v>1</v>
      </c>
      <c r="X2146" s="12">
        <v>43839.17821273148</v>
      </c>
    </row>
    <row r="2147" spans="1:24" x14ac:dyDescent="0.2">
      <c r="A2147">
        <v>12488</v>
      </c>
      <c r="B2147" s="2" t="s">
        <v>489</v>
      </c>
      <c r="C2147" s="2" t="s">
        <v>490</v>
      </c>
      <c r="D2147" s="2" t="s">
        <v>491</v>
      </c>
      <c r="E2147" t="s">
        <v>11</v>
      </c>
      <c r="F2147">
        <f>SUM(J2147* 0.85)</f>
        <v>943.15999999999985</v>
      </c>
      <c r="G2147">
        <v>8</v>
      </c>
      <c r="H2147">
        <v>-3</v>
      </c>
      <c r="I2147" s="7">
        <v>138.69999999999999</v>
      </c>
      <c r="J2147" s="7">
        <f t="shared" si="40"/>
        <v>1109.5999999999999</v>
      </c>
      <c r="K2147" s="7">
        <f>SUM(G2147*1.27)</f>
        <v>10.16</v>
      </c>
      <c r="L2147" s="11">
        <v>43483</v>
      </c>
      <c r="M2147" s="3">
        <v>43488</v>
      </c>
      <c r="N2147" s="3">
        <v>43504</v>
      </c>
      <c r="O2147" t="s">
        <v>12</v>
      </c>
      <c r="P2147" s="4">
        <v>81.83</v>
      </c>
      <c r="Q2147" t="s">
        <v>490</v>
      </c>
      <c r="R2147" t="s">
        <v>492</v>
      </c>
      <c r="S2147" t="s">
        <v>110</v>
      </c>
      <c r="T2147" t="s">
        <v>111</v>
      </c>
      <c r="U2147" t="s">
        <v>493</v>
      </c>
      <c r="V2147" t="s">
        <v>113</v>
      </c>
      <c r="W2147" s="10" t="b">
        <v>1</v>
      </c>
      <c r="X2147" s="12">
        <v>43893.5113724537</v>
      </c>
    </row>
    <row r="2148" spans="1:24" x14ac:dyDescent="0.2">
      <c r="A2148">
        <v>12489</v>
      </c>
      <c r="B2148" s="2" t="s">
        <v>428</v>
      </c>
      <c r="C2148" s="2" t="s">
        <v>423</v>
      </c>
      <c r="D2148" s="2" t="s">
        <v>429</v>
      </c>
      <c r="E2148" t="s">
        <v>15</v>
      </c>
      <c r="F2148">
        <f>SUM(J2148* 0.95)</f>
        <v>442.37700000000001</v>
      </c>
      <c r="G2148">
        <v>13</v>
      </c>
      <c r="H2148">
        <v>-11</v>
      </c>
      <c r="I2148" s="7">
        <v>35.82</v>
      </c>
      <c r="J2148" s="7">
        <f t="shared" si="40"/>
        <v>465.66</v>
      </c>
      <c r="K2148" s="7">
        <f>SUM(G2148*1.15)</f>
        <v>14.95</v>
      </c>
      <c r="L2148" s="11">
        <v>43484</v>
      </c>
      <c r="M2148" s="3">
        <v>43489</v>
      </c>
      <c r="N2148" s="3">
        <v>43505</v>
      </c>
      <c r="O2148" t="s">
        <v>12</v>
      </c>
      <c r="P2148" s="4">
        <v>72.19</v>
      </c>
      <c r="Q2148" t="s">
        <v>423</v>
      </c>
      <c r="R2148" t="s">
        <v>424</v>
      </c>
      <c r="S2148" t="s">
        <v>425</v>
      </c>
      <c r="U2148" t="s">
        <v>426</v>
      </c>
      <c r="V2148" t="s">
        <v>427</v>
      </c>
      <c r="W2148" s="10" t="b">
        <v>1</v>
      </c>
      <c r="X2148" s="12">
        <v>43867.84549143519</v>
      </c>
    </row>
    <row r="2149" spans="1:24" x14ac:dyDescent="0.2">
      <c r="A2149">
        <v>12490</v>
      </c>
      <c r="B2149" s="2" t="s">
        <v>262</v>
      </c>
      <c r="C2149" s="2" t="s">
        <v>263</v>
      </c>
      <c r="D2149" s="2" t="s">
        <v>264</v>
      </c>
      <c r="E2149" t="s">
        <v>45</v>
      </c>
      <c r="F2149">
        <f>SUM(J2149* 0.95)</f>
        <v>1614.3919999999998</v>
      </c>
      <c r="G2149">
        <v>13</v>
      </c>
      <c r="H2149">
        <v>6</v>
      </c>
      <c r="I2149" s="7">
        <v>130.72</v>
      </c>
      <c r="J2149" s="7">
        <f t="shared" si="40"/>
        <v>1699.36</v>
      </c>
      <c r="K2149" s="7">
        <f>SUM(G2149*1.381)</f>
        <v>17.952999999999999</v>
      </c>
      <c r="L2149" s="11">
        <v>43484</v>
      </c>
      <c r="M2149" s="3">
        <v>43489</v>
      </c>
      <c r="N2149" s="3">
        <v>43505</v>
      </c>
      <c r="O2149" t="s">
        <v>12</v>
      </c>
      <c r="P2149" s="4">
        <v>43.26</v>
      </c>
      <c r="Q2149" t="s">
        <v>263</v>
      </c>
      <c r="R2149" t="s">
        <v>265</v>
      </c>
      <c r="S2149" t="s">
        <v>266</v>
      </c>
      <c r="U2149" t="s">
        <v>267</v>
      </c>
      <c r="V2149" t="s">
        <v>59</v>
      </c>
      <c r="W2149" s="10" t="b">
        <v>1</v>
      </c>
      <c r="X2149" s="12">
        <v>43884.180202662035</v>
      </c>
    </row>
    <row r="2150" spans="1:24" x14ac:dyDescent="0.2">
      <c r="A2150">
        <v>12491</v>
      </c>
      <c r="B2150" s="2" t="s">
        <v>356</v>
      </c>
      <c r="C2150" s="2" t="s">
        <v>348</v>
      </c>
      <c r="D2150" s="2" t="s">
        <v>357</v>
      </c>
      <c r="E2150" t="s">
        <v>5</v>
      </c>
      <c r="F2150">
        <f>SUM(J2150* 1.15)</f>
        <v>782.46</v>
      </c>
      <c r="G2150">
        <v>12</v>
      </c>
      <c r="H2150">
        <v>23</v>
      </c>
      <c r="I2150" s="7">
        <v>56.7</v>
      </c>
      <c r="J2150" s="7">
        <f t="shared" si="40"/>
        <v>680.40000000000009</v>
      </c>
      <c r="K2150" s="7">
        <f>SUM(G2150*1.429)</f>
        <v>17.148</v>
      </c>
      <c r="L2150" s="11">
        <v>43485</v>
      </c>
      <c r="M2150" s="3">
        <v>43490</v>
      </c>
      <c r="N2150" s="3">
        <v>43506</v>
      </c>
      <c r="O2150" t="s">
        <v>12</v>
      </c>
      <c r="P2150" s="4">
        <v>71.489999999999995</v>
      </c>
      <c r="Q2150" t="s">
        <v>348</v>
      </c>
      <c r="R2150" t="s">
        <v>349</v>
      </c>
      <c r="S2150" t="s">
        <v>350</v>
      </c>
      <c r="U2150" t="s">
        <v>351</v>
      </c>
      <c r="V2150" t="s">
        <v>10</v>
      </c>
      <c r="W2150" s="10" t="b">
        <v>1</v>
      </c>
      <c r="X2150" s="12">
        <v>43784.179428472213</v>
      </c>
    </row>
    <row r="2151" spans="1:24" x14ac:dyDescent="0.2">
      <c r="A2151">
        <v>12492</v>
      </c>
      <c r="B2151" s="2" t="s">
        <v>489</v>
      </c>
      <c r="C2151" s="2" t="s">
        <v>490</v>
      </c>
      <c r="D2151" s="2" t="s">
        <v>491</v>
      </c>
      <c r="E2151" t="s">
        <v>13</v>
      </c>
      <c r="F2151">
        <f>SUM(J2151* 0.85)</f>
        <v>44.131999999999991</v>
      </c>
      <c r="G2151">
        <v>11</v>
      </c>
      <c r="H2151">
        <v>-3</v>
      </c>
      <c r="I2151" s="7">
        <v>4.72</v>
      </c>
      <c r="J2151" s="7">
        <f t="shared" si="40"/>
        <v>51.919999999999995</v>
      </c>
      <c r="K2151" s="7">
        <f>SUM(G2151*1.27)</f>
        <v>13.97</v>
      </c>
      <c r="L2151" s="11">
        <v>43485</v>
      </c>
      <c r="M2151" s="3">
        <v>43490</v>
      </c>
      <c r="N2151" s="3">
        <v>43506</v>
      </c>
      <c r="O2151" t="s">
        <v>14</v>
      </c>
      <c r="P2151" s="4">
        <v>29.78</v>
      </c>
      <c r="Q2151" t="s">
        <v>490</v>
      </c>
      <c r="R2151" t="s">
        <v>492</v>
      </c>
      <c r="S2151" t="s">
        <v>110</v>
      </c>
      <c r="T2151" t="s">
        <v>111</v>
      </c>
      <c r="U2151" t="s">
        <v>493</v>
      </c>
      <c r="V2151" t="s">
        <v>113</v>
      </c>
      <c r="W2151" s="10" t="b">
        <v>0</v>
      </c>
      <c r="X2151" s="12">
        <v>43904.51201273148</v>
      </c>
    </row>
    <row r="2152" spans="1:24" x14ac:dyDescent="0.2">
      <c r="A2152">
        <v>12493</v>
      </c>
      <c r="B2152" s="2" t="s">
        <v>2</v>
      </c>
      <c r="C2152" s="2" t="s">
        <v>3</v>
      </c>
      <c r="D2152" s="2" t="s">
        <v>4</v>
      </c>
      <c r="E2152" t="s">
        <v>13</v>
      </c>
      <c r="F2152">
        <f>SUM(J2152* 0.85)</f>
        <v>789.20799999999997</v>
      </c>
      <c r="G2152">
        <v>8</v>
      </c>
      <c r="H2152">
        <v>19</v>
      </c>
      <c r="I2152" s="7">
        <v>116.06</v>
      </c>
      <c r="J2152" s="7">
        <f t="shared" si="40"/>
        <v>928.48</v>
      </c>
      <c r="K2152" s="7">
        <f>SUM(G2152*1.429)</f>
        <v>11.432</v>
      </c>
      <c r="L2152" s="11">
        <v>43485</v>
      </c>
      <c r="M2152" s="3">
        <v>43490</v>
      </c>
      <c r="N2152" s="3">
        <v>43506</v>
      </c>
      <c r="O2152" t="s">
        <v>14</v>
      </c>
      <c r="P2152" s="4">
        <v>69.53</v>
      </c>
      <c r="Q2152" t="s">
        <v>3</v>
      </c>
      <c r="R2152" t="s">
        <v>7</v>
      </c>
      <c r="S2152" t="s">
        <v>8</v>
      </c>
      <c r="U2152" t="s">
        <v>9</v>
      </c>
      <c r="V2152" t="s">
        <v>10</v>
      </c>
      <c r="W2152" s="10" t="b">
        <v>1</v>
      </c>
      <c r="X2152" s="12">
        <v>43807.178293749996</v>
      </c>
    </row>
    <row r="2153" spans="1:24" x14ac:dyDescent="0.2">
      <c r="A2153">
        <v>12494</v>
      </c>
      <c r="B2153" s="2" t="s">
        <v>135</v>
      </c>
      <c r="C2153" s="2" t="s">
        <v>136</v>
      </c>
      <c r="D2153" s="2" t="s">
        <v>137</v>
      </c>
      <c r="E2153" t="s">
        <v>19</v>
      </c>
      <c r="F2153">
        <f>SUM(J2153* 1.05)</f>
        <v>1937.8799999999999</v>
      </c>
      <c r="G2153">
        <v>10</v>
      </c>
      <c r="H2153">
        <v>-9</v>
      </c>
      <c r="I2153" s="7">
        <v>184.56</v>
      </c>
      <c r="J2153" s="7">
        <f t="shared" si="40"/>
        <v>1845.6</v>
      </c>
      <c r="K2153" s="7">
        <f>SUM(G2153*1.15)</f>
        <v>11.5</v>
      </c>
      <c r="L2153" s="11">
        <v>43486</v>
      </c>
      <c r="M2153" s="3">
        <v>43491</v>
      </c>
      <c r="N2153" s="3">
        <v>43507</v>
      </c>
      <c r="O2153" t="s">
        <v>6</v>
      </c>
      <c r="P2153" s="4">
        <v>411.88</v>
      </c>
      <c r="Q2153" t="s">
        <v>136</v>
      </c>
      <c r="R2153" t="s">
        <v>138</v>
      </c>
      <c r="S2153" t="s">
        <v>139</v>
      </c>
      <c r="U2153" t="s">
        <v>140</v>
      </c>
      <c r="V2153" t="s">
        <v>141</v>
      </c>
      <c r="W2153" s="10" t="b">
        <v>1</v>
      </c>
      <c r="X2153" s="12">
        <v>44016.84463634259</v>
      </c>
    </row>
    <row r="2154" spans="1:24" x14ac:dyDescent="0.2">
      <c r="A2154">
        <v>12495</v>
      </c>
      <c r="B2154" s="2" t="s">
        <v>38</v>
      </c>
      <c r="C2154" s="2" t="s">
        <v>39</v>
      </c>
      <c r="D2154" s="2" t="s">
        <v>40</v>
      </c>
      <c r="E2154" t="s">
        <v>37</v>
      </c>
      <c r="F2154">
        <f>SUM(J2154* 1.08)</f>
        <v>1709.7912000000001</v>
      </c>
      <c r="G2154">
        <v>13</v>
      </c>
      <c r="H2154">
        <v>-3</v>
      </c>
      <c r="I2154" s="7">
        <v>121.78</v>
      </c>
      <c r="J2154" s="7">
        <f t="shared" si="40"/>
        <v>1583.14</v>
      </c>
      <c r="K2154" s="7">
        <f>SUM(G2154*1.27)</f>
        <v>16.510000000000002</v>
      </c>
      <c r="L2154" s="11">
        <v>43486</v>
      </c>
      <c r="M2154" s="3">
        <v>43491</v>
      </c>
      <c r="N2154" s="3">
        <v>43507</v>
      </c>
      <c r="O2154" t="s">
        <v>14</v>
      </c>
      <c r="P2154" s="4">
        <v>13.32</v>
      </c>
      <c r="Q2154" t="s">
        <v>39</v>
      </c>
      <c r="R2154" t="s">
        <v>41</v>
      </c>
      <c r="S2154" t="s">
        <v>42</v>
      </c>
      <c r="U2154" t="s">
        <v>43</v>
      </c>
      <c r="V2154" t="s">
        <v>44</v>
      </c>
      <c r="W2154" s="10" t="b">
        <v>0</v>
      </c>
      <c r="X2154" s="12">
        <v>43868.512460879625</v>
      </c>
    </row>
    <row r="2155" spans="1:24" x14ac:dyDescent="0.2">
      <c r="A2155">
        <v>12496</v>
      </c>
      <c r="B2155" s="2" t="s">
        <v>300</v>
      </c>
      <c r="C2155" s="2" t="s">
        <v>301</v>
      </c>
      <c r="D2155" s="2" t="s">
        <v>302</v>
      </c>
      <c r="E2155" t="s">
        <v>15</v>
      </c>
      <c r="F2155">
        <f>SUM(J2155* 1.03)</f>
        <v>1768.1598000000001</v>
      </c>
      <c r="G2155">
        <v>11</v>
      </c>
      <c r="H2155">
        <v>-3</v>
      </c>
      <c r="I2155" s="7">
        <v>156.06</v>
      </c>
      <c r="J2155" s="7">
        <f t="shared" si="40"/>
        <v>1716.66</v>
      </c>
      <c r="K2155" s="7">
        <f>SUM(G2155*1.27)</f>
        <v>13.97</v>
      </c>
      <c r="L2155" s="11">
        <v>43489</v>
      </c>
      <c r="M2155" s="3">
        <v>43494</v>
      </c>
      <c r="N2155" s="3">
        <v>43510</v>
      </c>
      <c r="O2155" t="s">
        <v>14</v>
      </c>
      <c r="P2155" s="4">
        <v>59.28</v>
      </c>
      <c r="Q2155" t="s">
        <v>301</v>
      </c>
      <c r="R2155" t="s">
        <v>303</v>
      </c>
      <c r="S2155" t="s">
        <v>304</v>
      </c>
      <c r="T2155" t="s">
        <v>305</v>
      </c>
      <c r="U2155" t="s">
        <v>306</v>
      </c>
      <c r="V2155" t="s">
        <v>217</v>
      </c>
      <c r="W2155" s="10" t="b">
        <v>1</v>
      </c>
      <c r="X2155" s="12">
        <v>43908.178679398145</v>
      </c>
    </row>
    <row r="2156" spans="1:24" x14ac:dyDescent="0.2">
      <c r="A2156">
        <v>12497</v>
      </c>
      <c r="B2156" s="2" t="s">
        <v>489</v>
      </c>
      <c r="C2156" s="2" t="s">
        <v>490</v>
      </c>
      <c r="D2156" s="2" t="s">
        <v>491</v>
      </c>
      <c r="E2156" t="s">
        <v>15</v>
      </c>
      <c r="F2156">
        <f>SUM(J2156* 0.85)</f>
        <v>120.666</v>
      </c>
      <c r="G2156">
        <v>12</v>
      </c>
      <c r="H2156">
        <v>-3</v>
      </c>
      <c r="I2156" s="7">
        <v>11.83</v>
      </c>
      <c r="J2156" s="7">
        <f t="shared" si="40"/>
        <v>141.96</v>
      </c>
      <c r="K2156" s="7">
        <f>SUM(G2156*1.27)</f>
        <v>15.24</v>
      </c>
      <c r="L2156" s="11">
        <v>43489</v>
      </c>
      <c r="M2156" s="3">
        <v>43494</v>
      </c>
      <c r="N2156" s="3">
        <v>43510</v>
      </c>
      <c r="O2156" t="s">
        <v>14</v>
      </c>
      <c r="P2156" s="4">
        <v>35.43</v>
      </c>
      <c r="Q2156" t="s">
        <v>490</v>
      </c>
      <c r="R2156" t="s">
        <v>492</v>
      </c>
      <c r="S2156" t="s">
        <v>110</v>
      </c>
      <c r="T2156" t="s">
        <v>111</v>
      </c>
      <c r="U2156" t="s">
        <v>493</v>
      </c>
      <c r="V2156" t="s">
        <v>113</v>
      </c>
      <c r="W2156" s="10" t="b">
        <v>1</v>
      </c>
      <c r="X2156" s="12">
        <v>43905.512460879625</v>
      </c>
    </row>
    <row r="2157" spans="1:24" x14ac:dyDescent="0.2">
      <c r="A2157">
        <v>12498</v>
      </c>
      <c r="B2157" s="2" t="s">
        <v>300</v>
      </c>
      <c r="C2157" s="2" t="s">
        <v>301</v>
      </c>
      <c r="D2157" s="2" t="s">
        <v>302</v>
      </c>
      <c r="E2157" t="s">
        <v>11</v>
      </c>
      <c r="F2157">
        <f>SUM(J2157* 1.03)</f>
        <v>817.34619999999995</v>
      </c>
      <c r="G2157">
        <v>11</v>
      </c>
      <c r="H2157">
        <v>-3</v>
      </c>
      <c r="I2157" s="7">
        <v>72.14</v>
      </c>
      <c r="J2157" s="7">
        <f t="shared" si="40"/>
        <v>793.54</v>
      </c>
      <c r="K2157" s="7">
        <f>SUM(G2157*1.27)</f>
        <v>13.97</v>
      </c>
      <c r="L2157" s="11">
        <v>43489</v>
      </c>
      <c r="M2157" s="3">
        <v>43494</v>
      </c>
      <c r="N2157" s="3">
        <v>43510</v>
      </c>
      <c r="O2157" t="s">
        <v>12</v>
      </c>
      <c r="P2157" s="4">
        <v>2.71</v>
      </c>
      <c r="Q2157" t="s">
        <v>301</v>
      </c>
      <c r="R2157" t="s">
        <v>303</v>
      </c>
      <c r="S2157" t="s">
        <v>304</v>
      </c>
      <c r="T2157" t="s">
        <v>305</v>
      </c>
      <c r="U2157" t="s">
        <v>306</v>
      </c>
      <c r="V2157" t="s">
        <v>217</v>
      </c>
      <c r="W2157" s="10" t="b">
        <v>0</v>
      </c>
      <c r="X2157" s="12">
        <v>43904.51201273148</v>
      </c>
    </row>
    <row r="2158" spans="1:24" x14ac:dyDescent="0.2">
      <c r="A2158">
        <v>12499</v>
      </c>
      <c r="B2158" s="2" t="s">
        <v>462</v>
      </c>
      <c r="C2158" s="2" t="s">
        <v>463</v>
      </c>
      <c r="D2158" s="2" t="s">
        <v>464</v>
      </c>
      <c r="E2158" t="s">
        <v>46</v>
      </c>
      <c r="F2158">
        <f>SUM(J2158* 1.08)</f>
        <v>763.10640000000001</v>
      </c>
      <c r="G2158">
        <v>7</v>
      </c>
      <c r="H2158">
        <v>-4</v>
      </c>
      <c r="I2158" s="7">
        <v>100.94</v>
      </c>
      <c r="J2158" s="7">
        <f t="shared" si="40"/>
        <v>706.57999999999993</v>
      </c>
      <c r="K2158" s="7">
        <f>SUM(G2158*1.15)</f>
        <v>8.0499999999999989</v>
      </c>
      <c r="L2158" s="11">
        <v>43490</v>
      </c>
      <c r="M2158" s="3">
        <v>43495</v>
      </c>
      <c r="N2158" s="3">
        <v>43511</v>
      </c>
      <c r="O2158" t="s">
        <v>12</v>
      </c>
      <c r="P2158" s="4">
        <v>424.3</v>
      </c>
      <c r="Q2158" t="s">
        <v>463</v>
      </c>
      <c r="R2158" t="s">
        <v>465</v>
      </c>
      <c r="S2158" t="s">
        <v>466</v>
      </c>
      <c r="U2158" t="s">
        <v>467</v>
      </c>
      <c r="V2158" t="s">
        <v>325</v>
      </c>
      <c r="W2158" s="10" t="b">
        <v>1</v>
      </c>
      <c r="X2158" s="12">
        <v>43902.843681944447</v>
      </c>
    </row>
    <row r="2159" spans="1:24" x14ac:dyDescent="0.2">
      <c r="A2159">
        <v>12500</v>
      </c>
      <c r="B2159" s="2" t="s">
        <v>485</v>
      </c>
      <c r="C2159" s="2" t="s">
        <v>486</v>
      </c>
      <c r="D2159" s="2" t="s">
        <v>487</v>
      </c>
      <c r="E2159" t="s">
        <v>13</v>
      </c>
      <c r="F2159">
        <f>SUM(J2159* 1.15)</f>
        <v>130.63999999999999</v>
      </c>
      <c r="G2159">
        <v>5</v>
      </c>
      <c r="H2159">
        <v>-3</v>
      </c>
      <c r="I2159" s="7">
        <v>22.72</v>
      </c>
      <c r="J2159" s="7">
        <f t="shared" si="40"/>
        <v>113.6</v>
      </c>
      <c r="K2159" s="7">
        <f>SUM(G2159*1.27)</f>
        <v>6.35</v>
      </c>
      <c r="L2159" s="11">
        <v>43490</v>
      </c>
      <c r="M2159" s="3">
        <v>43495</v>
      </c>
      <c r="N2159" s="3">
        <v>43511</v>
      </c>
      <c r="O2159" t="s">
        <v>14</v>
      </c>
      <c r="P2159" s="4">
        <v>54.42</v>
      </c>
      <c r="Q2159" t="s">
        <v>486</v>
      </c>
      <c r="R2159" t="s">
        <v>488</v>
      </c>
      <c r="S2159" t="s">
        <v>21</v>
      </c>
      <c r="U2159" t="s">
        <v>362</v>
      </c>
      <c r="V2159" t="s">
        <v>23</v>
      </c>
      <c r="W2159" s="10" t="b">
        <v>1</v>
      </c>
      <c r="X2159" s="12">
        <v>43896.843369097223</v>
      </c>
    </row>
    <row r="2160" spans="1:24" x14ac:dyDescent="0.2">
      <c r="A2160">
        <v>12501</v>
      </c>
      <c r="B2160" s="2" t="s">
        <v>506</v>
      </c>
      <c r="C2160" s="2" t="s">
        <v>507</v>
      </c>
      <c r="D2160" s="2" t="s">
        <v>508</v>
      </c>
      <c r="E2160" t="s">
        <v>11</v>
      </c>
      <c r="F2160">
        <f>SUM(J2160* 1.15)</f>
        <v>607.82099999999991</v>
      </c>
      <c r="G2160">
        <v>6</v>
      </c>
      <c r="H2160">
        <v>4</v>
      </c>
      <c r="I2160" s="7">
        <v>88.09</v>
      </c>
      <c r="J2160" s="7">
        <f t="shared" si="40"/>
        <v>528.54</v>
      </c>
      <c r="K2160" s="7">
        <f>SUM(G2160*0.54)</f>
        <v>3.24</v>
      </c>
      <c r="L2160" s="11">
        <v>43491</v>
      </c>
      <c r="M2160" s="3">
        <v>43496</v>
      </c>
      <c r="N2160" s="3">
        <v>43512</v>
      </c>
      <c r="O2160" t="s">
        <v>12</v>
      </c>
      <c r="P2160" s="4">
        <v>9.26</v>
      </c>
      <c r="Q2160" t="s">
        <v>507</v>
      </c>
      <c r="R2160" t="s">
        <v>509</v>
      </c>
      <c r="S2160" t="s">
        <v>510</v>
      </c>
      <c r="U2160" t="s">
        <v>511</v>
      </c>
      <c r="V2160" t="s">
        <v>59</v>
      </c>
      <c r="W2160" s="10" t="b">
        <v>1</v>
      </c>
      <c r="X2160" s="12">
        <v>43884.507515046302</v>
      </c>
    </row>
    <row r="2161" spans="1:24" x14ac:dyDescent="0.2">
      <c r="A2161">
        <v>12502</v>
      </c>
      <c r="B2161" s="2" t="s">
        <v>363</v>
      </c>
      <c r="C2161" s="2" t="s">
        <v>364</v>
      </c>
      <c r="D2161" s="2" t="s">
        <v>365</v>
      </c>
      <c r="E2161" t="s">
        <v>36</v>
      </c>
      <c r="F2161">
        <f>SUM(J2161* 1.03)</f>
        <v>856.88789999999995</v>
      </c>
      <c r="G2161">
        <v>11</v>
      </c>
      <c r="H2161">
        <v>1</v>
      </c>
      <c r="I2161" s="7">
        <v>75.63</v>
      </c>
      <c r="J2161" s="7">
        <f t="shared" si="40"/>
        <v>831.93</v>
      </c>
      <c r="K2161" s="7">
        <f>SUM(G2161*1.27)</f>
        <v>13.97</v>
      </c>
      <c r="L2161" s="11">
        <v>43491</v>
      </c>
      <c r="M2161" s="3">
        <v>43496</v>
      </c>
      <c r="N2161" s="3">
        <v>43512</v>
      </c>
      <c r="O2161" t="s">
        <v>12</v>
      </c>
      <c r="P2161" s="4">
        <v>25.22</v>
      </c>
      <c r="Q2161" t="s">
        <v>364</v>
      </c>
      <c r="R2161" t="s">
        <v>366</v>
      </c>
      <c r="S2161" t="s">
        <v>367</v>
      </c>
      <c r="U2161" t="s">
        <v>368</v>
      </c>
      <c r="V2161" t="s">
        <v>141</v>
      </c>
      <c r="W2161" s="10" t="b">
        <v>0</v>
      </c>
      <c r="X2161" s="12">
        <v>43888.845392361116</v>
      </c>
    </row>
    <row r="2162" spans="1:24" x14ac:dyDescent="0.2">
      <c r="A2162">
        <v>12503</v>
      </c>
      <c r="B2162" s="2" t="s">
        <v>384</v>
      </c>
      <c r="C2162" s="2" t="s">
        <v>385</v>
      </c>
      <c r="D2162" s="2" t="s">
        <v>386</v>
      </c>
      <c r="E2162" t="s">
        <v>36</v>
      </c>
      <c r="F2162">
        <f>SUM(J2162* 1.03)</f>
        <v>1799.7190000000001</v>
      </c>
      <c r="G2162">
        <v>10</v>
      </c>
      <c r="H2162">
        <v>3</v>
      </c>
      <c r="I2162" s="7">
        <v>174.73</v>
      </c>
      <c r="J2162" s="7">
        <f t="shared" si="40"/>
        <v>1747.3</v>
      </c>
      <c r="K2162" s="7">
        <f>SUM(G2162*0.54)</f>
        <v>5.4</v>
      </c>
      <c r="L2162" s="11">
        <v>43491</v>
      </c>
      <c r="M2162" s="3">
        <v>43496</v>
      </c>
      <c r="N2162" s="3">
        <v>43512</v>
      </c>
      <c r="O2162" t="s">
        <v>6</v>
      </c>
      <c r="P2162" s="4">
        <v>212.98</v>
      </c>
      <c r="Q2162" t="s">
        <v>385</v>
      </c>
      <c r="R2162" t="s">
        <v>387</v>
      </c>
      <c r="S2162" t="s">
        <v>388</v>
      </c>
      <c r="U2162" t="s">
        <v>389</v>
      </c>
      <c r="V2162" t="s">
        <v>10</v>
      </c>
      <c r="W2162" s="10" t="b">
        <v>1</v>
      </c>
      <c r="X2162" s="12">
        <v>43883.513689583335</v>
      </c>
    </row>
    <row r="2163" spans="1:24" x14ac:dyDescent="0.2">
      <c r="A2163">
        <v>12504</v>
      </c>
      <c r="B2163" s="2" t="s">
        <v>462</v>
      </c>
      <c r="C2163" s="2" t="s">
        <v>463</v>
      </c>
      <c r="D2163" s="2" t="s">
        <v>464</v>
      </c>
      <c r="E2163" t="s">
        <v>45</v>
      </c>
      <c r="F2163">
        <f>SUM(J2163* 1.08)</f>
        <v>1590.8832</v>
      </c>
      <c r="G2163">
        <v>8</v>
      </c>
      <c r="H2163">
        <v>-4</v>
      </c>
      <c r="I2163" s="7">
        <v>184.13</v>
      </c>
      <c r="J2163" s="7">
        <f t="shared" si="40"/>
        <v>1473.04</v>
      </c>
      <c r="K2163" s="7">
        <f>SUM(G2163*1.15)</f>
        <v>9.1999999999999993</v>
      </c>
      <c r="L2163" s="11">
        <v>43492</v>
      </c>
      <c r="M2163" s="3">
        <v>43497</v>
      </c>
      <c r="N2163" s="3">
        <v>43513</v>
      </c>
      <c r="O2163" t="s">
        <v>14</v>
      </c>
      <c r="P2163" s="4">
        <v>56.46</v>
      </c>
      <c r="Q2163" t="s">
        <v>463</v>
      </c>
      <c r="R2163" t="s">
        <v>465</v>
      </c>
      <c r="S2163" t="s">
        <v>466</v>
      </c>
      <c r="U2163" t="s">
        <v>467</v>
      </c>
      <c r="V2163" t="s">
        <v>325</v>
      </c>
      <c r="W2163" s="10" t="b">
        <v>1</v>
      </c>
      <c r="X2163" s="12">
        <v>43905.844413194449</v>
      </c>
    </row>
    <row r="2164" spans="1:24" x14ac:dyDescent="0.2">
      <c r="A2164">
        <v>12505</v>
      </c>
      <c r="B2164" s="2" t="s">
        <v>430</v>
      </c>
      <c r="C2164" s="2" t="s">
        <v>431</v>
      </c>
      <c r="D2164" s="2" t="s">
        <v>432</v>
      </c>
      <c r="E2164" t="s">
        <v>11</v>
      </c>
      <c r="F2164">
        <f>SUM(J2164* 1.05)</f>
        <v>697.03200000000004</v>
      </c>
      <c r="G2164">
        <v>12</v>
      </c>
      <c r="H2164">
        <v>5</v>
      </c>
      <c r="I2164" s="7">
        <v>55.32</v>
      </c>
      <c r="J2164" s="7">
        <f t="shared" si="40"/>
        <v>663.84</v>
      </c>
      <c r="K2164" s="7">
        <f>SUM(G2164*0.54)</f>
        <v>6.48</v>
      </c>
      <c r="L2164" s="11">
        <v>43492</v>
      </c>
      <c r="M2164" s="3">
        <v>43497</v>
      </c>
      <c r="N2164" s="3">
        <v>43513</v>
      </c>
      <c r="O2164" t="s">
        <v>14</v>
      </c>
      <c r="P2164" s="4">
        <v>487.57</v>
      </c>
      <c r="Q2164" t="s">
        <v>431</v>
      </c>
      <c r="R2164" t="s">
        <v>433</v>
      </c>
      <c r="S2164" t="s">
        <v>434</v>
      </c>
      <c r="T2164" t="s">
        <v>435</v>
      </c>
      <c r="U2164" t="s">
        <v>436</v>
      </c>
      <c r="V2164" t="s">
        <v>209</v>
      </c>
      <c r="W2164" s="10" t="b">
        <v>1</v>
      </c>
      <c r="X2164" s="12">
        <v>43880.51012835648</v>
      </c>
    </row>
    <row r="2165" spans="1:24" x14ac:dyDescent="0.2">
      <c r="A2165">
        <v>12506</v>
      </c>
      <c r="B2165" s="2" t="s">
        <v>114</v>
      </c>
      <c r="C2165" s="2" t="s">
        <v>115</v>
      </c>
      <c r="D2165" s="2" t="s">
        <v>116</v>
      </c>
      <c r="E2165" t="s">
        <v>19</v>
      </c>
      <c r="F2165">
        <f>SUM(J2165* 1.08)</f>
        <v>28.047599999999999</v>
      </c>
      <c r="G2165">
        <v>7</v>
      </c>
      <c r="H2165">
        <v>-3</v>
      </c>
      <c r="I2165" s="7">
        <v>3.71</v>
      </c>
      <c r="J2165" s="7">
        <f t="shared" si="40"/>
        <v>25.97</v>
      </c>
      <c r="K2165" s="7">
        <f>SUM(G2165*1.27)</f>
        <v>8.89</v>
      </c>
      <c r="L2165" s="11">
        <v>43493</v>
      </c>
      <c r="M2165" s="3">
        <v>43498</v>
      </c>
      <c r="N2165" s="3">
        <v>43514</v>
      </c>
      <c r="O2165" t="s">
        <v>12</v>
      </c>
      <c r="P2165" s="4">
        <v>38.24</v>
      </c>
      <c r="Q2165" t="s">
        <v>115</v>
      </c>
      <c r="R2165" t="s">
        <v>569</v>
      </c>
      <c r="S2165" t="s">
        <v>85</v>
      </c>
      <c r="U2165" t="s">
        <v>117</v>
      </c>
      <c r="V2165" t="s">
        <v>35</v>
      </c>
      <c r="W2165" s="10" t="b">
        <v>1</v>
      </c>
      <c r="X2165" s="12">
        <v>43898.177260416662</v>
      </c>
    </row>
    <row r="2166" spans="1:24" x14ac:dyDescent="0.2">
      <c r="A2166">
        <v>12507</v>
      </c>
      <c r="B2166" s="2" t="s">
        <v>250</v>
      </c>
      <c r="C2166" s="2" t="s">
        <v>251</v>
      </c>
      <c r="D2166" s="2" t="s">
        <v>252</v>
      </c>
      <c r="E2166" t="s">
        <v>37</v>
      </c>
      <c r="F2166">
        <f>SUM(J2166* 0.85)</f>
        <v>624.24</v>
      </c>
      <c r="G2166">
        <v>6</v>
      </c>
      <c r="H2166">
        <v>39</v>
      </c>
      <c r="I2166" s="7">
        <v>122.4</v>
      </c>
      <c r="J2166" s="7">
        <f t="shared" si="40"/>
        <v>734.40000000000009</v>
      </c>
      <c r="K2166" s="7">
        <f>SUM(G2166*1.429)</f>
        <v>8.5739999999999998</v>
      </c>
      <c r="L2166" s="11">
        <v>43493</v>
      </c>
      <c r="M2166" s="3">
        <v>43498</v>
      </c>
      <c r="N2166" s="3">
        <v>43514</v>
      </c>
      <c r="O2166" t="s">
        <v>12</v>
      </c>
      <c r="P2166" s="4">
        <v>0.56000000000000005</v>
      </c>
      <c r="Q2166" t="s">
        <v>251</v>
      </c>
      <c r="R2166" t="s">
        <v>253</v>
      </c>
      <c r="S2166" t="s">
        <v>254</v>
      </c>
      <c r="U2166" t="s">
        <v>255</v>
      </c>
      <c r="V2166" t="s">
        <v>10</v>
      </c>
      <c r="W2166" s="10" t="b">
        <v>0</v>
      </c>
      <c r="X2166" s="12">
        <v>43882.511079861113</v>
      </c>
    </row>
    <row r="2167" spans="1:24" x14ac:dyDescent="0.2">
      <c r="A2167">
        <v>12508</v>
      </c>
      <c r="B2167" s="2" t="s">
        <v>506</v>
      </c>
      <c r="C2167" s="2" t="s">
        <v>507</v>
      </c>
      <c r="D2167" s="2" t="s">
        <v>508</v>
      </c>
      <c r="E2167" t="s">
        <v>13</v>
      </c>
      <c r="F2167">
        <f>SUM(J2167* 1.15)</f>
        <v>9.1194999999999986</v>
      </c>
      <c r="G2167">
        <v>13</v>
      </c>
      <c r="H2167">
        <v>5</v>
      </c>
      <c r="I2167" s="7">
        <v>0.61</v>
      </c>
      <c r="J2167" s="7">
        <f t="shared" si="40"/>
        <v>7.93</v>
      </c>
      <c r="K2167" s="7">
        <f>SUM(G2167*0.54)</f>
        <v>7.0200000000000005</v>
      </c>
      <c r="L2167" s="11">
        <v>43493</v>
      </c>
      <c r="M2167" s="3">
        <v>43498</v>
      </c>
      <c r="N2167" s="3">
        <v>43514</v>
      </c>
      <c r="O2167" t="s">
        <v>6</v>
      </c>
      <c r="P2167" s="4">
        <v>49.19</v>
      </c>
      <c r="Q2167" t="s">
        <v>507</v>
      </c>
      <c r="R2167" t="s">
        <v>509</v>
      </c>
      <c r="S2167" t="s">
        <v>510</v>
      </c>
      <c r="U2167" t="s">
        <v>511</v>
      </c>
      <c r="V2167" t="s">
        <v>59</v>
      </c>
      <c r="W2167" s="10" t="b">
        <v>1</v>
      </c>
      <c r="X2167" s="12">
        <v>43880.51012835648</v>
      </c>
    </row>
    <row r="2168" spans="1:24" x14ac:dyDescent="0.2">
      <c r="A2168">
        <v>12509</v>
      </c>
      <c r="B2168" s="2" t="s">
        <v>407</v>
      </c>
      <c r="C2168" s="2" t="s">
        <v>408</v>
      </c>
      <c r="D2168" s="2" t="s">
        <v>409</v>
      </c>
      <c r="E2168" t="s">
        <v>46</v>
      </c>
      <c r="F2168">
        <f>SUM(J2168* 1.15)</f>
        <v>695.51999999999987</v>
      </c>
      <c r="G2168">
        <v>8</v>
      </c>
      <c r="H2168">
        <v>-2</v>
      </c>
      <c r="I2168" s="7">
        <v>75.599999999999994</v>
      </c>
      <c r="J2168" s="7">
        <f t="shared" si="40"/>
        <v>604.79999999999995</v>
      </c>
      <c r="K2168" s="7">
        <f>SUM(G2168*1.27)</f>
        <v>10.16</v>
      </c>
      <c r="L2168" s="11">
        <v>43496</v>
      </c>
      <c r="M2168" s="3">
        <v>43501</v>
      </c>
      <c r="N2168" s="3">
        <v>43517</v>
      </c>
      <c r="O2168" t="s">
        <v>6</v>
      </c>
      <c r="P2168" s="4">
        <v>160.55000000000001</v>
      </c>
      <c r="Q2168" t="s">
        <v>408</v>
      </c>
      <c r="R2168" t="s">
        <v>410</v>
      </c>
      <c r="S2168" t="s">
        <v>222</v>
      </c>
      <c r="T2168" t="s">
        <v>223</v>
      </c>
      <c r="U2168" t="s">
        <v>411</v>
      </c>
      <c r="V2168" t="s">
        <v>113</v>
      </c>
      <c r="W2168" s="10" t="b">
        <v>1</v>
      </c>
      <c r="X2168" s="12">
        <v>43900.511384027777</v>
      </c>
    </row>
    <row r="2169" spans="1:24" x14ac:dyDescent="0.2">
      <c r="A2169">
        <v>12510</v>
      </c>
      <c r="B2169" s="2" t="s">
        <v>394</v>
      </c>
      <c r="C2169" s="2" t="s">
        <v>395</v>
      </c>
      <c r="D2169" s="2" t="s">
        <v>396</v>
      </c>
      <c r="E2169" t="s">
        <v>36</v>
      </c>
      <c r="F2169">
        <f>SUM(J2169* 1.05)</f>
        <v>1289.4839999999999</v>
      </c>
      <c r="G2169">
        <v>7</v>
      </c>
      <c r="H2169">
        <v>2</v>
      </c>
      <c r="I2169" s="7">
        <v>175.44</v>
      </c>
      <c r="J2169" s="7">
        <f t="shared" si="40"/>
        <v>1228.08</v>
      </c>
      <c r="K2169" s="7">
        <f>SUM(G2169*1.27)</f>
        <v>8.89</v>
      </c>
      <c r="L2169" s="11">
        <v>43496</v>
      </c>
      <c r="M2169" s="3">
        <v>43501</v>
      </c>
      <c r="N2169" s="3">
        <v>43517</v>
      </c>
      <c r="O2169" t="s">
        <v>6</v>
      </c>
      <c r="P2169" s="4">
        <v>174.05</v>
      </c>
      <c r="Q2169" t="s">
        <v>395</v>
      </c>
      <c r="R2169" t="s">
        <v>397</v>
      </c>
      <c r="S2169" t="s">
        <v>398</v>
      </c>
      <c r="T2169" t="s">
        <v>399</v>
      </c>
      <c r="U2169" t="s">
        <v>400</v>
      </c>
      <c r="V2169" t="s">
        <v>209</v>
      </c>
      <c r="W2169" s="10" t="b">
        <v>1</v>
      </c>
      <c r="X2169" s="12">
        <v>43888.843984953703</v>
      </c>
    </row>
    <row r="2170" spans="1:24" x14ac:dyDescent="0.2">
      <c r="A2170">
        <v>12511</v>
      </c>
      <c r="B2170" s="2" t="s">
        <v>47</v>
      </c>
      <c r="C2170" s="2" t="s">
        <v>48</v>
      </c>
      <c r="D2170" s="2" t="s">
        <v>49</v>
      </c>
      <c r="E2170" t="s">
        <v>37</v>
      </c>
      <c r="F2170">
        <f>SUM(J2170* 1.15)</f>
        <v>1408.4279999999999</v>
      </c>
      <c r="G2170">
        <v>9</v>
      </c>
      <c r="H2170">
        <v>14</v>
      </c>
      <c r="I2170" s="7">
        <v>136.08000000000001</v>
      </c>
      <c r="J2170" s="7">
        <f t="shared" si="40"/>
        <v>1224.72</v>
      </c>
      <c r="K2170" s="7">
        <f>SUM(G2170*1.429)</f>
        <v>12.861000000000001</v>
      </c>
      <c r="L2170" s="11">
        <v>43497</v>
      </c>
      <c r="M2170" s="3">
        <v>43502</v>
      </c>
      <c r="N2170" s="3">
        <v>43518</v>
      </c>
      <c r="O2170" t="s">
        <v>12</v>
      </c>
      <c r="P2170" s="4">
        <v>53.83</v>
      </c>
      <c r="Q2170" t="s">
        <v>48</v>
      </c>
      <c r="R2170" t="s">
        <v>50</v>
      </c>
      <c r="S2170" t="s">
        <v>51</v>
      </c>
      <c r="U2170" t="s">
        <v>52</v>
      </c>
      <c r="V2170" t="s">
        <v>10</v>
      </c>
      <c r="W2170" s="10" t="b">
        <v>1</v>
      </c>
      <c r="X2170" s="12">
        <v>43854.511569212962</v>
      </c>
    </row>
    <row r="2171" spans="1:24" x14ac:dyDescent="0.2">
      <c r="A2171">
        <v>12512</v>
      </c>
      <c r="B2171" s="2" t="s">
        <v>135</v>
      </c>
      <c r="C2171" s="2" t="s">
        <v>136</v>
      </c>
      <c r="D2171" s="2" t="s">
        <v>137</v>
      </c>
      <c r="E2171" t="s">
        <v>15</v>
      </c>
      <c r="F2171">
        <f>SUM(J2171* 1.05)</f>
        <v>16.128</v>
      </c>
      <c r="G2171">
        <v>6</v>
      </c>
      <c r="H2171">
        <v>18</v>
      </c>
      <c r="I2171" s="7">
        <v>2.56</v>
      </c>
      <c r="J2171" s="7">
        <f t="shared" si="40"/>
        <v>15.36</v>
      </c>
      <c r="K2171" s="7">
        <f>SUM(G2171*1.429)</f>
        <v>8.5739999999999998</v>
      </c>
      <c r="L2171" s="11">
        <v>43497</v>
      </c>
      <c r="M2171" s="3">
        <v>43502</v>
      </c>
      <c r="N2171" s="3">
        <v>43518</v>
      </c>
      <c r="O2171" t="s">
        <v>12</v>
      </c>
      <c r="P2171" s="4">
        <v>100.22</v>
      </c>
      <c r="Q2171" t="s">
        <v>136</v>
      </c>
      <c r="R2171" t="s">
        <v>138</v>
      </c>
      <c r="S2171" t="s">
        <v>139</v>
      </c>
      <c r="U2171" t="s">
        <v>140</v>
      </c>
      <c r="V2171" t="s">
        <v>141</v>
      </c>
      <c r="W2171" s="10" t="b">
        <v>1</v>
      </c>
      <c r="X2171" s="12">
        <v>43876.510836805552</v>
      </c>
    </row>
    <row r="2172" spans="1:24" x14ac:dyDescent="0.2">
      <c r="A2172">
        <v>12513</v>
      </c>
      <c r="B2172" s="2" t="s">
        <v>345</v>
      </c>
      <c r="C2172" s="2" t="s">
        <v>346</v>
      </c>
      <c r="D2172" s="2" t="s">
        <v>347</v>
      </c>
      <c r="E2172" t="s">
        <v>15</v>
      </c>
      <c r="F2172">
        <f>SUM(J2172* 1.08)</f>
        <v>540.82080000000008</v>
      </c>
      <c r="G2172">
        <v>9</v>
      </c>
      <c r="H2172">
        <v>3</v>
      </c>
      <c r="I2172" s="7">
        <v>55.64</v>
      </c>
      <c r="J2172" s="7">
        <f t="shared" si="40"/>
        <v>500.76</v>
      </c>
      <c r="K2172" s="7">
        <f>SUM(G2172*0.54)</f>
        <v>4.8600000000000003</v>
      </c>
      <c r="L2172" s="11">
        <v>43497</v>
      </c>
      <c r="M2172" s="3">
        <v>43502</v>
      </c>
      <c r="N2172" s="3">
        <v>43518</v>
      </c>
      <c r="O2172" t="s">
        <v>6</v>
      </c>
      <c r="P2172" s="4">
        <v>170.97</v>
      </c>
      <c r="Q2172" t="s">
        <v>346</v>
      </c>
      <c r="R2172" t="s">
        <v>352</v>
      </c>
      <c r="S2172" t="s">
        <v>353</v>
      </c>
      <c r="T2172" t="s">
        <v>354</v>
      </c>
      <c r="U2172" t="s">
        <v>355</v>
      </c>
      <c r="V2172" t="s">
        <v>209</v>
      </c>
      <c r="W2172" s="10" t="b">
        <v>1</v>
      </c>
      <c r="X2172" s="12">
        <v>43880.509292824077</v>
      </c>
    </row>
    <row r="2173" spans="1:24" x14ac:dyDescent="0.2">
      <c r="A2173">
        <v>12514</v>
      </c>
      <c r="B2173" s="2" t="s">
        <v>24</v>
      </c>
      <c r="C2173" s="2" t="s">
        <v>25</v>
      </c>
      <c r="D2173" s="2" t="s">
        <v>26</v>
      </c>
      <c r="E2173" t="s">
        <v>15</v>
      </c>
      <c r="F2173">
        <f>SUM(J2173* 1.15)</f>
        <v>680.39749999999992</v>
      </c>
      <c r="G2173">
        <v>5</v>
      </c>
      <c r="H2173">
        <v>-33</v>
      </c>
      <c r="I2173" s="7">
        <v>118.33</v>
      </c>
      <c r="J2173" s="7">
        <f t="shared" si="40"/>
        <v>591.65</v>
      </c>
      <c r="K2173" s="7">
        <f>SUM(G2173*1.15)</f>
        <v>5.75</v>
      </c>
      <c r="L2173" s="11">
        <v>43498</v>
      </c>
      <c r="M2173" s="3">
        <v>43503</v>
      </c>
      <c r="N2173" s="3">
        <v>43519</v>
      </c>
      <c r="O2173" t="s">
        <v>12</v>
      </c>
      <c r="P2173" s="4">
        <v>58.43</v>
      </c>
      <c r="Q2173" t="s">
        <v>25</v>
      </c>
      <c r="R2173" t="s">
        <v>27</v>
      </c>
      <c r="S2173" t="s">
        <v>21</v>
      </c>
      <c r="U2173" t="s">
        <v>28</v>
      </c>
      <c r="V2173" t="s">
        <v>23</v>
      </c>
      <c r="W2173" s="10" t="b">
        <v>1</v>
      </c>
      <c r="X2173" s="12">
        <v>43918.509238773149</v>
      </c>
    </row>
    <row r="2174" spans="1:24" x14ac:dyDescent="0.2">
      <c r="A2174">
        <v>12515</v>
      </c>
      <c r="B2174" s="2" t="s">
        <v>38</v>
      </c>
      <c r="C2174" s="2" t="s">
        <v>39</v>
      </c>
      <c r="D2174" s="2" t="s">
        <v>40</v>
      </c>
      <c r="E2174" t="s">
        <v>36</v>
      </c>
      <c r="F2174">
        <f>SUM(J2174* 1.08)</f>
        <v>649.4796</v>
      </c>
      <c r="G2174">
        <v>7</v>
      </c>
      <c r="H2174">
        <v>-3</v>
      </c>
      <c r="I2174" s="7">
        <v>85.91</v>
      </c>
      <c r="J2174" s="7">
        <f t="shared" si="40"/>
        <v>601.37</v>
      </c>
      <c r="K2174" s="7">
        <f>SUM(G2174*1.27)</f>
        <v>8.89</v>
      </c>
      <c r="L2174" s="11">
        <v>43498</v>
      </c>
      <c r="M2174" s="3">
        <v>43503</v>
      </c>
      <c r="N2174" s="3">
        <v>43519</v>
      </c>
      <c r="O2174" t="s">
        <v>12</v>
      </c>
      <c r="P2174" s="4">
        <v>188.85</v>
      </c>
      <c r="Q2174" t="s">
        <v>39</v>
      </c>
      <c r="R2174" t="s">
        <v>41</v>
      </c>
      <c r="S2174" t="s">
        <v>42</v>
      </c>
      <c r="U2174" t="s">
        <v>43</v>
      </c>
      <c r="V2174" t="s">
        <v>44</v>
      </c>
      <c r="W2174" s="10" t="b">
        <v>1</v>
      </c>
      <c r="X2174" s="12">
        <v>43888.943229166667</v>
      </c>
    </row>
    <row r="2175" spans="1:24" x14ac:dyDescent="0.2">
      <c r="A2175">
        <v>12516</v>
      </c>
      <c r="B2175" s="2" t="s">
        <v>256</v>
      </c>
      <c r="C2175" s="2" t="s">
        <v>257</v>
      </c>
      <c r="D2175" s="2" t="s">
        <v>258</v>
      </c>
      <c r="E2175" t="s">
        <v>45</v>
      </c>
      <c r="F2175">
        <f>SUM(J2175* 1.05)</f>
        <v>120.33000000000001</v>
      </c>
      <c r="G2175">
        <v>6</v>
      </c>
      <c r="H2175">
        <v>2</v>
      </c>
      <c r="I2175" s="7">
        <v>19.100000000000001</v>
      </c>
      <c r="J2175" s="7">
        <f t="shared" si="40"/>
        <v>114.60000000000001</v>
      </c>
      <c r="K2175" s="7">
        <f>SUM(G2175*1.27)</f>
        <v>7.62</v>
      </c>
      <c r="L2175" s="11">
        <v>43499</v>
      </c>
      <c r="M2175" s="3">
        <v>43504</v>
      </c>
      <c r="N2175" s="3">
        <v>43520</v>
      </c>
      <c r="O2175" t="s">
        <v>6</v>
      </c>
      <c r="P2175" s="4">
        <v>52.51</v>
      </c>
      <c r="Q2175" t="s">
        <v>257</v>
      </c>
      <c r="R2175" t="s">
        <v>259</v>
      </c>
      <c r="S2175" t="s">
        <v>260</v>
      </c>
      <c r="U2175" t="s">
        <v>261</v>
      </c>
      <c r="V2175" t="s">
        <v>59</v>
      </c>
      <c r="W2175" s="10" t="b">
        <v>1</v>
      </c>
      <c r="X2175" s="12">
        <v>43889.51041805555</v>
      </c>
    </row>
    <row r="2176" spans="1:24" x14ac:dyDescent="0.2">
      <c r="A2176">
        <v>12517</v>
      </c>
      <c r="B2176" s="2" t="s">
        <v>159</v>
      </c>
      <c r="C2176" s="2" t="s">
        <v>160</v>
      </c>
      <c r="D2176" s="2" t="s">
        <v>161</v>
      </c>
      <c r="E2176" t="s">
        <v>13</v>
      </c>
      <c r="F2176">
        <f>SUM(J2176* 1.05)</f>
        <v>238.518</v>
      </c>
      <c r="G2176">
        <v>9</v>
      </c>
      <c r="H2176">
        <v>-3</v>
      </c>
      <c r="I2176" s="7">
        <v>25.24</v>
      </c>
      <c r="J2176" s="7">
        <f t="shared" si="40"/>
        <v>227.16</v>
      </c>
      <c r="K2176" s="7">
        <f>SUM(G2176*1.27)</f>
        <v>11.43</v>
      </c>
      <c r="L2176" s="11">
        <v>43499</v>
      </c>
      <c r="M2176" s="3">
        <v>43504</v>
      </c>
      <c r="N2176" s="3">
        <v>43520</v>
      </c>
      <c r="O2176" t="s">
        <v>12</v>
      </c>
      <c r="P2176" s="4">
        <v>76.099999999999994</v>
      </c>
      <c r="Q2176" t="s">
        <v>160</v>
      </c>
      <c r="R2176" t="s">
        <v>162</v>
      </c>
      <c r="S2176" t="s">
        <v>163</v>
      </c>
      <c r="U2176" t="s">
        <v>164</v>
      </c>
      <c r="V2176" t="s">
        <v>10</v>
      </c>
      <c r="W2176" s="10" t="b">
        <v>1</v>
      </c>
      <c r="X2176" s="12">
        <v>43887.5113724537</v>
      </c>
    </row>
    <row r="2177" spans="1:24" x14ac:dyDescent="0.2">
      <c r="A2177">
        <v>12518</v>
      </c>
      <c r="B2177" s="2" t="s">
        <v>165</v>
      </c>
      <c r="C2177" s="2" t="s">
        <v>166</v>
      </c>
      <c r="D2177" s="2" t="s">
        <v>167</v>
      </c>
      <c r="E2177" t="s">
        <v>15</v>
      </c>
      <c r="F2177">
        <f>SUM(J2177* 0.95)</f>
        <v>1293.71</v>
      </c>
      <c r="G2177">
        <v>10</v>
      </c>
      <c r="H2177">
        <v>2</v>
      </c>
      <c r="I2177" s="7">
        <v>136.18</v>
      </c>
      <c r="J2177" s="7">
        <f t="shared" si="40"/>
        <v>1361.8000000000002</v>
      </c>
      <c r="K2177" s="7">
        <f>SUM(G2177*1.27)</f>
        <v>12.7</v>
      </c>
      <c r="L2177" s="11">
        <v>43499</v>
      </c>
      <c r="M2177" s="3">
        <v>43504</v>
      </c>
      <c r="N2177" s="3">
        <v>43520</v>
      </c>
      <c r="O2177" t="s">
        <v>14</v>
      </c>
      <c r="P2177" s="4">
        <v>19.260000000000002</v>
      </c>
      <c r="Q2177" t="s">
        <v>166</v>
      </c>
      <c r="R2177" t="s">
        <v>168</v>
      </c>
      <c r="S2177" t="s">
        <v>128</v>
      </c>
      <c r="U2177" t="s">
        <v>129</v>
      </c>
      <c r="V2177" t="s">
        <v>59</v>
      </c>
      <c r="W2177" s="10" t="b">
        <v>0</v>
      </c>
      <c r="X2177" s="12">
        <v>43873.511799768516</v>
      </c>
    </row>
    <row r="2178" spans="1:24" x14ac:dyDescent="0.2">
      <c r="A2178">
        <v>12519</v>
      </c>
      <c r="B2178" s="2" t="s">
        <v>537</v>
      </c>
      <c r="C2178" s="2" t="s">
        <v>538</v>
      </c>
      <c r="D2178" s="2" t="s">
        <v>539</v>
      </c>
      <c r="E2178" t="s">
        <v>11</v>
      </c>
      <c r="F2178">
        <f>SUM(J2178* 1.08)</f>
        <v>391.15440000000001</v>
      </c>
      <c r="G2178">
        <v>14</v>
      </c>
      <c r="H2178">
        <v>6</v>
      </c>
      <c r="I2178" s="7">
        <v>25.87</v>
      </c>
      <c r="J2178" s="7">
        <f t="shared" ref="J2178:J2241" si="41">SUM(G2178*I2178)</f>
        <v>362.18</v>
      </c>
      <c r="K2178" s="7">
        <f>SUM(G2178*1.381)</f>
        <v>19.334</v>
      </c>
      <c r="L2178" s="11">
        <v>43500</v>
      </c>
      <c r="M2178" s="3">
        <v>43505</v>
      </c>
      <c r="N2178" s="3">
        <v>43521</v>
      </c>
      <c r="O2178" t="s">
        <v>12</v>
      </c>
      <c r="P2178" s="4">
        <v>14.93</v>
      </c>
      <c r="Q2178" t="s">
        <v>538</v>
      </c>
      <c r="R2178" t="s">
        <v>540</v>
      </c>
      <c r="S2178" t="s">
        <v>541</v>
      </c>
      <c r="T2178" t="s">
        <v>279</v>
      </c>
      <c r="U2178" t="s">
        <v>542</v>
      </c>
      <c r="V2178" t="s">
        <v>209</v>
      </c>
      <c r="W2178" s="10" t="b">
        <v>0</v>
      </c>
      <c r="X2178" s="12">
        <v>43909.846446759264</v>
      </c>
    </row>
    <row r="2179" spans="1:24" x14ac:dyDescent="0.2">
      <c r="A2179">
        <v>12520</v>
      </c>
      <c r="B2179" s="2" t="s">
        <v>285</v>
      </c>
      <c r="C2179" s="2" t="s">
        <v>281</v>
      </c>
      <c r="D2179" s="2" t="s">
        <v>286</v>
      </c>
      <c r="E2179" t="s">
        <v>36</v>
      </c>
      <c r="F2179">
        <f>SUM(J2179* 1.15)</f>
        <v>931.43100000000004</v>
      </c>
      <c r="G2179">
        <v>6</v>
      </c>
      <c r="H2179">
        <v>-27</v>
      </c>
      <c r="I2179" s="7">
        <v>134.99</v>
      </c>
      <c r="J2179" s="7">
        <f t="shared" si="41"/>
        <v>809.94</v>
      </c>
      <c r="K2179" s="7">
        <f>SUM(G2179*1.15)</f>
        <v>6.8999999999999995</v>
      </c>
      <c r="L2179" s="11">
        <v>43500</v>
      </c>
      <c r="M2179" s="3">
        <v>43505</v>
      </c>
      <c r="N2179" s="3">
        <v>43521</v>
      </c>
      <c r="O2179" t="s">
        <v>12</v>
      </c>
      <c r="P2179" s="4">
        <v>53.23</v>
      </c>
      <c r="Q2179" t="s">
        <v>281</v>
      </c>
      <c r="R2179" t="s">
        <v>282</v>
      </c>
      <c r="S2179" t="s">
        <v>283</v>
      </c>
      <c r="U2179" t="s">
        <v>284</v>
      </c>
      <c r="V2179" t="s">
        <v>10</v>
      </c>
      <c r="W2179" s="10" t="b">
        <v>1</v>
      </c>
      <c r="X2179" s="12">
        <v>43901.50975798611</v>
      </c>
    </row>
    <row r="2180" spans="1:24" x14ac:dyDescent="0.2">
      <c r="A2180">
        <v>12521</v>
      </c>
      <c r="B2180" s="2" t="s">
        <v>225</v>
      </c>
      <c r="C2180" s="2" t="s">
        <v>226</v>
      </c>
      <c r="D2180" s="2" t="s">
        <v>227</v>
      </c>
      <c r="E2180" t="s">
        <v>11</v>
      </c>
      <c r="F2180">
        <f>SUM(J2180* 1.03)</f>
        <v>947.43520000000001</v>
      </c>
      <c r="G2180">
        <v>8</v>
      </c>
      <c r="H2180">
        <v>-5</v>
      </c>
      <c r="I2180" s="7">
        <v>114.98</v>
      </c>
      <c r="J2180" s="7">
        <f t="shared" si="41"/>
        <v>919.84</v>
      </c>
      <c r="K2180" s="7">
        <f>SUM(G2180*1.15)</f>
        <v>9.1999999999999993</v>
      </c>
      <c r="L2180" s="11">
        <v>43503</v>
      </c>
      <c r="M2180" s="3">
        <v>43508</v>
      </c>
      <c r="N2180" s="3">
        <v>43524</v>
      </c>
      <c r="O2180" t="s">
        <v>12</v>
      </c>
      <c r="P2180" s="4">
        <v>30.26</v>
      </c>
      <c r="Q2180" t="s">
        <v>226</v>
      </c>
      <c r="R2180" t="s">
        <v>228</v>
      </c>
      <c r="S2180" t="s">
        <v>229</v>
      </c>
      <c r="T2180" t="s">
        <v>230</v>
      </c>
      <c r="U2180" t="s">
        <v>231</v>
      </c>
      <c r="V2180" t="s">
        <v>217</v>
      </c>
      <c r="W2180" s="10" t="b">
        <v>0</v>
      </c>
      <c r="X2180" s="12">
        <v>43906.844401620372</v>
      </c>
    </row>
    <row r="2181" spans="1:24" x14ac:dyDescent="0.2">
      <c r="A2181">
        <v>12522</v>
      </c>
      <c r="B2181" s="2" t="s">
        <v>29</v>
      </c>
      <c r="C2181" s="2" t="s">
        <v>30</v>
      </c>
      <c r="D2181" s="2" t="s">
        <v>31</v>
      </c>
      <c r="E2181" t="s">
        <v>11</v>
      </c>
      <c r="F2181">
        <f>SUM(J2181* 1.08)</f>
        <v>845.85599999999999</v>
      </c>
      <c r="G2181">
        <v>10</v>
      </c>
      <c r="H2181">
        <v>-4</v>
      </c>
      <c r="I2181" s="7">
        <v>78.319999999999993</v>
      </c>
      <c r="J2181" s="7">
        <f t="shared" si="41"/>
        <v>783.19999999999993</v>
      </c>
      <c r="K2181" s="7">
        <f>SUM(G2181*1.15)</f>
        <v>11.5</v>
      </c>
      <c r="L2181" s="11">
        <v>43503</v>
      </c>
      <c r="M2181" s="3">
        <v>43508</v>
      </c>
      <c r="N2181" s="3">
        <v>43524</v>
      </c>
      <c r="O2181" t="s">
        <v>12</v>
      </c>
      <c r="P2181" s="4">
        <v>3.04</v>
      </c>
      <c r="Q2181" t="s">
        <v>30</v>
      </c>
      <c r="R2181" t="s">
        <v>557</v>
      </c>
      <c r="S2181" t="s">
        <v>32</v>
      </c>
      <c r="T2181" t="s">
        <v>33</v>
      </c>
      <c r="U2181" t="s">
        <v>34</v>
      </c>
      <c r="V2181" t="s">
        <v>35</v>
      </c>
      <c r="W2181" s="10" t="b">
        <v>0</v>
      </c>
      <c r="X2181" s="12">
        <v>43919.178027546295</v>
      </c>
    </row>
    <row r="2182" spans="1:24" x14ac:dyDescent="0.2">
      <c r="A2182">
        <v>12523</v>
      </c>
      <c r="B2182" s="2" t="s">
        <v>384</v>
      </c>
      <c r="C2182" s="2" t="s">
        <v>385</v>
      </c>
      <c r="D2182" s="2" t="s">
        <v>386</v>
      </c>
      <c r="E2182" t="s">
        <v>45</v>
      </c>
      <c r="F2182">
        <f>SUM(J2182* 1.03)</f>
        <v>897.3359999999999</v>
      </c>
      <c r="G2182">
        <v>9</v>
      </c>
      <c r="H2182">
        <v>-20</v>
      </c>
      <c r="I2182" s="7">
        <v>96.8</v>
      </c>
      <c r="J2182" s="7">
        <f t="shared" si="41"/>
        <v>871.19999999999993</v>
      </c>
      <c r="K2182" s="7">
        <f>SUM(G2182*1.15)</f>
        <v>10.35</v>
      </c>
      <c r="L2182" s="11">
        <v>43503</v>
      </c>
      <c r="M2182" s="3">
        <v>43508</v>
      </c>
      <c r="N2182" s="3">
        <v>43524</v>
      </c>
      <c r="O2182" t="s">
        <v>6</v>
      </c>
      <c r="P2182" s="4">
        <v>348.14</v>
      </c>
      <c r="Q2182" t="s">
        <v>385</v>
      </c>
      <c r="R2182" t="s">
        <v>387</v>
      </c>
      <c r="S2182" t="s">
        <v>388</v>
      </c>
      <c r="U2182" t="s">
        <v>389</v>
      </c>
      <c r="V2182" t="s">
        <v>10</v>
      </c>
      <c r="W2182" s="10" t="b">
        <v>1</v>
      </c>
      <c r="X2182" s="12">
        <v>43946.511175694439</v>
      </c>
    </row>
    <row r="2183" spans="1:24" x14ac:dyDescent="0.2">
      <c r="A2183">
        <v>12524</v>
      </c>
      <c r="B2183" s="2" t="s">
        <v>38</v>
      </c>
      <c r="C2183" s="2" t="s">
        <v>39</v>
      </c>
      <c r="D2183" s="2" t="s">
        <v>40</v>
      </c>
      <c r="E2183" t="s">
        <v>46</v>
      </c>
      <c r="F2183">
        <f>SUM(J2183* 1.08)</f>
        <v>184.464</v>
      </c>
      <c r="G2183">
        <v>10</v>
      </c>
      <c r="H2183">
        <v>-3</v>
      </c>
      <c r="I2183" s="7">
        <v>17.079999999999998</v>
      </c>
      <c r="J2183" s="7">
        <f t="shared" si="41"/>
        <v>170.79999999999998</v>
      </c>
      <c r="K2183" s="7">
        <f>SUM(G2183*1.27)</f>
        <v>12.7</v>
      </c>
      <c r="L2183" s="11">
        <v>43504</v>
      </c>
      <c r="M2183" s="3">
        <v>43509</v>
      </c>
      <c r="N2183" s="3">
        <v>43525</v>
      </c>
      <c r="O2183" t="s">
        <v>6</v>
      </c>
      <c r="P2183" s="4">
        <v>109.11</v>
      </c>
      <c r="Q2183" t="s">
        <v>39</v>
      </c>
      <c r="R2183" t="s">
        <v>41</v>
      </c>
      <c r="S2183" t="s">
        <v>42</v>
      </c>
      <c r="U2183" t="s">
        <v>43</v>
      </c>
      <c r="V2183" t="s">
        <v>44</v>
      </c>
      <c r="W2183" s="10" t="b">
        <v>1</v>
      </c>
      <c r="X2183" s="12">
        <v>43872.511741898146</v>
      </c>
    </row>
    <row r="2184" spans="1:24" x14ac:dyDescent="0.2">
      <c r="A2184">
        <v>12525</v>
      </c>
      <c r="B2184" s="2" t="s">
        <v>307</v>
      </c>
      <c r="C2184" s="2" t="s">
        <v>308</v>
      </c>
      <c r="D2184" s="2" t="s">
        <v>309</v>
      </c>
      <c r="E2184" t="s">
        <v>5</v>
      </c>
      <c r="F2184">
        <f>SUM(J2184* 1.05)</f>
        <v>220.79400000000001</v>
      </c>
      <c r="G2184">
        <v>7</v>
      </c>
      <c r="H2184">
        <v>1</v>
      </c>
      <c r="I2184" s="7">
        <v>30.04</v>
      </c>
      <c r="J2184" s="7">
        <f t="shared" si="41"/>
        <v>210.28</v>
      </c>
      <c r="K2184" s="7">
        <f>SUM(G2184*1.27)</f>
        <v>8.89</v>
      </c>
      <c r="L2184" s="11">
        <v>43504</v>
      </c>
      <c r="M2184" s="3">
        <v>43509</v>
      </c>
      <c r="N2184" s="3">
        <v>43525</v>
      </c>
      <c r="O2184" t="s">
        <v>6</v>
      </c>
      <c r="P2184" s="4">
        <v>1.93</v>
      </c>
      <c r="Q2184" t="s">
        <v>308</v>
      </c>
      <c r="R2184" t="s">
        <v>310</v>
      </c>
      <c r="S2184" t="s">
        <v>311</v>
      </c>
      <c r="T2184" t="s">
        <v>207</v>
      </c>
      <c r="U2184" t="s">
        <v>312</v>
      </c>
      <c r="V2184" t="s">
        <v>209</v>
      </c>
      <c r="W2184" s="10" t="b">
        <v>0</v>
      </c>
      <c r="X2184" s="12">
        <v>43900.510640046297</v>
      </c>
    </row>
    <row r="2185" spans="1:24" x14ac:dyDescent="0.2">
      <c r="A2185">
        <v>12526</v>
      </c>
      <c r="B2185" s="2" t="s">
        <v>379</v>
      </c>
      <c r="C2185" s="2" t="s">
        <v>380</v>
      </c>
      <c r="D2185" s="2" t="s">
        <v>381</v>
      </c>
      <c r="E2185" t="s">
        <v>19</v>
      </c>
      <c r="F2185">
        <f>SUM(J2185* 0.85)</f>
        <v>974.1</v>
      </c>
      <c r="G2185">
        <v>12</v>
      </c>
      <c r="H2185">
        <v>-2</v>
      </c>
      <c r="I2185" s="7">
        <v>95.5</v>
      </c>
      <c r="J2185" s="7">
        <f t="shared" si="41"/>
        <v>1146</v>
      </c>
      <c r="K2185" s="7">
        <f>SUM(G2185*1.27)</f>
        <v>15.24</v>
      </c>
      <c r="L2185" s="11">
        <v>43505</v>
      </c>
      <c r="M2185" s="3">
        <v>43510</v>
      </c>
      <c r="N2185" s="3">
        <v>43526</v>
      </c>
      <c r="O2185" t="s">
        <v>12</v>
      </c>
      <c r="P2185" s="4">
        <v>191.27</v>
      </c>
      <c r="Q2185" t="s">
        <v>380</v>
      </c>
      <c r="R2185" t="s">
        <v>382</v>
      </c>
      <c r="S2185" t="s">
        <v>110</v>
      </c>
      <c r="T2185" t="s">
        <v>111</v>
      </c>
      <c r="U2185" t="s">
        <v>383</v>
      </c>
      <c r="V2185" t="s">
        <v>113</v>
      </c>
      <c r="W2185" s="10" t="b">
        <v>1</v>
      </c>
      <c r="X2185" s="12">
        <v>43888.512472453702</v>
      </c>
    </row>
    <row r="2186" spans="1:24" x14ac:dyDescent="0.2">
      <c r="A2186">
        <v>12527</v>
      </c>
      <c r="B2186" s="2" t="s">
        <v>440</v>
      </c>
      <c r="C2186" s="2" t="s">
        <v>437</v>
      </c>
      <c r="D2186" s="2" t="s">
        <v>441</v>
      </c>
      <c r="E2186" t="s">
        <v>46</v>
      </c>
      <c r="F2186">
        <f>SUM(J2186* 1.08)</f>
        <v>791.20800000000008</v>
      </c>
      <c r="G2186">
        <v>9</v>
      </c>
      <c r="H2186">
        <v>0</v>
      </c>
      <c r="I2186" s="7">
        <v>81.400000000000006</v>
      </c>
      <c r="J2186" s="7">
        <f t="shared" si="41"/>
        <v>732.6</v>
      </c>
      <c r="K2186" s="7">
        <f>SUM(G2186*1.27)</f>
        <v>11.43</v>
      </c>
      <c r="L2186" s="11">
        <v>43505</v>
      </c>
      <c r="M2186" s="3">
        <v>43510</v>
      </c>
      <c r="N2186" s="3">
        <v>43526</v>
      </c>
      <c r="O2186" t="s">
        <v>6</v>
      </c>
      <c r="P2186" s="4">
        <v>143.28</v>
      </c>
      <c r="Q2186" t="s">
        <v>437</v>
      </c>
      <c r="R2186" t="s">
        <v>438</v>
      </c>
      <c r="S2186" t="s">
        <v>85</v>
      </c>
      <c r="U2186" t="s">
        <v>439</v>
      </c>
      <c r="V2186" t="s">
        <v>35</v>
      </c>
      <c r="W2186" s="10" t="b">
        <v>1</v>
      </c>
      <c r="X2186" s="12">
        <v>43901.511407175924</v>
      </c>
    </row>
    <row r="2187" spans="1:24" x14ac:dyDescent="0.2">
      <c r="A2187">
        <v>12528</v>
      </c>
      <c r="B2187" s="2" t="s">
        <v>549</v>
      </c>
      <c r="C2187" s="2" t="s">
        <v>550</v>
      </c>
      <c r="D2187" s="2" t="s">
        <v>551</v>
      </c>
      <c r="E2187" t="s">
        <v>46</v>
      </c>
      <c r="F2187">
        <f>SUM(J2187* 1.25)</f>
        <v>390.3</v>
      </c>
      <c r="G2187">
        <v>8</v>
      </c>
      <c r="H2187">
        <v>20</v>
      </c>
      <c r="I2187" s="7">
        <v>39.03</v>
      </c>
      <c r="J2187" s="7">
        <f t="shared" si="41"/>
        <v>312.24</v>
      </c>
      <c r="K2187" s="7">
        <f>SUM(G2187*1.429)</f>
        <v>11.432</v>
      </c>
      <c r="L2187" s="11">
        <v>43505</v>
      </c>
      <c r="M2187" s="3">
        <v>43510</v>
      </c>
      <c r="N2187" s="3">
        <v>43526</v>
      </c>
      <c r="O2187" t="s">
        <v>14</v>
      </c>
      <c r="P2187" s="4">
        <v>12.04</v>
      </c>
      <c r="Q2187" t="s">
        <v>552</v>
      </c>
      <c r="R2187" t="s">
        <v>553</v>
      </c>
      <c r="S2187" t="s">
        <v>554</v>
      </c>
      <c r="U2187" t="s">
        <v>555</v>
      </c>
      <c r="V2187" t="s">
        <v>556</v>
      </c>
      <c r="W2187" s="10" t="b">
        <v>0</v>
      </c>
      <c r="X2187" s="12">
        <v>43869.511638657408</v>
      </c>
    </row>
    <row r="2188" spans="1:24" x14ac:dyDescent="0.2">
      <c r="A2188">
        <v>12529</v>
      </c>
      <c r="B2188" s="2" t="s">
        <v>67</v>
      </c>
      <c r="C2188" s="2" t="s">
        <v>68</v>
      </c>
      <c r="D2188" s="2" t="s">
        <v>69</v>
      </c>
      <c r="E2188" t="s">
        <v>37</v>
      </c>
      <c r="F2188">
        <f>SUM(J2188* 0.85)</f>
        <v>498.49100000000004</v>
      </c>
      <c r="G2188">
        <v>7</v>
      </c>
      <c r="H2188">
        <v>5</v>
      </c>
      <c r="I2188" s="7">
        <v>83.78</v>
      </c>
      <c r="J2188" s="7">
        <f t="shared" si="41"/>
        <v>586.46</v>
      </c>
      <c r="K2188" s="7">
        <f>SUM(G2188*0.54)</f>
        <v>3.7800000000000002</v>
      </c>
      <c r="L2188" s="11">
        <v>43506</v>
      </c>
      <c r="M2188" s="3">
        <v>43511</v>
      </c>
      <c r="N2188" s="3">
        <v>43527</v>
      </c>
      <c r="O2188" t="s">
        <v>12</v>
      </c>
      <c r="P2188" s="4">
        <v>112.27</v>
      </c>
      <c r="Q2188" t="s">
        <v>68</v>
      </c>
      <c r="R2188" t="s">
        <v>70</v>
      </c>
      <c r="S2188" t="s">
        <v>71</v>
      </c>
      <c r="U2188" t="s">
        <v>72</v>
      </c>
      <c r="V2188" t="s">
        <v>59</v>
      </c>
      <c r="W2188" s="10" t="b">
        <v>1</v>
      </c>
      <c r="X2188" s="12">
        <v>43881.970289351848</v>
      </c>
    </row>
    <row r="2189" spans="1:24" x14ac:dyDescent="0.2">
      <c r="A2189">
        <v>12530</v>
      </c>
      <c r="B2189" s="2" t="s">
        <v>190</v>
      </c>
      <c r="C2189" s="2" t="s">
        <v>191</v>
      </c>
      <c r="D2189" s="2" t="s">
        <v>192</v>
      </c>
      <c r="E2189" t="s">
        <v>46</v>
      </c>
      <c r="F2189">
        <f>SUM(J2189* 0.95)</f>
        <v>655.34799999999996</v>
      </c>
      <c r="G2189">
        <v>8</v>
      </c>
      <c r="H2189">
        <v>-5</v>
      </c>
      <c r="I2189" s="7">
        <v>86.23</v>
      </c>
      <c r="J2189" s="7">
        <f t="shared" si="41"/>
        <v>689.84</v>
      </c>
      <c r="K2189" s="7">
        <f>SUM(G2189*1.15)</f>
        <v>9.1999999999999993</v>
      </c>
      <c r="L2189" s="11">
        <v>43506</v>
      </c>
      <c r="M2189" s="3">
        <v>43511</v>
      </c>
      <c r="N2189" s="3">
        <v>43527</v>
      </c>
      <c r="O2189" t="s">
        <v>12</v>
      </c>
      <c r="P2189" s="4">
        <v>175.32</v>
      </c>
      <c r="Q2189" t="s">
        <v>191</v>
      </c>
      <c r="R2189" t="s">
        <v>193</v>
      </c>
      <c r="S2189" t="s">
        <v>194</v>
      </c>
      <c r="U2189" t="s">
        <v>195</v>
      </c>
      <c r="V2189" t="s">
        <v>66</v>
      </c>
      <c r="W2189" s="10" t="b">
        <v>1</v>
      </c>
      <c r="X2189" s="12">
        <v>43948.511068287036</v>
      </c>
    </row>
    <row r="2190" spans="1:24" x14ac:dyDescent="0.2">
      <c r="A2190">
        <v>12531</v>
      </c>
      <c r="B2190" s="2" t="s">
        <v>543</v>
      </c>
      <c r="C2190" s="2" t="s">
        <v>544</v>
      </c>
      <c r="D2190" s="2" t="s">
        <v>545</v>
      </c>
      <c r="E2190" t="s">
        <v>11</v>
      </c>
      <c r="F2190">
        <f>SUM(J2190* 0.875)</f>
        <v>1268.9249999999997</v>
      </c>
      <c r="G2190">
        <v>12</v>
      </c>
      <c r="H2190">
        <v>24</v>
      </c>
      <c r="I2190" s="7">
        <v>120.85</v>
      </c>
      <c r="J2190" s="7">
        <f t="shared" si="41"/>
        <v>1450.1999999999998</v>
      </c>
      <c r="K2190" s="7">
        <f>SUM(G2190*1.429)</f>
        <v>17.148</v>
      </c>
      <c r="L2190" s="11">
        <v>43507</v>
      </c>
      <c r="M2190" s="3">
        <v>43512</v>
      </c>
      <c r="N2190" s="3">
        <v>43528</v>
      </c>
      <c r="O2190" t="s">
        <v>6</v>
      </c>
      <c r="P2190" s="4">
        <v>0.82</v>
      </c>
      <c r="Q2190" t="s">
        <v>544</v>
      </c>
      <c r="R2190" t="s">
        <v>546</v>
      </c>
      <c r="S2190" t="s">
        <v>547</v>
      </c>
      <c r="U2190" t="s">
        <v>548</v>
      </c>
      <c r="V2190" t="s">
        <v>530</v>
      </c>
      <c r="W2190" s="10" t="b">
        <v>0</v>
      </c>
      <c r="X2190" s="12">
        <v>43714.846106712961</v>
      </c>
    </row>
    <row r="2191" spans="1:24" x14ac:dyDescent="0.2">
      <c r="A2191">
        <v>12532</v>
      </c>
      <c r="B2191" s="2" t="s">
        <v>190</v>
      </c>
      <c r="C2191" s="2" t="s">
        <v>191</v>
      </c>
      <c r="D2191" s="2" t="s">
        <v>192</v>
      </c>
      <c r="E2191" t="s">
        <v>46</v>
      </c>
      <c r="F2191">
        <f>SUM(J2191* 0.875)</f>
        <v>308.93624999999997</v>
      </c>
      <c r="G2191">
        <v>9</v>
      </c>
      <c r="H2191">
        <v>-4</v>
      </c>
      <c r="I2191" s="7">
        <v>39.229999999999997</v>
      </c>
      <c r="J2191" s="7">
        <f t="shared" si="41"/>
        <v>353.07</v>
      </c>
      <c r="K2191" s="7">
        <f>SUM(G2191*1.15)</f>
        <v>10.35</v>
      </c>
      <c r="L2191" s="11">
        <v>43507</v>
      </c>
      <c r="M2191" s="3">
        <v>43512</v>
      </c>
      <c r="N2191" s="3">
        <v>43528</v>
      </c>
      <c r="O2191" t="s">
        <v>12</v>
      </c>
      <c r="P2191" s="4">
        <v>19.579999999999998</v>
      </c>
      <c r="Q2191" t="s">
        <v>191</v>
      </c>
      <c r="R2191" t="s">
        <v>193</v>
      </c>
      <c r="S2191" t="s">
        <v>194</v>
      </c>
      <c r="U2191" t="s">
        <v>195</v>
      </c>
      <c r="V2191" t="s">
        <v>66</v>
      </c>
      <c r="W2191" s="10" t="b">
        <v>0</v>
      </c>
      <c r="X2191" s="12">
        <v>43943.511360879631</v>
      </c>
    </row>
    <row r="2192" spans="1:24" x14ac:dyDescent="0.2">
      <c r="A2192">
        <v>12533</v>
      </c>
      <c r="B2192" s="2" t="s">
        <v>38</v>
      </c>
      <c r="C2192" s="2" t="s">
        <v>39</v>
      </c>
      <c r="D2192" s="2" t="s">
        <v>40</v>
      </c>
      <c r="E2192" t="s">
        <v>11</v>
      </c>
      <c r="F2192">
        <f>SUM(J2192* 1.08)</f>
        <v>1522.4220000000003</v>
      </c>
      <c r="G2192">
        <v>11</v>
      </c>
      <c r="H2192">
        <v>-3</v>
      </c>
      <c r="I2192" s="7">
        <v>128.15</v>
      </c>
      <c r="J2192" s="7">
        <f t="shared" si="41"/>
        <v>1409.65</v>
      </c>
      <c r="K2192" s="7">
        <f>SUM(G2192*1.27)</f>
        <v>13.97</v>
      </c>
      <c r="L2192" s="11">
        <v>43507</v>
      </c>
      <c r="M2192" s="3">
        <v>43512</v>
      </c>
      <c r="N2192" s="3">
        <v>43528</v>
      </c>
      <c r="O2192" t="s">
        <v>12</v>
      </c>
      <c r="P2192" s="4">
        <v>32.369999999999997</v>
      </c>
      <c r="Q2192" t="s">
        <v>39</v>
      </c>
      <c r="R2192" t="s">
        <v>41</v>
      </c>
      <c r="S2192" t="s">
        <v>42</v>
      </c>
      <c r="U2192" t="s">
        <v>43</v>
      </c>
      <c r="V2192" t="s">
        <v>44</v>
      </c>
      <c r="W2192" s="10" t="b">
        <v>0</v>
      </c>
      <c r="X2192" s="12">
        <v>43892.51201273148</v>
      </c>
    </row>
    <row r="2193" spans="1:24" x14ac:dyDescent="0.2">
      <c r="A2193">
        <v>12534</v>
      </c>
      <c r="B2193" s="2" t="s">
        <v>67</v>
      </c>
      <c r="C2193" s="2" t="s">
        <v>68</v>
      </c>
      <c r="D2193" s="2" t="s">
        <v>69</v>
      </c>
      <c r="E2193" t="s">
        <v>19</v>
      </c>
      <c r="F2193">
        <f>SUM(J2193* 0.85)</f>
        <v>885.69999999999993</v>
      </c>
      <c r="G2193">
        <v>10</v>
      </c>
      <c r="H2193">
        <v>6</v>
      </c>
      <c r="I2193" s="7">
        <v>104.2</v>
      </c>
      <c r="J2193" s="7">
        <f t="shared" si="41"/>
        <v>1042</v>
      </c>
      <c r="K2193" s="7">
        <f>SUM(G2193*1.381)</f>
        <v>13.81</v>
      </c>
      <c r="L2193" s="11">
        <v>43510</v>
      </c>
      <c r="M2193" s="3">
        <v>43515</v>
      </c>
      <c r="N2193" s="3">
        <v>43531</v>
      </c>
      <c r="O2193" t="s">
        <v>14</v>
      </c>
      <c r="P2193" s="4">
        <v>60.42</v>
      </c>
      <c r="Q2193" t="s">
        <v>68</v>
      </c>
      <c r="R2193" t="s">
        <v>70</v>
      </c>
      <c r="S2193" t="s">
        <v>71</v>
      </c>
      <c r="U2193" t="s">
        <v>72</v>
      </c>
      <c r="V2193" t="s">
        <v>59</v>
      </c>
      <c r="W2193" s="10" t="b">
        <v>1</v>
      </c>
      <c r="X2193" s="12">
        <v>43888.845450231485</v>
      </c>
    </row>
    <row r="2194" spans="1:24" x14ac:dyDescent="0.2">
      <c r="A2194">
        <v>12535</v>
      </c>
      <c r="B2194" s="2" t="s">
        <v>407</v>
      </c>
      <c r="C2194" s="2" t="s">
        <v>408</v>
      </c>
      <c r="D2194" s="2" t="s">
        <v>409</v>
      </c>
      <c r="E2194" t="s">
        <v>13</v>
      </c>
      <c r="F2194">
        <f>SUM(J2194* 1.15)</f>
        <v>1543.1849999999997</v>
      </c>
      <c r="G2194">
        <v>7</v>
      </c>
      <c r="H2194">
        <v>-2</v>
      </c>
      <c r="I2194" s="7">
        <v>191.7</v>
      </c>
      <c r="J2194" s="7">
        <f t="shared" si="41"/>
        <v>1341.8999999999999</v>
      </c>
      <c r="K2194" s="7">
        <f>SUM(G2194*1.27)</f>
        <v>8.89</v>
      </c>
      <c r="L2194" s="11">
        <v>43510</v>
      </c>
      <c r="M2194" s="3">
        <v>43515</v>
      </c>
      <c r="N2194" s="3">
        <v>43531</v>
      </c>
      <c r="O2194" t="s">
        <v>6</v>
      </c>
      <c r="P2194" s="4">
        <v>38.06</v>
      </c>
      <c r="Q2194" t="s">
        <v>408</v>
      </c>
      <c r="R2194" t="s">
        <v>410</v>
      </c>
      <c r="S2194" t="s">
        <v>222</v>
      </c>
      <c r="T2194" t="s">
        <v>223</v>
      </c>
      <c r="U2194" t="s">
        <v>411</v>
      </c>
      <c r="V2194" t="s">
        <v>113</v>
      </c>
      <c r="W2194" s="10" t="b">
        <v>1</v>
      </c>
      <c r="X2194" s="12">
        <v>43888.943240740744</v>
      </c>
    </row>
    <row r="2195" spans="1:24" x14ac:dyDescent="0.2">
      <c r="A2195">
        <v>12536</v>
      </c>
      <c r="B2195" s="2" t="s">
        <v>384</v>
      </c>
      <c r="C2195" s="2" t="s">
        <v>385</v>
      </c>
      <c r="D2195" s="2" t="s">
        <v>386</v>
      </c>
      <c r="E2195" t="s">
        <v>11</v>
      </c>
      <c r="F2195">
        <f>SUM(J2195* 1.03)</f>
        <v>1530.8787</v>
      </c>
      <c r="G2195">
        <v>13</v>
      </c>
      <c r="H2195">
        <v>5</v>
      </c>
      <c r="I2195" s="7">
        <v>114.33</v>
      </c>
      <c r="J2195" s="7">
        <f t="shared" si="41"/>
        <v>1486.29</v>
      </c>
      <c r="K2195" s="7">
        <f>SUM(G2195*0.54)</f>
        <v>7.0200000000000005</v>
      </c>
      <c r="L2195" s="11">
        <v>43511</v>
      </c>
      <c r="M2195" s="3">
        <v>43516</v>
      </c>
      <c r="N2195" s="3">
        <v>43532</v>
      </c>
      <c r="O2195" t="s">
        <v>6</v>
      </c>
      <c r="P2195" s="4">
        <v>46.69</v>
      </c>
      <c r="Q2195" t="s">
        <v>385</v>
      </c>
      <c r="R2195" t="s">
        <v>387</v>
      </c>
      <c r="S2195" t="s">
        <v>388</v>
      </c>
      <c r="U2195" t="s">
        <v>389</v>
      </c>
      <c r="V2195" t="s">
        <v>10</v>
      </c>
      <c r="W2195" s="10" t="b">
        <v>1</v>
      </c>
      <c r="X2195" s="12">
        <v>43880.51012835648</v>
      </c>
    </row>
    <row r="2196" spans="1:24" x14ac:dyDescent="0.2">
      <c r="A2196">
        <v>12537</v>
      </c>
      <c r="B2196" s="2" t="s">
        <v>543</v>
      </c>
      <c r="C2196" s="2" t="s">
        <v>544</v>
      </c>
      <c r="D2196" s="2" t="s">
        <v>545</v>
      </c>
      <c r="E2196" t="s">
        <v>15</v>
      </c>
      <c r="F2196">
        <f>SUM(J2196* 0.85)</f>
        <v>282.79500000000002</v>
      </c>
      <c r="G2196">
        <v>5</v>
      </c>
      <c r="H2196">
        <v>21</v>
      </c>
      <c r="I2196" s="7">
        <v>66.540000000000006</v>
      </c>
      <c r="J2196" s="7">
        <f t="shared" si="41"/>
        <v>332.70000000000005</v>
      </c>
      <c r="K2196" s="7">
        <f>SUM(G2196*1.429)</f>
        <v>7.1450000000000005</v>
      </c>
      <c r="L2196" s="11">
        <v>43511</v>
      </c>
      <c r="M2196" s="3">
        <v>43516</v>
      </c>
      <c r="N2196" s="3">
        <v>43532</v>
      </c>
      <c r="O2196" t="s">
        <v>14</v>
      </c>
      <c r="P2196" s="4">
        <v>8.5</v>
      </c>
      <c r="Q2196" t="s">
        <v>544</v>
      </c>
      <c r="R2196" t="s">
        <v>546</v>
      </c>
      <c r="S2196" t="s">
        <v>547</v>
      </c>
      <c r="U2196" t="s">
        <v>548</v>
      </c>
      <c r="V2196" t="s">
        <v>530</v>
      </c>
      <c r="W2196" s="10" t="b">
        <v>0</v>
      </c>
      <c r="X2196" s="12">
        <v>43857.510637962958</v>
      </c>
    </row>
    <row r="2197" spans="1:24" x14ac:dyDescent="0.2">
      <c r="A2197">
        <v>12538</v>
      </c>
      <c r="B2197" s="2" t="s">
        <v>153</v>
      </c>
      <c r="C2197" s="2" t="s">
        <v>154</v>
      </c>
      <c r="D2197" s="2" t="s">
        <v>155</v>
      </c>
      <c r="E2197" t="s">
        <v>19</v>
      </c>
      <c r="F2197">
        <f>SUM(J2197* 1.08)</f>
        <v>346.41</v>
      </c>
      <c r="G2197">
        <v>5</v>
      </c>
      <c r="H2197">
        <v>-1</v>
      </c>
      <c r="I2197" s="7">
        <v>64.150000000000006</v>
      </c>
      <c r="J2197" s="7">
        <f t="shared" si="41"/>
        <v>320.75</v>
      </c>
      <c r="K2197" s="7">
        <f>SUM(G2197*1.27)</f>
        <v>6.35</v>
      </c>
      <c r="L2197" s="11">
        <v>43511</v>
      </c>
      <c r="M2197" s="3">
        <v>43516</v>
      </c>
      <c r="N2197" s="3">
        <v>43532</v>
      </c>
      <c r="O2197" t="s">
        <v>6</v>
      </c>
      <c r="P2197" s="4">
        <v>88.01</v>
      </c>
      <c r="Q2197" t="s">
        <v>154</v>
      </c>
      <c r="R2197" t="s">
        <v>156</v>
      </c>
      <c r="S2197" t="s">
        <v>157</v>
      </c>
      <c r="U2197" t="s">
        <v>158</v>
      </c>
      <c r="V2197" t="s">
        <v>44</v>
      </c>
      <c r="W2197" s="10" t="b">
        <v>1</v>
      </c>
      <c r="X2197" s="12">
        <v>43892.510058912034</v>
      </c>
    </row>
    <row r="2198" spans="1:24" x14ac:dyDescent="0.2">
      <c r="A2198">
        <v>12539</v>
      </c>
      <c r="B2198" s="2" t="s">
        <v>87</v>
      </c>
      <c r="C2198" s="2" t="s">
        <v>88</v>
      </c>
      <c r="D2198" s="2" t="s">
        <v>89</v>
      </c>
      <c r="E2198" t="s">
        <v>11</v>
      </c>
      <c r="F2198">
        <f>SUM(J2198* 0.85)</f>
        <v>695.38499999999999</v>
      </c>
      <c r="G2198">
        <v>9</v>
      </c>
      <c r="H2198">
        <v>4</v>
      </c>
      <c r="I2198" s="7">
        <v>90.9</v>
      </c>
      <c r="J2198" s="7">
        <f t="shared" si="41"/>
        <v>818.1</v>
      </c>
      <c r="K2198" s="7">
        <f>SUM(G2198*0.54)</f>
        <v>4.8600000000000003</v>
      </c>
      <c r="L2198" s="11">
        <v>43512</v>
      </c>
      <c r="M2198" s="3">
        <v>43517</v>
      </c>
      <c r="N2198" s="3">
        <v>43533</v>
      </c>
      <c r="O2198" t="s">
        <v>6</v>
      </c>
      <c r="P2198" s="4">
        <v>2.84</v>
      </c>
      <c r="Q2198" t="s">
        <v>88</v>
      </c>
      <c r="R2198" t="s">
        <v>90</v>
      </c>
      <c r="S2198" t="s">
        <v>91</v>
      </c>
      <c r="U2198" t="s">
        <v>92</v>
      </c>
      <c r="V2198" t="s">
        <v>93</v>
      </c>
      <c r="W2198" s="10" t="b">
        <v>1</v>
      </c>
      <c r="X2198" s="12">
        <v>43881.509304398154</v>
      </c>
    </row>
    <row r="2199" spans="1:24" x14ac:dyDescent="0.2">
      <c r="A2199">
        <v>12540</v>
      </c>
      <c r="B2199" s="2" t="s">
        <v>430</v>
      </c>
      <c r="C2199" s="2" t="s">
        <v>431</v>
      </c>
      <c r="D2199" s="2" t="s">
        <v>432</v>
      </c>
      <c r="E2199" t="s">
        <v>11</v>
      </c>
      <c r="F2199">
        <f>SUM(J2199* 1.05)</f>
        <v>2655.8804999999998</v>
      </c>
      <c r="G2199">
        <v>13</v>
      </c>
      <c r="H2199">
        <v>5</v>
      </c>
      <c r="I2199" s="7">
        <v>194.57</v>
      </c>
      <c r="J2199" s="7">
        <f t="shared" si="41"/>
        <v>2529.41</v>
      </c>
      <c r="K2199" s="7">
        <f>SUM(G2199*0.54)</f>
        <v>7.0200000000000005</v>
      </c>
      <c r="L2199" s="11">
        <v>43512</v>
      </c>
      <c r="M2199" s="3">
        <v>43517</v>
      </c>
      <c r="N2199" s="3">
        <v>43533</v>
      </c>
      <c r="O2199" t="s">
        <v>14</v>
      </c>
      <c r="P2199" s="4">
        <v>23.1</v>
      </c>
      <c r="Q2199" t="s">
        <v>431</v>
      </c>
      <c r="R2199" t="s">
        <v>433</v>
      </c>
      <c r="S2199" t="s">
        <v>434</v>
      </c>
      <c r="T2199" t="s">
        <v>435</v>
      </c>
      <c r="U2199" t="s">
        <v>436</v>
      </c>
      <c r="V2199" t="s">
        <v>209</v>
      </c>
      <c r="W2199" s="10" t="b">
        <v>0</v>
      </c>
      <c r="X2199" s="12">
        <v>43879.51012835648</v>
      </c>
    </row>
    <row r="2200" spans="1:24" x14ac:dyDescent="0.2">
      <c r="A2200">
        <v>12541</v>
      </c>
      <c r="B2200" s="2" t="s">
        <v>307</v>
      </c>
      <c r="C2200" s="2" t="s">
        <v>308</v>
      </c>
      <c r="D2200" s="2" t="s">
        <v>309</v>
      </c>
      <c r="E2200" t="s">
        <v>36</v>
      </c>
      <c r="F2200">
        <f>SUM(J2200* 1.05)</f>
        <v>229.58249999999998</v>
      </c>
      <c r="G2200">
        <v>5</v>
      </c>
      <c r="H2200">
        <v>1</v>
      </c>
      <c r="I2200" s="7">
        <v>43.73</v>
      </c>
      <c r="J2200" s="7">
        <f t="shared" si="41"/>
        <v>218.64999999999998</v>
      </c>
      <c r="K2200" s="7">
        <f>SUM(G2200*1.27)</f>
        <v>6.35</v>
      </c>
      <c r="L2200" s="11">
        <v>43513</v>
      </c>
      <c r="M2200" s="3">
        <v>43518</v>
      </c>
      <c r="N2200" s="3">
        <v>43534</v>
      </c>
      <c r="O2200" t="s">
        <v>14</v>
      </c>
      <c r="P2200" s="4">
        <v>0.53</v>
      </c>
      <c r="Q2200" t="s">
        <v>308</v>
      </c>
      <c r="R2200" t="s">
        <v>310</v>
      </c>
      <c r="S2200" t="s">
        <v>311</v>
      </c>
      <c r="T2200" t="s">
        <v>207</v>
      </c>
      <c r="U2200" t="s">
        <v>312</v>
      </c>
      <c r="V2200" t="s">
        <v>209</v>
      </c>
      <c r="W2200" s="10" t="b">
        <v>0</v>
      </c>
      <c r="X2200" s="12">
        <v>43896.843415393523</v>
      </c>
    </row>
    <row r="2201" spans="1:24" x14ac:dyDescent="0.2">
      <c r="A2201">
        <v>12542</v>
      </c>
      <c r="B2201" s="2" t="s">
        <v>287</v>
      </c>
      <c r="C2201" s="2" t="s">
        <v>288</v>
      </c>
      <c r="D2201" s="2" t="s">
        <v>289</v>
      </c>
      <c r="E2201" t="s">
        <v>11</v>
      </c>
      <c r="F2201">
        <f>SUM(J2201* 1.05)</f>
        <v>818.24400000000003</v>
      </c>
      <c r="G2201">
        <v>8</v>
      </c>
      <c r="H2201">
        <v>0</v>
      </c>
      <c r="I2201" s="7">
        <v>97.41</v>
      </c>
      <c r="J2201" s="7">
        <f t="shared" si="41"/>
        <v>779.28</v>
      </c>
      <c r="K2201" s="7">
        <f>SUM(G2201*1.27)</f>
        <v>10.16</v>
      </c>
      <c r="L2201" s="11">
        <v>43513</v>
      </c>
      <c r="M2201" s="3">
        <v>43518</v>
      </c>
      <c r="N2201" s="3">
        <v>43534</v>
      </c>
      <c r="O2201" t="s">
        <v>12</v>
      </c>
      <c r="P2201" s="4">
        <v>90.97</v>
      </c>
      <c r="Q2201" t="s">
        <v>288</v>
      </c>
      <c r="R2201" t="s">
        <v>561</v>
      </c>
      <c r="S2201" t="s">
        <v>290</v>
      </c>
      <c r="T2201" t="s">
        <v>291</v>
      </c>
      <c r="U2201" t="s">
        <v>292</v>
      </c>
      <c r="V2201" t="s">
        <v>209</v>
      </c>
      <c r="W2201" s="10" t="b">
        <v>1</v>
      </c>
      <c r="X2201" s="12">
        <v>43895.178073842588</v>
      </c>
    </row>
    <row r="2202" spans="1:24" x14ac:dyDescent="0.2">
      <c r="A2202">
        <v>12543</v>
      </c>
      <c r="B2202" s="2" t="s">
        <v>462</v>
      </c>
      <c r="C2202" s="2" t="s">
        <v>463</v>
      </c>
      <c r="D2202" s="2" t="s">
        <v>464</v>
      </c>
      <c r="E2202" t="s">
        <v>5</v>
      </c>
      <c r="F2202">
        <f>SUM(J2202* 1.08)</f>
        <v>1782.5184000000002</v>
      </c>
      <c r="G2202">
        <v>13</v>
      </c>
      <c r="H2202">
        <v>-4</v>
      </c>
      <c r="I2202" s="7">
        <v>126.96</v>
      </c>
      <c r="J2202" s="7">
        <f t="shared" si="41"/>
        <v>1650.48</v>
      </c>
      <c r="K2202" s="7">
        <f>SUM(G2202*1.15)</f>
        <v>14.95</v>
      </c>
      <c r="L2202" s="11">
        <v>43513</v>
      </c>
      <c r="M2202" s="3">
        <v>43518</v>
      </c>
      <c r="N2202" s="3">
        <v>43534</v>
      </c>
      <c r="O2202" t="s">
        <v>14</v>
      </c>
      <c r="P2202" s="4">
        <v>5.64</v>
      </c>
      <c r="Q2202" t="s">
        <v>463</v>
      </c>
      <c r="R2202" t="s">
        <v>465</v>
      </c>
      <c r="S2202" t="s">
        <v>466</v>
      </c>
      <c r="U2202" t="s">
        <v>467</v>
      </c>
      <c r="V2202" t="s">
        <v>325</v>
      </c>
      <c r="W2202" s="10" t="b">
        <v>0</v>
      </c>
      <c r="X2202" s="12">
        <v>43871.512239120377</v>
      </c>
    </row>
    <row r="2203" spans="1:24" x14ac:dyDescent="0.2">
      <c r="A2203">
        <v>12544</v>
      </c>
      <c r="B2203" s="2" t="s">
        <v>218</v>
      </c>
      <c r="C2203" s="2" t="s">
        <v>219</v>
      </c>
      <c r="D2203" s="2" t="s">
        <v>220</v>
      </c>
      <c r="E2203" t="s">
        <v>13</v>
      </c>
      <c r="F2203">
        <f>SUM(J2203* 0.85)</f>
        <v>951.81299999999999</v>
      </c>
      <c r="G2203">
        <v>9</v>
      </c>
      <c r="H2203">
        <v>-18</v>
      </c>
      <c r="I2203" s="7">
        <v>124.42</v>
      </c>
      <c r="J2203" s="7">
        <f t="shared" si="41"/>
        <v>1119.78</v>
      </c>
      <c r="K2203" s="7">
        <f>SUM(G2203*1.15)</f>
        <v>10.35</v>
      </c>
      <c r="L2203" s="11">
        <v>43514</v>
      </c>
      <c r="M2203" s="3">
        <v>43519</v>
      </c>
      <c r="N2203" s="3">
        <v>43535</v>
      </c>
      <c r="O2203" t="s">
        <v>6</v>
      </c>
      <c r="P2203" s="4">
        <v>4.99</v>
      </c>
      <c r="Q2203" t="s">
        <v>219</v>
      </c>
      <c r="R2203" t="s">
        <v>221</v>
      </c>
      <c r="S2203" t="s">
        <v>222</v>
      </c>
      <c r="T2203" t="s">
        <v>223</v>
      </c>
      <c r="U2203" t="s">
        <v>224</v>
      </c>
      <c r="V2203" t="s">
        <v>113</v>
      </c>
      <c r="W2203" s="10" t="b">
        <v>0</v>
      </c>
      <c r="X2203" s="12">
        <v>43905.511198842592</v>
      </c>
    </row>
    <row r="2204" spans="1:24" x14ac:dyDescent="0.2">
      <c r="A2204">
        <v>12545</v>
      </c>
      <c r="B2204" s="2" t="s">
        <v>183</v>
      </c>
      <c r="C2204" s="2" t="s">
        <v>184</v>
      </c>
      <c r="D2204" s="2" t="s">
        <v>185</v>
      </c>
      <c r="E2204" t="s">
        <v>36</v>
      </c>
      <c r="F2204">
        <f>SUM(J2204* 1.05)</f>
        <v>252.17850000000001</v>
      </c>
      <c r="G2204">
        <v>7</v>
      </c>
      <c r="H2204">
        <v>4</v>
      </c>
      <c r="I2204" s="7">
        <v>34.31</v>
      </c>
      <c r="J2204" s="7">
        <f t="shared" si="41"/>
        <v>240.17000000000002</v>
      </c>
      <c r="K2204" s="7">
        <f>SUM(G2204*0.54)</f>
        <v>3.7800000000000002</v>
      </c>
      <c r="L2204" s="11">
        <v>43514</v>
      </c>
      <c r="M2204" s="3">
        <v>43519</v>
      </c>
      <c r="N2204" s="3">
        <v>43535</v>
      </c>
      <c r="O2204" t="s">
        <v>14</v>
      </c>
      <c r="P2204" s="4">
        <v>1.25</v>
      </c>
      <c r="Q2204" t="s">
        <v>186</v>
      </c>
      <c r="R2204" t="s">
        <v>187</v>
      </c>
      <c r="S2204" t="s">
        <v>188</v>
      </c>
      <c r="U2204" t="s">
        <v>189</v>
      </c>
      <c r="V2204" t="s">
        <v>66</v>
      </c>
      <c r="W2204" s="10" t="b">
        <v>1</v>
      </c>
      <c r="X2204" s="12">
        <v>43883.17514363426</v>
      </c>
    </row>
    <row r="2205" spans="1:24" x14ac:dyDescent="0.2">
      <c r="A2205">
        <v>12546</v>
      </c>
      <c r="B2205" s="2" t="s">
        <v>190</v>
      </c>
      <c r="C2205" s="2" t="s">
        <v>191</v>
      </c>
      <c r="D2205" s="2" t="s">
        <v>192</v>
      </c>
      <c r="E2205" t="s">
        <v>13</v>
      </c>
      <c r="F2205">
        <f>SUM(J2205* 0.95)</f>
        <v>2389.3544999999999</v>
      </c>
      <c r="G2205">
        <v>13</v>
      </c>
      <c r="H2205">
        <v>-4</v>
      </c>
      <c r="I2205" s="7">
        <v>193.47</v>
      </c>
      <c r="J2205" s="7">
        <f t="shared" si="41"/>
        <v>2515.11</v>
      </c>
      <c r="K2205" s="7">
        <f>SUM(G2205*1.15)</f>
        <v>14.95</v>
      </c>
      <c r="L2205" s="11">
        <v>43517</v>
      </c>
      <c r="M2205" s="3">
        <v>43522</v>
      </c>
      <c r="N2205" s="3">
        <v>43538</v>
      </c>
      <c r="O2205" t="s">
        <v>12</v>
      </c>
      <c r="P2205" s="4">
        <v>51.87</v>
      </c>
      <c r="Q2205" t="s">
        <v>191</v>
      </c>
      <c r="R2205" t="s">
        <v>193</v>
      </c>
      <c r="S2205" t="s">
        <v>194</v>
      </c>
      <c r="U2205" t="s">
        <v>195</v>
      </c>
      <c r="V2205" t="s">
        <v>66</v>
      </c>
      <c r="W2205" s="10" t="b">
        <v>1</v>
      </c>
      <c r="X2205" s="12">
        <v>43870.512239120377</v>
      </c>
    </row>
    <row r="2206" spans="1:24" x14ac:dyDescent="0.2">
      <c r="A2206">
        <v>12547</v>
      </c>
      <c r="B2206" s="2" t="s">
        <v>394</v>
      </c>
      <c r="C2206" s="2" t="s">
        <v>395</v>
      </c>
      <c r="D2206" s="2" t="s">
        <v>396</v>
      </c>
      <c r="E2206" t="s">
        <v>37</v>
      </c>
      <c r="F2206">
        <f>SUM(J2206* 1.05)</f>
        <v>1171.5899999999999</v>
      </c>
      <c r="G2206">
        <v>7</v>
      </c>
      <c r="H2206">
        <v>2</v>
      </c>
      <c r="I2206" s="7">
        <v>159.4</v>
      </c>
      <c r="J2206" s="7">
        <f t="shared" si="41"/>
        <v>1115.8</v>
      </c>
      <c r="K2206" s="7">
        <f>SUM(G2206*1.27)</f>
        <v>8.89</v>
      </c>
      <c r="L2206" s="11">
        <v>43517</v>
      </c>
      <c r="M2206" s="3">
        <v>43522</v>
      </c>
      <c r="N2206" s="3">
        <v>43538</v>
      </c>
      <c r="O2206" t="s">
        <v>14</v>
      </c>
      <c r="P2206" s="4">
        <v>280.61</v>
      </c>
      <c r="Q2206" t="s">
        <v>395</v>
      </c>
      <c r="R2206" t="s">
        <v>397</v>
      </c>
      <c r="S2206" t="s">
        <v>398</v>
      </c>
      <c r="T2206" t="s">
        <v>399</v>
      </c>
      <c r="U2206" t="s">
        <v>400</v>
      </c>
      <c r="V2206" t="s">
        <v>209</v>
      </c>
      <c r="W2206" s="10" t="b">
        <v>1</v>
      </c>
      <c r="X2206" s="12">
        <v>43899.510651620367</v>
      </c>
    </row>
    <row r="2207" spans="1:24" x14ac:dyDescent="0.2">
      <c r="A2207">
        <v>12548</v>
      </c>
      <c r="B2207" s="2" t="s">
        <v>124</v>
      </c>
      <c r="C2207" s="2" t="s">
        <v>125</v>
      </c>
      <c r="D2207" s="2" t="s">
        <v>126</v>
      </c>
      <c r="E2207" t="s">
        <v>19</v>
      </c>
      <c r="F2207">
        <f>SUM(J2207* 0.95)</f>
        <v>2120.1244999999999</v>
      </c>
      <c r="G2207">
        <v>13</v>
      </c>
      <c r="H2207">
        <v>2</v>
      </c>
      <c r="I2207" s="7">
        <v>171.67</v>
      </c>
      <c r="J2207" s="7">
        <f t="shared" si="41"/>
        <v>2231.71</v>
      </c>
      <c r="K2207" s="7">
        <f>SUM(G2207*1.27)</f>
        <v>16.510000000000002</v>
      </c>
      <c r="L2207" s="11">
        <v>43517</v>
      </c>
      <c r="M2207" s="3">
        <v>43522</v>
      </c>
      <c r="N2207" s="3">
        <v>43538</v>
      </c>
      <c r="O2207" t="s">
        <v>6</v>
      </c>
      <c r="P2207" s="4">
        <v>32.76</v>
      </c>
      <c r="Q2207" t="s">
        <v>125</v>
      </c>
      <c r="R2207" t="s">
        <v>127</v>
      </c>
      <c r="S2207" t="s">
        <v>128</v>
      </c>
      <c r="U2207" t="s">
        <v>129</v>
      </c>
      <c r="V2207" t="s">
        <v>59</v>
      </c>
      <c r="W2207" s="10" t="b">
        <v>1</v>
      </c>
      <c r="X2207" s="12">
        <v>43889.179185416659</v>
      </c>
    </row>
    <row r="2208" spans="1:24" x14ac:dyDescent="0.2">
      <c r="A2208">
        <v>12549</v>
      </c>
      <c r="B2208" s="2" t="s">
        <v>285</v>
      </c>
      <c r="C2208" s="2" t="s">
        <v>281</v>
      </c>
      <c r="D2208" s="2" t="s">
        <v>286</v>
      </c>
      <c r="E2208" t="s">
        <v>19</v>
      </c>
      <c r="F2208">
        <f>SUM(J2208* 1.03)</f>
        <v>1638.2768000000001</v>
      </c>
      <c r="G2208">
        <v>8</v>
      </c>
      <c r="H2208">
        <v>-21</v>
      </c>
      <c r="I2208" s="7">
        <v>198.82</v>
      </c>
      <c r="J2208" s="7">
        <f t="shared" si="41"/>
        <v>1590.56</v>
      </c>
      <c r="K2208" s="7">
        <f>SUM(G2208*1.15)</f>
        <v>9.1999999999999993</v>
      </c>
      <c r="L2208" s="11">
        <v>43518</v>
      </c>
      <c r="M2208" s="3">
        <v>43523</v>
      </c>
      <c r="N2208" s="3">
        <v>43539</v>
      </c>
      <c r="O2208" t="s">
        <v>12</v>
      </c>
      <c r="P2208" s="4">
        <v>20.37</v>
      </c>
      <c r="Q2208" t="s">
        <v>281</v>
      </c>
      <c r="R2208" t="s">
        <v>282</v>
      </c>
      <c r="S2208" t="s">
        <v>283</v>
      </c>
      <c r="U2208" t="s">
        <v>284</v>
      </c>
      <c r="V2208" t="s">
        <v>10</v>
      </c>
      <c r="W2208" s="10" t="b">
        <v>0</v>
      </c>
      <c r="X2208" s="12">
        <v>43909.510883101852</v>
      </c>
    </row>
    <row r="2209" spans="1:24" x14ac:dyDescent="0.2">
      <c r="A2209">
        <v>12550</v>
      </c>
      <c r="B2209" s="2" t="s">
        <v>319</v>
      </c>
      <c r="C2209" s="2" t="s">
        <v>320</v>
      </c>
      <c r="D2209" s="2" t="s">
        <v>321</v>
      </c>
      <c r="E2209" t="s">
        <v>11</v>
      </c>
      <c r="F2209">
        <f>SUM(J2209* 1.08)</f>
        <v>191.50560000000004</v>
      </c>
      <c r="G2209">
        <v>11</v>
      </c>
      <c r="H2209">
        <v>-41</v>
      </c>
      <c r="I2209" s="7">
        <v>16.12</v>
      </c>
      <c r="J2209" s="7">
        <f t="shared" si="41"/>
        <v>177.32000000000002</v>
      </c>
      <c r="K2209" s="7">
        <f>SUM(G2209*1.15)</f>
        <v>12.649999999999999</v>
      </c>
      <c r="L2209" s="11">
        <v>43518</v>
      </c>
      <c r="M2209" s="3">
        <v>43523</v>
      </c>
      <c r="N2209" s="3">
        <v>43539</v>
      </c>
      <c r="O2209" t="s">
        <v>12</v>
      </c>
      <c r="P2209" s="4">
        <v>120.27</v>
      </c>
      <c r="Q2209" t="s">
        <v>320</v>
      </c>
      <c r="R2209" t="s">
        <v>322</v>
      </c>
      <c r="S2209" t="s">
        <v>323</v>
      </c>
      <c r="U2209" t="s">
        <v>324</v>
      </c>
      <c r="V2209" t="s">
        <v>325</v>
      </c>
      <c r="W2209" s="10" t="b">
        <v>1</v>
      </c>
      <c r="X2209" s="12">
        <v>43915.510932638885</v>
      </c>
    </row>
    <row r="2210" spans="1:24" x14ac:dyDescent="0.2">
      <c r="A2210">
        <v>12551</v>
      </c>
      <c r="B2210" s="2" t="s">
        <v>250</v>
      </c>
      <c r="C2210" s="2" t="s">
        <v>251</v>
      </c>
      <c r="D2210" s="2" t="s">
        <v>252</v>
      </c>
      <c r="E2210" t="s">
        <v>37</v>
      </c>
      <c r="F2210">
        <f>SUM(J2210* 0.875)</f>
        <v>1341.4624999999999</v>
      </c>
      <c r="G2210">
        <v>10</v>
      </c>
      <c r="H2210">
        <v>-37</v>
      </c>
      <c r="I2210" s="7">
        <v>153.31</v>
      </c>
      <c r="J2210" s="7">
        <f t="shared" si="41"/>
        <v>1533.1</v>
      </c>
      <c r="K2210" s="7">
        <f>SUM(G2210*1.15)</f>
        <v>11.5</v>
      </c>
      <c r="L2210" s="11">
        <v>43519</v>
      </c>
      <c r="M2210" s="3">
        <v>43524</v>
      </c>
      <c r="N2210" s="3">
        <v>43540</v>
      </c>
      <c r="O2210" t="s">
        <v>12</v>
      </c>
      <c r="P2210" s="4">
        <v>77.78</v>
      </c>
      <c r="Q2210" t="s">
        <v>251</v>
      </c>
      <c r="R2210" t="s">
        <v>253</v>
      </c>
      <c r="S2210" t="s">
        <v>254</v>
      </c>
      <c r="U2210" t="s">
        <v>255</v>
      </c>
      <c r="V2210" t="s">
        <v>10</v>
      </c>
      <c r="W2210" s="10" t="b">
        <v>1</v>
      </c>
      <c r="X2210" s="12">
        <v>43905.84431226852</v>
      </c>
    </row>
    <row r="2211" spans="1:24" x14ac:dyDescent="0.2">
      <c r="A2211">
        <v>12552</v>
      </c>
      <c r="B2211" s="2" t="s">
        <v>430</v>
      </c>
      <c r="C2211" s="2" t="s">
        <v>431</v>
      </c>
      <c r="D2211" s="2" t="s">
        <v>432</v>
      </c>
      <c r="E2211" t="s">
        <v>13</v>
      </c>
      <c r="F2211">
        <f>SUM(J2211* 1.05)</f>
        <v>961.82100000000014</v>
      </c>
      <c r="G2211">
        <v>7</v>
      </c>
      <c r="H2211">
        <v>5</v>
      </c>
      <c r="I2211" s="7">
        <v>130.86000000000001</v>
      </c>
      <c r="J2211" s="7">
        <f t="shared" si="41"/>
        <v>916.0200000000001</v>
      </c>
      <c r="K2211" s="7">
        <f>SUM(G2211*0.54)</f>
        <v>3.7800000000000002</v>
      </c>
      <c r="L2211" s="11">
        <v>43519</v>
      </c>
      <c r="M2211" s="3">
        <v>43524</v>
      </c>
      <c r="N2211" s="3">
        <v>43540</v>
      </c>
      <c r="O2211" t="s">
        <v>6</v>
      </c>
      <c r="P2211" s="4">
        <v>116.13</v>
      </c>
      <c r="Q2211" t="s">
        <v>431</v>
      </c>
      <c r="R2211" t="s">
        <v>433</v>
      </c>
      <c r="S2211" t="s">
        <v>434</v>
      </c>
      <c r="T2211" t="s">
        <v>435</v>
      </c>
      <c r="U2211" t="s">
        <v>436</v>
      </c>
      <c r="V2211" t="s">
        <v>209</v>
      </c>
      <c r="W2211" s="10" t="b">
        <v>1</v>
      </c>
      <c r="X2211" s="12">
        <v>43881.970289351848</v>
      </c>
    </row>
    <row r="2212" spans="1:24" x14ac:dyDescent="0.2">
      <c r="A2212">
        <v>12553</v>
      </c>
      <c r="B2212" s="2" t="s">
        <v>135</v>
      </c>
      <c r="C2212" s="2" t="s">
        <v>136</v>
      </c>
      <c r="D2212" s="2" t="s">
        <v>137</v>
      </c>
      <c r="E2212" t="s">
        <v>15</v>
      </c>
      <c r="F2212">
        <f>SUM(J2212* 1.05)</f>
        <v>155.86199999999999</v>
      </c>
      <c r="G2212">
        <v>6</v>
      </c>
      <c r="H2212">
        <v>12</v>
      </c>
      <c r="I2212" s="7">
        <v>24.74</v>
      </c>
      <c r="J2212" s="7">
        <f t="shared" si="41"/>
        <v>148.44</v>
      </c>
      <c r="K2212" s="7">
        <f>SUM(G2212*1.429)</f>
        <v>8.5739999999999998</v>
      </c>
      <c r="L2212" s="11">
        <v>43519</v>
      </c>
      <c r="M2212" s="3">
        <v>43524</v>
      </c>
      <c r="N2212" s="3">
        <v>43540</v>
      </c>
      <c r="O2212" t="s">
        <v>6</v>
      </c>
      <c r="P2212" s="4">
        <v>162.75</v>
      </c>
      <c r="Q2212" t="s">
        <v>136</v>
      </c>
      <c r="R2212" t="s">
        <v>138</v>
      </c>
      <c r="S2212" t="s">
        <v>139</v>
      </c>
      <c r="U2212" t="s">
        <v>140</v>
      </c>
      <c r="V2212" t="s">
        <v>141</v>
      </c>
      <c r="W2212" s="10" t="b">
        <v>1</v>
      </c>
      <c r="X2212" s="12">
        <v>43876.510767361113</v>
      </c>
    </row>
    <row r="2213" spans="1:24" x14ac:dyDescent="0.2">
      <c r="A2213">
        <v>12554</v>
      </c>
      <c r="B2213" s="2" t="s">
        <v>319</v>
      </c>
      <c r="C2213" s="2" t="s">
        <v>320</v>
      </c>
      <c r="D2213" s="2" t="s">
        <v>321</v>
      </c>
      <c r="E2213" t="s">
        <v>19</v>
      </c>
      <c r="F2213">
        <f>SUM(J2213* 1.08)</f>
        <v>576.67680000000007</v>
      </c>
      <c r="G2213">
        <v>14</v>
      </c>
      <c r="H2213">
        <v>-40</v>
      </c>
      <c r="I2213" s="7">
        <v>38.14</v>
      </c>
      <c r="J2213" s="7">
        <f t="shared" si="41"/>
        <v>533.96</v>
      </c>
      <c r="K2213" s="7">
        <f>SUM(G2213*1.15)</f>
        <v>16.099999999999998</v>
      </c>
      <c r="L2213" s="11">
        <v>43520</v>
      </c>
      <c r="M2213" s="3">
        <v>43525</v>
      </c>
      <c r="N2213" s="3">
        <v>43541</v>
      </c>
      <c r="O2213" t="s">
        <v>14</v>
      </c>
      <c r="P2213" s="4">
        <v>32.450000000000003</v>
      </c>
      <c r="Q2213" t="s">
        <v>320</v>
      </c>
      <c r="R2213" t="s">
        <v>322</v>
      </c>
      <c r="S2213" t="s">
        <v>323</v>
      </c>
      <c r="U2213" t="s">
        <v>324</v>
      </c>
      <c r="V2213" t="s">
        <v>325</v>
      </c>
      <c r="W2213" s="10" t="b">
        <v>0</v>
      </c>
      <c r="X2213" s="12">
        <v>43883.845365972222</v>
      </c>
    </row>
    <row r="2214" spans="1:24" x14ac:dyDescent="0.2">
      <c r="A2214">
        <v>12555</v>
      </c>
      <c r="B2214" s="2" t="s">
        <v>237</v>
      </c>
      <c r="C2214" s="2" t="s">
        <v>238</v>
      </c>
      <c r="D2214" s="2" t="s">
        <v>239</v>
      </c>
      <c r="E2214" t="s">
        <v>15</v>
      </c>
      <c r="F2214">
        <f>SUM(J2214* 1.08)</f>
        <v>738.99</v>
      </c>
      <c r="G2214">
        <v>7</v>
      </c>
      <c r="H2214">
        <v>2</v>
      </c>
      <c r="I2214" s="7">
        <v>97.75</v>
      </c>
      <c r="J2214" s="7">
        <f t="shared" si="41"/>
        <v>684.25</v>
      </c>
      <c r="K2214" s="7">
        <f>SUM(G2214*1.27)</f>
        <v>8.89</v>
      </c>
      <c r="L2214" s="11">
        <v>43520</v>
      </c>
      <c r="M2214" s="3">
        <v>43525</v>
      </c>
      <c r="N2214" s="3">
        <v>43541</v>
      </c>
      <c r="O2214" t="s">
        <v>12</v>
      </c>
      <c r="P2214" s="4">
        <v>603.54</v>
      </c>
      <c r="Q2214" t="s">
        <v>238</v>
      </c>
      <c r="R2214" t="s">
        <v>240</v>
      </c>
      <c r="S2214" t="s">
        <v>241</v>
      </c>
      <c r="T2214" t="s">
        <v>242</v>
      </c>
      <c r="V2214" t="s">
        <v>243</v>
      </c>
      <c r="W2214" s="10" t="b">
        <v>1</v>
      </c>
      <c r="X2214" s="12">
        <v>43829.510651620367</v>
      </c>
    </row>
    <row r="2215" spans="1:24" x14ac:dyDescent="0.2">
      <c r="A2215">
        <v>12556</v>
      </c>
      <c r="B2215" s="2" t="s">
        <v>342</v>
      </c>
      <c r="C2215" s="2" t="s">
        <v>343</v>
      </c>
      <c r="D2215" s="2" t="s">
        <v>344</v>
      </c>
      <c r="E2215" t="s">
        <v>11</v>
      </c>
      <c r="F2215">
        <f>SUM(J2215* 0.85)</f>
        <v>1073.8390000000002</v>
      </c>
      <c r="G2215">
        <v>13</v>
      </c>
      <c r="H2215">
        <v>-25</v>
      </c>
      <c r="I2215" s="7">
        <v>97.18</v>
      </c>
      <c r="J2215" s="7">
        <f t="shared" si="41"/>
        <v>1263.3400000000001</v>
      </c>
      <c r="K2215" s="7">
        <f>SUM(G2215*1.15)</f>
        <v>14.95</v>
      </c>
      <c r="L2215" s="11">
        <v>43521</v>
      </c>
      <c r="M2215" s="3">
        <v>43526</v>
      </c>
      <c r="N2215" s="3">
        <v>43542</v>
      </c>
      <c r="O2215" t="s">
        <v>12</v>
      </c>
      <c r="P2215" s="4">
        <v>1.27</v>
      </c>
      <c r="Q2215" t="s">
        <v>343</v>
      </c>
      <c r="R2215" t="s">
        <v>567</v>
      </c>
      <c r="S2215" t="s">
        <v>91</v>
      </c>
      <c r="U2215" t="s">
        <v>92</v>
      </c>
      <c r="V2215" t="s">
        <v>93</v>
      </c>
      <c r="W2215" s="10" t="b">
        <v>0</v>
      </c>
      <c r="X2215" s="12">
        <v>43870.511996064815</v>
      </c>
    </row>
    <row r="2216" spans="1:24" x14ac:dyDescent="0.2">
      <c r="A2216">
        <v>12557</v>
      </c>
      <c r="B2216" s="2" t="s">
        <v>293</v>
      </c>
      <c r="C2216" s="2" t="s">
        <v>294</v>
      </c>
      <c r="D2216" s="2" t="s">
        <v>295</v>
      </c>
      <c r="E2216" t="s">
        <v>46</v>
      </c>
      <c r="F2216">
        <f>SUM(J2216* 0.85)</f>
        <v>1053.4475</v>
      </c>
      <c r="G2216">
        <v>7</v>
      </c>
      <c r="H2216">
        <v>16</v>
      </c>
      <c r="I2216" s="7">
        <v>177.05</v>
      </c>
      <c r="J2216" s="7">
        <f t="shared" si="41"/>
        <v>1239.3500000000001</v>
      </c>
      <c r="K2216" s="7">
        <f>SUM(G2216*1.429)</f>
        <v>10.003</v>
      </c>
      <c r="L2216" s="11">
        <v>43521</v>
      </c>
      <c r="M2216" s="3">
        <v>43526</v>
      </c>
      <c r="N2216" s="3">
        <v>43542</v>
      </c>
      <c r="O2216" t="s">
        <v>14</v>
      </c>
      <c r="P2216" s="4">
        <v>1.21</v>
      </c>
      <c r="Q2216" t="s">
        <v>294</v>
      </c>
      <c r="R2216" t="s">
        <v>296</v>
      </c>
      <c r="S2216" t="s">
        <v>297</v>
      </c>
      <c r="T2216" t="s">
        <v>298</v>
      </c>
      <c r="U2216" t="s">
        <v>299</v>
      </c>
      <c r="V2216" t="s">
        <v>217</v>
      </c>
      <c r="W2216" s="10" t="b">
        <v>0</v>
      </c>
      <c r="X2216" s="12">
        <v>43869.178259027773</v>
      </c>
    </row>
    <row r="2217" spans="1:24" x14ac:dyDescent="0.2">
      <c r="A2217">
        <v>12558</v>
      </c>
      <c r="B2217" s="2" t="s">
        <v>531</v>
      </c>
      <c r="C2217" s="2" t="s">
        <v>532</v>
      </c>
      <c r="D2217" s="2" t="s">
        <v>533</v>
      </c>
      <c r="E2217" t="s">
        <v>13</v>
      </c>
      <c r="F2217">
        <f>SUM(J2217* 0.85)</f>
        <v>970.99749999999995</v>
      </c>
      <c r="G2217">
        <v>11</v>
      </c>
      <c r="H2217">
        <v>-9</v>
      </c>
      <c r="I2217" s="7">
        <v>103.85</v>
      </c>
      <c r="J2217" s="7">
        <f t="shared" si="41"/>
        <v>1142.3499999999999</v>
      </c>
      <c r="K2217" s="7">
        <f>SUM(G2217*1.15)</f>
        <v>12.649999999999999</v>
      </c>
      <c r="L2217" s="11">
        <v>43521</v>
      </c>
      <c r="M2217" s="3">
        <v>43526</v>
      </c>
      <c r="N2217" s="3">
        <v>43542</v>
      </c>
      <c r="O2217" t="s">
        <v>12</v>
      </c>
      <c r="P2217" s="4">
        <v>1.66</v>
      </c>
      <c r="Q2217" t="s">
        <v>532</v>
      </c>
      <c r="R2217" t="s">
        <v>534</v>
      </c>
      <c r="S2217" t="s">
        <v>535</v>
      </c>
      <c r="T2217" t="s">
        <v>111</v>
      </c>
      <c r="U2217" t="s">
        <v>536</v>
      </c>
      <c r="V2217" t="s">
        <v>113</v>
      </c>
      <c r="W2217" s="10" t="b">
        <v>0</v>
      </c>
      <c r="X2217" s="12">
        <v>43988.84463634259</v>
      </c>
    </row>
    <row r="2218" spans="1:24" x14ac:dyDescent="0.2">
      <c r="A2218">
        <v>12559</v>
      </c>
      <c r="B2218" s="2" t="s">
        <v>225</v>
      </c>
      <c r="C2218" s="2" t="s">
        <v>226</v>
      </c>
      <c r="D2218" s="2" t="s">
        <v>227</v>
      </c>
      <c r="E2218" t="s">
        <v>11</v>
      </c>
      <c r="F2218">
        <f>SUM(J2218* 1.03)</f>
        <v>580.98179999999991</v>
      </c>
      <c r="G2218">
        <v>7</v>
      </c>
      <c r="H2218">
        <v>-5</v>
      </c>
      <c r="I2218" s="7">
        <v>80.58</v>
      </c>
      <c r="J2218" s="7">
        <f t="shared" si="41"/>
        <v>564.05999999999995</v>
      </c>
      <c r="K2218" s="7">
        <f>SUM(G2218*1.15)</f>
        <v>8.0499999999999989</v>
      </c>
      <c r="L2218" s="11">
        <v>43524</v>
      </c>
      <c r="M2218" s="3">
        <v>43529</v>
      </c>
      <c r="N2218" s="3">
        <v>43545</v>
      </c>
      <c r="O2218" t="s">
        <v>6</v>
      </c>
      <c r="P2218" s="4">
        <v>62.09</v>
      </c>
      <c r="Q2218" t="s">
        <v>226</v>
      </c>
      <c r="R2218" t="s">
        <v>228</v>
      </c>
      <c r="S2218" t="s">
        <v>229</v>
      </c>
      <c r="T2218" t="s">
        <v>230</v>
      </c>
      <c r="U2218" t="s">
        <v>231</v>
      </c>
      <c r="V2218" t="s">
        <v>217</v>
      </c>
      <c r="W2218" s="10" t="b">
        <v>1</v>
      </c>
      <c r="X2218" s="12">
        <v>43905.177003703699</v>
      </c>
    </row>
    <row r="2219" spans="1:24" x14ac:dyDescent="0.2">
      <c r="A2219">
        <v>12560</v>
      </c>
      <c r="B2219" s="2" t="s">
        <v>153</v>
      </c>
      <c r="C2219" s="2" t="s">
        <v>154</v>
      </c>
      <c r="D2219" s="2" t="s">
        <v>155</v>
      </c>
      <c r="E2219" t="s">
        <v>13</v>
      </c>
      <c r="F2219">
        <f>SUM(J2219* 1.08)</f>
        <v>561.49199999999996</v>
      </c>
      <c r="G2219">
        <v>10</v>
      </c>
      <c r="H2219">
        <v>-1</v>
      </c>
      <c r="I2219" s="7">
        <v>51.99</v>
      </c>
      <c r="J2219" s="7">
        <f t="shared" si="41"/>
        <v>519.9</v>
      </c>
      <c r="K2219" s="7">
        <f>SUM(G2219*1.27)</f>
        <v>12.7</v>
      </c>
      <c r="L2219" s="11">
        <v>43524</v>
      </c>
      <c r="M2219" s="3">
        <v>43529</v>
      </c>
      <c r="N2219" s="3">
        <v>43545</v>
      </c>
      <c r="O2219" t="s">
        <v>6</v>
      </c>
      <c r="P2219" s="4">
        <v>44.15</v>
      </c>
      <c r="Q2219" t="s">
        <v>154</v>
      </c>
      <c r="R2219" t="s">
        <v>156</v>
      </c>
      <c r="S2219" t="s">
        <v>157</v>
      </c>
      <c r="U2219" t="s">
        <v>158</v>
      </c>
      <c r="V2219" t="s">
        <v>44</v>
      </c>
      <c r="W2219" s="10" t="b">
        <v>1</v>
      </c>
      <c r="X2219" s="12">
        <v>43936.511765046293</v>
      </c>
    </row>
    <row r="2220" spans="1:24" x14ac:dyDescent="0.2">
      <c r="A2220">
        <v>12561</v>
      </c>
      <c r="B2220" s="2" t="s">
        <v>218</v>
      </c>
      <c r="C2220" s="2" t="s">
        <v>219</v>
      </c>
      <c r="D2220" s="2" t="s">
        <v>220</v>
      </c>
      <c r="E2220" t="s">
        <v>15</v>
      </c>
      <c r="F2220">
        <f>SUM(J2220* 0.85)</f>
        <v>814.26599999999996</v>
      </c>
      <c r="G2220">
        <v>6</v>
      </c>
      <c r="H2220">
        <v>-19</v>
      </c>
      <c r="I2220" s="7">
        <v>159.66</v>
      </c>
      <c r="J2220" s="7">
        <f t="shared" si="41"/>
        <v>957.96</v>
      </c>
      <c r="K2220" s="7">
        <f>SUM(G2220*1.15)</f>
        <v>6.8999999999999995</v>
      </c>
      <c r="L2220" s="11">
        <v>43525</v>
      </c>
      <c r="M2220" s="3">
        <v>43530</v>
      </c>
      <c r="N2220" s="3">
        <v>43546</v>
      </c>
      <c r="O2220" t="s">
        <v>14</v>
      </c>
      <c r="P2220" s="4">
        <v>36.71</v>
      </c>
      <c r="Q2220" t="s">
        <v>219</v>
      </c>
      <c r="R2220" t="s">
        <v>221</v>
      </c>
      <c r="S2220" t="s">
        <v>222</v>
      </c>
      <c r="T2220" t="s">
        <v>223</v>
      </c>
      <c r="U2220" t="s">
        <v>224</v>
      </c>
      <c r="V2220" t="s">
        <v>113</v>
      </c>
      <c r="W2220" s="10" t="b">
        <v>1</v>
      </c>
      <c r="X2220" s="12">
        <v>43931.509850578703</v>
      </c>
    </row>
    <row r="2221" spans="1:24" x14ac:dyDescent="0.2">
      <c r="A2221">
        <v>12562</v>
      </c>
      <c r="B2221" s="2" t="s">
        <v>537</v>
      </c>
      <c r="C2221" s="2" t="s">
        <v>538</v>
      </c>
      <c r="D2221" s="2" t="s">
        <v>539</v>
      </c>
      <c r="E2221" t="s">
        <v>15</v>
      </c>
      <c r="F2221">
        <f>SUM(J2221* 1.08)</f>
        <v>815.01120000000003</v>
      </c>
      <c r="G2221">
        <v>8</v>
      </c>
      <c r="H2221">
        <v>6</v>
      </c>
      <c r="I2221" s="7">
        <v>94.33</v>
      </c>
      <c r="J2221" s="7">
        <f t="shared" si="41"/>
        <v>754.64</v>
      </c>
      <c r="K2221" s="7">
        <f>SUM(G2221*1.381)</f>
        <v>11.048</v>
      </c>
      <c r="L2221" s="11">
        <v>43525</v>
      </c>
      <c r="M2221" s="3">
        <v>43530</v>
      </c>
      <c r="N2221" s="3">
        <v>43546</v>
      </c>
      <c r="O2221" t="s">
        <v>14</v>
      </c>
      <c r="P2221" s="4">
        <v>162.94999999999999</v>
      </c>
      <c r="Q2221" t="s">
        <v>538</v>
      </c>
      <c r="R2221" t="s">
        <v>540</v>
      </c>
      <c r="S2221" t="s">
        <v>541</v>
      </c>
      <c r="T2221" t="s">
        <v>279</v>
      </c>
      <c r="U2221" t="s">
        <v>542</v>
      </c>
      <c r="V2221" t="s">
        <v>209</v>
      </c>
      <c r="W2221" s="10" t="b">
        <v>1</v>
      </c>
      <c r="X2221" s="12">
        <v>43908.51147662037</v>
      </c>
    </row>
    <row r="2222" spans="1:24" x14ac:dyDescent="0.2">
      <c r="A2222">
        <v>12563</v>
      </c>
      <c r="B2222" s="2" t="s">
        <v>531</v>
      </c>
      <c r="C2222" s="2" t="s">
        <v>532</v>
      </c>
      <c r="D2222" s="2" t="s">
        <v>533</v>
      </c>
      <c r="E2222" t="s">
        <v>37</v>
      </c>
      <c r="F2222">
        <f>SUM(J2222* 0.85)</f>
        <v>89.963999999999999</v>
      </c>
      <c r="G2222">
        <v>9</v>
      </c>
      <c r="H2222">
        <v>-17</v>
      </c>
      <c r="I2222" s="7">
        <v>11.76</v>
      </c>
      <c r="J2222" s="7">
        <f t="shared" si="41"/>
        <v>105.84</v>
      </c>
      <c r="K2222" s="7">
        <f>SUM(G2222*1.15)</f>
        <v>10.35</v>
      </c>
      <c r="L2222" s="11">
        <v>43525</v>
      </c>
      <c r="M2222" s="3">
        <v>43530</v>
      </c>
      <c r="N2222" s="3">
        <v>43546</v>
      </c>
      <c r="O2222" t="s">
        <v>12</v>
      </c>
      <c r="P2222" s="4">
        <v>13.72</v>
      </c>
      <c r="Q2222" t="s">
        <v>532</v>
      </c>
      <c r="R2222" t="s">
        <v>534</v>
      </c>
      <c r="S2222" t="s">
        <v>535</v>
      </c>
      <c r="T2222" t="s">
        <v>111</v>
      </c>
      <c r="U2222" t="s">
        <v>536</v>
      </c>
      <c r="V2222" t="s">
        <v>113</v>
      </c>
      <c r="W2222" s="10" t="b">
        <v>0</v>
      </c>
      <c r="X2222" s="12">
        <v>43949.511210416662</v>
      </c>
    </row>
    <row r="2223" spans="1:24" x14ac:dyDescent="0.2">
      <c r="A2223">
        <v>12564</v>
      </c>
      <c r="B2223" s="2" t="s">
        <v>549</v>
      </c>
      <c r="C2223" s="2" t="s">
        <v>550</v>
      </c>
      <c r="D2223" s="2" t="s">
        <v>551</v>
      </c>
      <c r="E2223" t="s">
        <v>11</v>
      </c>
      <c r="F2223">
        <f>SUM(J2223* 1.03)</f>
        <v>905.90560000000005</v>
      </c>
      <c r="G2223">
        <v>8</v>
      </c>
      <c r="H2223">
        <v>32</v>
      </c>
      <c r="I2223" s="7">
        <v>109.94</v>
      </c>
      <c r="J2223" s="7">
        <f t="shared" si="41"/>
        <v>879.52</v>
      </c>
      <c r="K2223" s="7">
        <f>SUM(G2223*1.429)</f>
        <v>11.432</v>
      </c>
      <c r="L2223" s="11">
        <v>43526</v>
      </c>
      <c r="M2223" s="3">
        <v>43531</v>
      </c>
      <c r="N2223" s="3">
        <v>43547</v>
      </c>
      <c r="O2223" t="s">
        <v>14</v>
      </c>
      <c r="P2223" s="4">
        <v>26.29</v>
      </c>
      <c r="Q2223" t="s">
        <v>552</v>
      </c>
      <c r="R2223" t="s">
        <v>553</v>
      </c>
      <c r="S2223" t="s">
        <v>554</v>
      </c>
      <c r="U2223" t="s">
        <v>555</v>
      </c>
      <c r="V2223" t="s">
        <v>556</v>
      </c>
      <c r="W2223" s="10" t="b">
        <v>0</v>
      </c>
      <c r="X2223" s="12">
        <v>43869.511777546293</v>
      </c>
    </row>
    <row r="2224" spans="1:24" x14ac:dyDescent="0.2">
      <c r="A2224">
        <v>12565</v>
      </c>
      <c r="B2224" s="2" t="s">
        <v>449</v>
      </c>
      <c r="C2224" s="2" t="s">
        <v>450</v>
      </c>
      <c r="D2224" s="2" t="s">
        <v>451</v>
      </c>
      <c r="E2224" t="s">
        <v>5</v>
      </c>
      <c r="F2224">
        <f>SUM(J2224* 1.05)</f>
        <v>1449.21</v>
      </c>
      <c r="G2224">
        <v>10</v>
      </c>
      <c r="H2224">
        <v>4</v>
      </c>
      <c r="I2224" s="7">
        <v>138.02000000000001</v>
      </c>
      <c r="J2224" s="7">
        <f t="shared" si="41"/>
        <v>1380.2</v>
      </c>
      <c r="K2224" s="7">
        <f>SUM(G2224*0.54)</f>
        <v>5.4</v>
      </c>
      <c r="L2224" s="11">
        <v>43526</v>
      </c>
      <c r="M2224" s="3">
        <v>43531</v>
      </c>
      <c r="N2224" s="3">
        <v>43547</v>
      </c>
      <c r="O2224" t="s">
        <v>14</v>
      </c>
      <c r="P2224" s="4">
        <v>9.19</v>
      </c>
      <c r="Q2224" t="s">
        <v>450</v>
      </c>
      <c r="R2224" t="s">
        <v>452</v>
      </c>
      <c r="S2224" t="s">
        <v>453</v>
      </c>
      <c r="U2224" t="s">
        <v>454</v>
      </c>
      <c r="V2224" t="s">
        <v>59</v>
      </c>
      <c r="W2224" s="10" t="b">
        <v>1</v>
      </c>
      <c r="X2224" s="12">
        <v>43882.513701157412</v>
      </c>
    </row>
    <row r="2225" spans="1:24" x14ac:dyDescent="0.2">
      <c r="A2225">
        <v>12566</v>
      </c>
      <c r="B2225" s="2" t="s">
        <v>401</v>
      </c>
      <c r="C2225" s="2" t="s">
        <v>402</v>
      </c>
      <c r="D2225" s="2" t="s">
        <v>403</v>
      </c>
      <c r="E2225" t="s">
        <v>11</v>
      </c>
      <c r="F2225">
        <f>SUM(J2225* 0.95)</f>
        <v>910.78399999999999</v>
      </c>
      <c r="G2225">
        <v>8</v>
      </c>
      <c r="H2225">
        <v>-6</v>
      </c>
      <c r="I2225" s="7">
        <v>119.84</v>
      </c>
      <c r="J2225" s="7">
        <f t="shared" si="41"/>
        <v>958.72</v>
      </c>
      <c r="K2225" s="7">
        <f>SUM(G2225*1.15)</f>
        <v>9.1999999999999993</v>
      </c>
      <c r="L2225" s="11">
        <v>43527</v>
      </c>
      <c r="M2225" s="3">
        <v>43532</v>
      </c>
      <c r="N2225" s="3">
        <v>43548</v>
      </c>
      <c r="O2225" t="s">
        <v>12</v>
      </c>
      <c r="P2225" s="4">
        <v>32.96</v>
      </c>
      <c r="Q2225" t="s">
        <v>402</v>
      </c>
      <c r="R2225" t="s">
        <v>404</v>
      </c>
      <c r="S2225" t="s">
        <v>405</v>
      </c>
      <c r="U2225" t="s">
        <v>406</v>
      </c>
      <c r="V2225" t="s">
        <v>175</v>
      </c>
      <c r="W2225" s="10" t="b">
        <v>1</v>
      </c>
      <c r="X2225" s="12">
        <v>43903.321469907409</v>
      </c>
    </row>
    <row r="2226" spans="1:24" x14ac:dyDescent="0.2">
      <c r="A2226">
        <v>12567</v>
      </c>
      <c r="B2226" s="2" t="s">
        <v>428</v>
      </c>
      <c r="C2226" s="2" t="s">
        <v>423</v>
      </c>
      <c r="D2226" s="2" t="s">
        <v>429</v>
      </c>
      <c r="E2226" t="s">
        <v>13</v>
      </c>
      <c r="F2226">
        <f>SUM(J2226* 0.85)</f>
        <v>905.64099999999996</v>
      </c>
      <c r="G2226">
        <v>11</v>
      </c>
      <c r="H2226">
        <v>-6</v>
      </c>
      <c r="I2226" s="7">
        <v>96.86</v>
      </c>
      <c r="J2226" s="7">
        <f t="shared" si="41"/>
        <v>1065.46</v>
      </c>
      <c r="K2226" s="7">
        <f>SUM(G2226*1.15)</f>
        <v>12.649999999999999</v>
      </c>
      <c r="L2226" s="11">
        <v>43527</v>
      </c>
      <c r="M2226" s="3">
        <v>43532</v>
      </c>
      <c r="N2226" s="3">
        <v>43548</v>
      </c>
      <c r="O2226" t="s">
        <v>12</v>
      </c>
      <c r="P2226" s="4">
        <v>53.05</v>
      </c>
      <c r="Q2226" t="s">
        <v>423</v>
      </c>
      <c r="R2226" t="s">
        <v>424</v>
      </c>
      <c r="S2226" t="s">
        <v>425</v>
      </c>
      <c r="U2226" t="s">
        <v>426</v>
      </c>
      <c r="V2226" t="s">
        <v>427</v>
      </c>
      <c r="W2226" s="10" t="b">
        <v>1</v>
      </c>
      <c r="X2226" s="12">
        <v>43973.178004398142</v>
      </c>
    </row>
    <row r="2227" spans="1:24" x14ac:dyDescent="0.2">
      <c r="A2227">
        <v>12568</v>
      </c>
      <c r="B2227" s="2" t="s">
        <v>543</v>
      </c>
      <c r="C2227" s="2" t="s">
        <v>544</v>
      </c>
      <c r="D2227" s="2" t="s">
        <v>545</v>
      </c>
      <c r="E2227" t="s">
        <v>13</v>
      </c>
      <c r="F2227">
        <f>SUM(J2227* 0.95)</f>
        <v>2198.9175</v>
      </c>
      <c r="G2227">
        <v>13</v>
      </c>
      <c r="H2227">
        <v>23</v>
      </c>
      <c r="I2227" s="7">
        <v>178.05</v>
      </c>
      <c r="J2227" s="7">
        <f t="shared" si="41"/>
        <v>2314.65</v>
      </c>
      <c r="K2227" s="7">
        <f>SUM(G2227*1.429)</f>
        <v>18.577000000000002</v>
      </c>
      <c r="L2227" s="11">
        <v>43527</v>
      </c>
      <c r="M2227" s="3">
        <v>43532</v>
      </c>
      <c r="N2227" s="3">
        <v>43548</v>
      </c>
      <c r="O2227" t="s">
        <v>14</v>
      </c>
      <c r="P2227" s="4">
        <v>38.11</v>
      </c>
      <c r="Q2227" t="s">
        <v>544</v>
      </c>
      <c r="R2227" t="s">
        <v>546</v>
      </c>
      <c r="S2227" t="s">
        <v>547</v>
      </c>
      <c r="U2227" t="s">
        <v>548</v>
      </c>
      <c r="V2227" t="s">
        <v>530</v>
      </c>
      <c r="W2227" s="10" t="b">
        <v>1</v>
      </c>
      <c r="X2227" s="12">
        <v>43892.513310185182</v>
      </c>
    </row>
    <row r="2228" spans="1:24" x14ac:dyDescent="0.2">
      <c r="A2228">
        <v>12569</v>
      </c>
      <c r="B2228" s="2" t="s">
        <v>190</v>
      </c>
      <c r="C2228" s="2" t="s">
        <v>191</v>
      </c>
      <c r="D2228" s="2" t="s">
        <v>192</v>
      </c>
      <c r="E2228" t="s">
        <v>15</v>
      </c>
      <c r="F2228">
        <f>SUM(J2228* 0.45)</f>
        <v>39.447000000000003</v>
      </c>
      <c r="G2228">
        <v>6</v>
      </c>
      <c r="H2228">
        <v>-4</v>
      </c>
      <c r="I2228" s="7">
        <v>14.61</v>
      </c>
      <c r="J2228" s="7">
        <f t="shared" si="41"/>
        <v>87.66</v>
      </c>
      <c r="K2228" s="7">
        <f>SUM(G2228*1.15)</f>
        <v>6.8999999999999995</v>
      </c>
      <c r="L2228" s="11">
        <v>43527</v>
      </c>
      <c r="M2228" s="3">
        <v>43532</v>
      </c>
      <c r="N2228" s="3">
        <v>43548</v>
      </c>
      <c r="O2228" t="s">
        <v>6</v>
      </c>
      <c r="P2228" s="4">
        <v>38.19</v>
      </c>
      <c r="Q2228" t="s">
        <v>191</v>
      </c>
      <c r="R2228" t="s">
        <v>193</v>
      </c>
      <c r="S2228" t="s">
        <v>194</v>
      </c>
      <c r="U2228" t="s">
        <v>195</v>
      </c>
      <c r="V2228" t="s">
        <v>66</v>
      </c>
      <c r="W2228" s="10" t="b">
        <v>1</v>
      </c>
      <c r="X2228" s="12">
        <v>43900.510024189818</v>
      </c>
    </row>
    <row r="2229" spans="1:24" x14ac:dyDescent="0.2">
      <c r="A2229">
        <v>12570</v>
      </c>
      <c r="B2229" s="2" t="s">
        <v>237</v>
      </c>
      <c r="C2229" s="2" t="s">
        <v>238</v>
      </c>
      <c r="D2229" s="2" t="s">
        <v>239</v>
      </c>
      <c r="E2229" t="s">
        <v>45</v>
      </c>
      <c r="F2229">
        <f>SUM(J2229* 1.08)</f>
        <v>1372.95</v>
      </c>
      <c r="G2229">
        <v>9</v>
      </c>
      <c r="H2229">
        <v>2</v>
      </c>
      <c r="I2229" s="7">
        <v>141.25</v>
      </c>
      <c r="J2229" s="7">
        <f t="shared" si="41"/>
        <v>1271.25</v>
      </c>
      <c r="K2229" s="7">
        <f>SUM(G2229*1.27)</f>
        <v>11.43</v>
      </c>
      <c r="L2229" s="11">
        <v>43527</v>
      </c>
      <c r="M2229" s="3">
        <v>43532</v>
      </c>
      <c r="N2229" s="3">
        <v>43548</v>
      </c>
      <c r="O2229" t="s">
        <v>12</v>
      </c>
      <c r="P2229" s="4">
        <v>580.91</v>
      </c>
      <c r="Q2229" t="s">
        <v>238</v>
      </c>
      <c r="R2229" t="s">
        <v>240</v>
      </c>
      <c r="S2229" t="s">
        <v>241</v>
      </c>
      <c r="T2229" t="s">
        <v>242</v>
      </c>
      <c r="V2229" t="s">
        <v>243</v>
      </c>
      <c r="W2229" s="10" t="b">
        <v>1</v>
      </c>
      <c r="X2229" s="12">
        <v>43899.51143032407</v>
      </c>
    </row>
    <row r="2230" spans="1:24" x14ac:dyDescent="0.2">
      <c r="A2230">
        <v>12571</v>
      </c>
      <c r="B2230" s="2" t="s">
        <v>379</v>
      </c>
      <c r="C2230" s="2" t="s">
        <v>380</v>
      </c>
      <c r="D2230" s="2" t="s">
        <v>381</v>
      </c>
      <c r="E2230" t="s">
        <v>11</v>
      </c>
      <c r="F2230">
        <f>SUM(J2230* 0.85)</f>
        <v>125.62999999999998</v>
      </c>
      <c r="G2230">
        <v>10</v>
      </c>
      <c r="H2230">
        <v>-2</v>
      </c>
      <c r="I2230" s="7">
        <v>14.78</v>
      </c>
      <c r="J2230" s="7">
        <f t="shared" si="41"/>
        <v>147.79999999999998</v>
      </c>
      <c r="K2230" s="7">
        <f>SUM(G2230*1.27)</f>
        <v>12.7</v>
      </c>
      <c r="L2230" s="11">
        <v>43527</v>
      </c>
      <c r="M2230" s="3">
        <v>43532</v>
      </c>
      <c r="N2230" s="3">
        <v>43548</v>
      </c>
      <c r="O2230" t="s">
        <v>6</v>
      </c>
      <c r="P2230" s="4">
        <v>33.049999999999997</v>
      </c>
      <c r="Q2230" t="s">
        <v>380</v>
      </c>
      <c r="R2230" t="s">
        <v>382</v>
      </c>
      <c r="S2230" t="s">
        <v>110</v>
      </c>
      <c r="T2230" t="s">
        <v>111</v>
      </c>
      <c r="U2230" t="s">
        <v>383</v>
      </c>
      <c r="V2230" t="s">
        <v>113</v>
      </c>
      <c r="W2230" s="10" t="b">
        <v>1</v>
      </c>
      <c r="X2230" s="12">
        <v>43985.511753472223</v>
      </c>
    </row>
    <row r="2231" spans="1:24" x14ac:dyDescent="0.2">
      <c r="A2231">
        <v>12572</v>
      </c>
      <c r="B2231" s="2" t="s">
        <v>379</v>
      </c>
      <c r="C2231" s="2" t="s">
        <v>380</v>
      </c>
      <c r="D2231" s="2" t="s">
        <v>381</v>
      </c>
      <c r="E2231" t="s">
        <v>5</v>
      </c>
      <c r="F2231">
        <f>SUM(J2231* 0.85)</f>
        <v>106.64100000000001</v>
      </c>
      <c r="G2231">
        <v>6</v>
      </c>
      <c r="H2231">
        <v>-2</v>
      </c>
      <c r="I2231" s="7">
        <v>20.91</v>
      </c>
      <c r="J2231" s="7">
        <f t="shared" si="41"/>
        <v>125.46000000000001</v>
      </c>
      <c r="K2231" s="7">
        <f>SUM(G2231*1.27)</f>
        <v>7.62</v>
      </c>
      <c r="L2231" s="11">
        <v>43528</v>
      </c>
      <c r="M2231" s="3">
        <v>43533</v>
      </c>
      <c r="N2231" s="3">
        <v>43549</v>
      </c>
      <c r="O2231" t="s">
        <v>6</v>
      </c>
      <c r="P2231" s="4">
        <v>21.19</v>
      </c>
      <c r="Q2231" t="s">
        <v>380</v>
      </c>
      <c r="R2231" t="s">
        <v>382</v>
      </c>
      <c r="S2231" t="s">
        <v>110</v>
      </c>
      <c r="T2231" t="s">
        <v>111</v>
      </c>
      <c r="U2231" t="s">
        <v>383</v>
      </c>
      <c r="V2231" t="s">
        <v>113</v>
      </c>
      <c r="W2231" s="10" t="b">
        <v>0</v>
      </c>
      <c r="X2231" s="12">
        <v>43896.510371759257</v>
      </c>
    </row>
    <row r="2232" spans="1:24" x14ac:dyDescent="0.2">
      <c r="A2232">
        <v>12573</v>
      </c>
      <c r="B2232" s="2" t="s">
        <v>485</v>
      </c>
      <c r="C2232" s="2" t="s">
        <v>486</v>
      </c>
      <c r="D2232" s="2" t="s">
        <v>487</v>
      </c>
      <c r="E2232" t="s">
        <v>45</v>
      </c>
      <c r="F2232">
        <f>SUM(J2232* 1.15)</f>
        <v>595.42399999999998</v>
      </c>
      <c r="G2232">
        <v>8</v>
      </c>
      <c r="H2232">
        <v>-3</v>
      </c>
      <c r="I2232" s="7">
        <v>64.72</v>
      </c>
      <c r="J2232" s="7">
        <f t="shared" si="41"/>
        <v>517.76</v>
      </c>
      <c r="K2232" s="7">
        <f>SUM(G2232*1.27)</f>
        <v>10.16</v>
      </c>
      <c r="L2232" s="11">
        <v>43528</v>
      </c>
      <c r="M2232" s="3">
        <v>43533</v>
      </c>
      <c r="N2232" s="3">
        <v>43549</v>
      </c>
      <c r="O2232" t="s">
        <v>12</v>
      </c>
      <c r="P2232" s="4">
        <v>3.51</v>
      </c>
      <c r="Q2232" t="s">
        <v>486</v>
      </c>
      <c r="R2232" t="s">
        <v>488</v>
      </c>
      <c r="S2232" t="s">
        <v>21</v>
      </c>
      <c r="U2232" t="s">
        <v>362</v>
      </c>
      <c r="V2232" t="s">
        <v>23</v>
      </c>
      <c r="W2232" s="10" t="b">
        <v>0</v>
      </c>
      <c r="X2232" s="12">
        <v>43892.5113724537</v>
      </c>
    </row>
    <row r="2233" spans="1:24" x14ac:dyDescent="0.2">
      <c r="A2233">
        <v>12574</v>
      </c>
      <c r="B2233" s="2" t="s">
        <v>390</v>
      </c>
      <c r="C2233" s="2" t="s">
        <v>391</v>
      </c>
      <c r="D2233" s="2" t="s">
        <v>392</v>
      </c>
      <c r="E2233" t="s">
        <v>13</v>
      </c>
      <c r="F2233">
        <f>SUM(J2233* 0.85)</f>
        <v>915.04199999999992</v>
      </c>
      <c r="G2233">
        <v>12</v>
      </c>
      <c r="H2233">
        <v>-2</v>
      </c>
      <c r="I2233" s="7">
        <v>89.71</v>
      </c>
      <c r="J2233" s="7">
        <f t="shared" si="41"/>
        <v>1076.52</v>
      </c>
      <c r="K2233" s="7">
        <f>SUM(G2233*1.27)</f>
        <v>15.24</v>
      </c>
      <c r="L2233" s="11">
        <v>43528</v>
      </c>
      <c r="M2233" s="3">
        <v>43533</v>
      </c>
      <c r="N2233" s="3">
        <v>43549</v>
      </c>
      <c r="O2233" t="s">
        <v>12</v>
      </c>
      <c r="P2233" s="4">
        <v>63.77</v>
      </c>
      <c r="Q2233" t="s">
        <v>391</v>
      </c>
      <c r="R2233" t="s">
        <v>393</v>
      </c>
      <c r="S2233" t="s">
        <v>91</v>
      </c>
      <c r="U2233" t="s">
        <v>92</v>
      </c>
      <c r="V2233" t="s">
        <v>93</v>
      </c>
      <c r="W2233" s="10" t="b">
        <v>1</v>
      </c>
      <c r="X2233" s="12">
        <v>43885.512472453702</v>
      </c>
    </row>
    <row r="2234" spans="1:24" x14ac:dyDescent="0.2">
      <c r="A2234">
        <v>12575</v>
      </c>
      <c r="B2234" s="2" t="s">
        <v>418</v>
      </c>
      <c r="C2234" s="2" t="s">
        <v>419</v>
      </c>
      <c r="D2234" s="2" t="s">
        <v>420</v>
      </c>
      <c r="E2234" t="s">
        <v>11</v>
      </c>
      <c r="F2234">
        <f>SUM(J2234* 0.85)</f>
        <v>480.92999999999995</v>
      </c>
      <c r="G2234">
        <v>10</v>
      </c>
      <c r="H2234">
        <v>-8</v>
      </c>
      <c r="I2234" s="7">
        <v>56.58</v>
      </c>
      <c r="J2234" s="7">
        <f t="shared" si="41"/>
        <v>565.79999999999995</v>
      </c>
      <c r="K2234" s="7">
        <f>SUM(G2234*1.15)</f>
        <v>11.5</v>
      </c>
      <c r="L2234" s="11">
        <v>43531</v>
      </c>
      <c r="M2234" s="3">
        <v>43536</v>
      </c>
      <c r="N2234" s="3">
        <v>43552</v>
      </c>
      <c r="O2234" t="s">
        <v>12</v>
      </c>
      <c r="P2234" s="4">
        <v>8.2899999999999991</v>
      </c>
      <c r="Q2234" t="s">
        <v>419</v>
      </c>
      <c r="R2234" t="s">
        <v>421</v>
      </c>
      <c r="S2234" t="s">
        <v>64</v>
      </c>
      <c r="U2234" t="s">
        <v>422</v>
      </c>
      <c r="V2234" t="s">
        <v>66</v>
      </c>
      <c r="W2234" s="10" t="b">
        <v>0</v>
      </c>
      <c r="X2234" s="12">
        <v>43962.511314583331</v>
      </c>
    </row>
    <row r="2235" spans="1:24" x14ac:dyDescent="0.2">
      <c r="A2235">
        <v>12576</v>
      </c>
      <c r="B2235" s="2" t="s">
        <v>73</v>
      </c>
      <c r="C2235" s="2" t="s">
        <v>74</v>
      </c>
      <c r="D2235" s="2" t="s">
        <v>75</v>
      </c>
      <c r="E2235" t="s">
        <v>15</v>
      </c>
      <c r="F2235">
        <f>SUM(J2235* 1.08)</f>
        <v>1611.2736000000002</v>
      </c>
      <c r="G2235">
        <v>8</v>
      </c>
      <c r="H2235">
        <v>4</v>
      </c>
      <c r="I2235" s="7">
        <v>186.49</v>
      </c>
      <c r="J2235" s="7">
        <f t="shared" si="41"/>
        <v>1491.92</v>
      </c>
      <c r="K2235" s="7">
        <f>SUM(G2235*0.54)</f>
        <v>4.32</v>
      </c>
      <c r="L2235" s="11">
        <v>43531</v>
      </c>
      <c r="M2235" s="3">
        <v>43536</v>
      </c>
      <c r="N2235" s="3">
        <v>43552</v>
      </c>
      <c r="O2235" t="s">
        <v>14</v>
      </c>
      <c r="P2235" s="4">
        <v>48.83</v>
      </c>
      <c r="Q2235" t="s">
        <v>74</v>
      </c>
      <c r="R2235" t="s">
        <v>76</v>
      </c>
      <c r="S2235" t="s">
        <v>77</v>
      </c>
      <c r="T2235" t="s">
        <v>78</v>
      </c>
      <c r="U2235" t="s">
        <v>79</v>
      </c>
      <c r="V2235" t="s">
        <v>80</v>
      </c>
      <c r="W2235" s="10" t="b">
        <v>1</v>
      </c>
      <c r="X2235" s="12">
        <v>43885.633819444447</v>
      </c>
    </row>
    <row r="2236" spans="1:24" x14ac:dyDescent="0.2">
      <c r="A2236">
        <v>12577</v>
      </c>
      <c r="B2236" s="2" t="s">
        <v>300</v>
      </c>
      <c r="C2236" s="2" t="s">
        <v>301</v>
      </c>
      <c r="D2236" s="2" t="s">
        <v>302</v>
      </c>
      <c r="E2236" t="s">
        <v>45</v>
      </c>
      <c r="F2236">
        <f>SUM(J2236* 1.03)</f>
        <v>2306.9630999999999</v>
      </c>
      <c r="G2236">
        <v>13</v>
      </c>
      <c r="H2236">
        <v>-3</v>
      </c>
      <c r="I2236" s="7">
        <v>172.29</v>
      </c>
      <c r="J2236" s="7">
        <f t="shared" si="41"/>
        <v>2239.77</v>
      </c>
      <c r="K2236" s="7">
        <f>SUM(G2236*1.27)</f>
        <v>16.510000000000002</v>
      </c>
      <c r="L2236" s="11">
        <v>43531</v>
      </c>
      <c r="M2236" s="3">
        <v>43536</v>
      </c>
      <c r="N2236" s="3">
        <v>43552</v>
      </c>
      <c r="O2236" t="s">
        <v>12</v>
      </c>
      <c r="P2236" s="4">
        <v>19.8</v>
      </c>
      <c r="Q2236" t="s">
        <v>301</v>
      </c>
      <c r="R2236" t="s">
        <v>303</v>
      </c>
      <c r="S2236" t="s">
        <v>304</v>
      </c>
      <c r="T2236" t="s">
        <v>305</v>
      </c>
      <c r="U2236" t="s">
        <v>306</v>
      </c>
      <c r="V2236" t="s">
        <v>217</v>
      </c>
      <c r="W2236" s="10" t="b">
        <v>0</v>
      </c>
      <c r="X2236" s="12">
        <v>43909.845794212961</v>
      </c>
    </row>
    <row r="2237" spans="1:24" x14ac:dyDescent="0.2">
      <c r="A2237">
        <v>12578</v>
      </c>
      <c r="B2237" s="2" t="s">
        <v>29</v>
      </c>
      <c r="C2237" s="2" t="s">
        <v>30</v>
      </c>
      <c r="D2237" s="2" t="s">
        <v>31</v>
      </c>
      <c r="E2237" t="s">
        <v>11</v>
      </c>
      <c r="F2237">
        <f>SUM(J2237* 1.08)</f>
        <v>1606.7160000000001</v>
      </c>
      <c r="G2237">
        <v>10</v>
      </c>
      <c r="H2237">
        <v>-4</v>
      </c>
      <c r="I2237" s="7">
        <v>148.77000000000001</v>
      </c>
      <c r="J2237" s="7">
        <f t="shared" si="41"/>
        <v>1487.7</v>
      </c>
      <c r="K2237" s="7">
        <f>SUM(G2237*1.15)</f>
        <v>11.5</v>
      </c>
      <c r="L2237" s="11">
        <v>43532</v>
      </c>
      <c r="M2237" s="3">
        <v>43537</v>
      </c>
      <c r="N2237" s="3">
        <v>43553</v>
      </c>
      <c r="O2237" t="s">
        <v>12</v>
      </c>
      <c r="P2237" s="4">
        <v>29.61</v>
      </c>
      <c r="Q2237" t="s">
        <v>30</v>
      </c>
      <c r="R2237" t="s">
        <v>557</v>
      </c>
      <c r="S2237" t="s">
        <v>32</v>
      </c>
      <c r="T2237" t="s">
        <v>33</v>
      </c>
      <c r="U2237" t="s">
        <v>34</v>
      </c>
      <c r="V2237" t="s">
        <v>35</v>
      </c>
      <c r="W2237" s="10" t="b">
        <v>0</v>
      </c>
      <c r="X2237" s="12">
        <v>43940.178027546295</v>
      </c>
    </row>
    <row r="2238" spans="1:24" x14ac:dyDescent="0.2">
      <c r="A2238">
        <v>12579</v>
      </c>
      <c r="B2238" s="2" t="s">
        <v>500</v>
      </c>
      <c r="C2238" s="2" t="s">
        <v>501</v>
      </c>
      <c r="D2238" s="2" t="s">
        <v>502</v>
      </c>
      <c r="E2238" t="s">
        <v>13</v>
      </c>
      <c r="F2238">
        <f>SUM(J2238* 1.05)</f>
        <v>432.05400000000003</v>
      </c>
      <c r="G2238">
        <v>12</v>
      </c>
      <c r="H2238">
        <v>12</v>
      </c>
      <c r="I2238" s="7">
        <v>34.29</v>
      </c>
      <c r="J2238" s="7">
        <f t="shared" si="41"/>
        <v>411.48</v>
      </c>
      <c r="K2238" s="7">
        <f>SUM(G2238*1.429)</f>
        <v>17.148</v>
      </c>
      <c r="L2238" s="11">
        <v>43532</v>
      </c>
      <c r="M2238" s="3">
        <v>43537</v>
      </c>
      <c r="N2238" s="3">
        <v>43553</v>
      </c>
      <c r="O2238" t="s">
        <v>6</v>
      </c>
      <c r="P2238" s="4">
        <v>176.48</v>
      </c>
      <c r="Q2238" t="s">
        <v>501</v>
      </c>
      <c r="R2238" t="s">
        <v>503</v>
      </c>
      <c r="S2238" t="s">
        <v>504</v>
      </c>
      <c r="U2238" t="s">
        <v>505</v>
      </c>
      <c r="V2238" t="s">
        <v>448</v>
      </c>
      <c r="W2238" s="10" t="b">
        <v>1</v>
      </c>
      <c r="X2238" s="12">
        <v>43863.179301157405</v>
      </c>
    </row>
    <row r="2239" spans="1:24" x14ac:dyDescent="0.2">
      <c r="A2239">
        <v>12580</v>
      </c>
      <c r="B2239" s="2" t="s">
        <v>218</v>
      </c>
      <c r="C2239" s="2" t="s">
        <v>219</v>
      </c>
      <c r="D2239" s="2" t="s">
        <v>220</v>
      </c>
      <c r="E2239" t="s">
        <v>46</v>
      </c>
      <c r="F2239">
        <f>SUM(J2239* 0.85)</f>
        <v>210.001</v>
      </c>
      <c r="G2239">
        <v>11</v>
      </c>
      <c r="H2239">
        <v>-26</v>
      </c>
      <c r="I2239" s="7">
        <v>22.46</v>
      </c>
      <c r="J2239" s="7">
        <f t="shared" si="41"/>
        <v>247.06</v>
      </c>
      <c r="K2239" s="7">
        <f>SUM(G2239*1.15)</f>
        <v>12.649999999999999</v>
      </c>
      <c r="L2239" s="11">
        <v>43532</v>
      </c>
      <c r="M2239" s="3">
        <v>43537</v>
      </c>
      <c r="N2239" s="3">
        <v>43553</v>
      </c>
      <c r="O2239" t="s">
        <v>14</v>
      </c>
      <c r="P2239" s="4">
        <v>62.74</v>
      </c>
      <c r="Q2239" t="s">
        <v>219</v>
      </c>
      <c r="R2239" t="s">
        <v>221</v>
      </c>
      <c r="S2239" t="s">
        <v>222</v>
      </c>
      <c r="T2239" t="s">
        <v>223</v>
      </c>
      <c r="U2239" t="s">
        <v>224</v>
      </c>
      <c r="V2239" t="s">
        <v>113</v>
      </c>
      <c r="W2239" s="10" t="b">
        <v>1</v>
      </c>
      <c r="X2239" s="12">
        <v>43925.51110625</v>
      </c>
    </row>
    <row r="2240" spans="1:24" x14ac:dyDescent="0.2">
      <c r="A2240">
        <v>12581</v>
      </c>
      <c r="B2240" s="2" t="s">
        <v>262</v>
      </c>
      <c r="C2240" s="2" t="s">
        <v>263</v>
      </c>
      <c r="D2240" s="2" t="s">
        <v>264</v>
      </c>
      <c r="E2240" t="s">
        <v>19</v>
      </c>
      <c r="F2240">
        <f>SUM(J2240* 0.95)</f>
        <v>1817.1505</v>
      </c>
      <c r="G2240">
        <v>11</v>
      </c>
      <c r="H2240">
        <v>6</v>
      </c>
      <c r="I2240" s="7">
        <v>173.89</v>
      </c>
      <c r="J2240" s="7">
        <f t="shared" si="41"/>
        <v>1912.79</v>
      </c>
      <c r="K2240" s="7">
        <f>SUM(G2240*1.381)</f>
        <v>15.191000000000001</v>
      </c>
      <c r="L2240" s="11">
        <v>43532</v>
      </c>
      <c r="M2240" s="3">
        <v>43537</v>
      </c>
      <c r="N2240" s="3">
        <v>43553</v>
      </c>
      <c r="O2240" t="s">
        <v>14</v>
      </c>
      <c r="P2240" s="4">
        <v>68.260000000000005</v>
      </c>
      <c r="Q2240" t="s">
        <v>263</v>
      </c>
      <c r="R2240" t="s">
        <v>265</v>
      </c>
      <c r="S2240" t="s">
        <v>266</v>
      </c>
      <c r="U2240" t="s">
        <v>267</v>
      </c>
      <c r="V2240" t="s">
        <v>59</v>
      </c>
      <c r="W2240" s="10" t="b">
        <v>1</v>
      </c>
      <c r="X2240" s="12">
        <v>43900.512354861115</v>
      </c>
    </row>
    <row r="2241" spans="1:24" x14ac:dyDescent="0.2">
      <c r="A2241">
        <v>12582</v>
      </c>
      <c r="B2241" s="2" t="s">
        <v>38</v>
      </c>
      <c r="C2241" s="2" t="s">
        <v>39</v>
      </c>
      <c r="D2241" s="2" t="s">
        <v>40</v>
      </c>
      <c r="E2241" t="s">
        <v>15</v>
      </c>
      <c r="F2241">
        <f>SUM(J2241* 1.08)</f>
        <v>1248.0155999999999</v>
      </c>
      <c r="G2241">
        <v>13</v>
      </c>
      <c r="H2241">
        <v>-3</v>
      </c>
      <c r="I2241" s="7">
        <v>88.89</v>
      </c>
      <c r="J2241" s="7">
        <f t="shared" si="41"/>
        <v>1155.57</v>
      </c>
      <c r="K2241" s="7">
        <f>SUM(G2241*1.27)</f>
        <v>16.510000000000002</v>
      </c>
      <c r="L2241" s="11">
        <v>43533</v>
      </c>
      <c r="M2241" s="3">
        <v>43538</v>
      </c>
      <c r="N2241" s="3">
        <v>43554</v>
      </c>
      <c r="O2241" t="s">
        <v>12</v>
      </c>
      <c r="P2241" s="4">
        <v>151.52000000000001</v>
      </c>
      <c r="Q2241" t="s">
        <v>39</v>
      </c>
      <c r="R2241" t="s">
        <v>41</v>
      </c>
      <c r="S2241" t="s">
        <v>42</v>
      </c>
      <c r="U2241" t="s">
        <v>43</v>
      </c>
      <c r="V2241" t="s">
        <v>44</v>
      </c>
      <c r="W2241" s="10" t="b">
        <v>1</v>
      </c>
      <c r="X2241" s="12">
        <v>43897.845794212961</v>
      </c>
    </row>
    <row r="2242" spans="1:24" x14ac:dyDescent="0.2">
      <c r="A2242">
        <v>12583</v>
      </c>
      <c r="B2242" s="2" t="s">
        <v>218</v>
      </c>
      <c r="C2242" s="2" t="s">
        <v>219</v>
      </c>
      <c r="D2242" s="2" t="s">
        <v>220</v>
      </c>
      <c r="E2242" t="s">
        <v>15</v>
      </c>
      <c r="F2242">
        <f>SUM(J2242* 0.95)</f>
        <v>1765.9549999999997</v>
      </c>
      <c r="G2242">
        <v>10</v>
      </c>
      <c r="H2242">
        <v>-21</v>
      </c>
      <c r="I2242" s="7">
        <v>185.89</v>
      </c>
      <c r="J2242" s="7">
        <f t="shared" ref="J2242:J2305" si="42">SUM(G2242*I2242)</f>
        <v>1858.8999999999999</v>
      </c>
      <c r="K2242" s="7">
        <f>SUM(G2242*1.15)</f>
        <v>11.5</v>
      </c>
      <c r="L2242" s="11">
        <v>43533</v>
      </c>
      <c r="M2242" s="3">
        <v>43538</v>
      </c>
      <c r="N2242" s="3">
        <v>43554</v>
      </c>
      <c r="O2242" t="s">
        <v>6</v>
      </c>
      <c r="P2242" s="4">
        <v>2.27</v>
      </c>
      <c r="Q2242" t="s">
        <v>219</v>
      </c>
      <c r="R2242" t="s">
        <v>221</v>
      </c>
      <c r="S2242" t="s">
        <v>222</v>
      </c>
      <c r="T2242" t="s">
        <v>223</v>
      </c>
      <c r="U2242" t="s">
        <v>224</v>
      </c>
      <c r="V2242" t="s">
        <v>113</v>
      </c>
      <c r="W2242" s="10" t="b">
        <v>0</v>
      </c>
      <c r="X2242" s="12">
        <v>43910.177830787034</v>
      </c>
    </row>
    <row r="2243" spans="1:24" x14ac:dyDescent="0.2">
      <c r="A2243">
        <v>12584</v>
      </c>
      <c r="B2243" s="2" t="s">
        <v>16</v>
      </c>
      <c r="C2243" s="2" t="s">
        <v>17</v>
      </c>
      <c r="D2243" s="2" t="s">
        <v>18</v>
      </c>
      <c r="E2243" t="s">
        <v>11</v>
      </c>
      <c r="F2243">
        <f>SUM(J2243* 1.15)</f>
        <v>863.60399999999993</v>
      </c>
      <c r="G2243">
        <v>7</v>
      </c>
      <c r="H2243">
        <v>-3</v>
      </c>
      <c r="I2243" s="7">
        <v>107.28</v>
      </c>
      <c r="J2243" s="7">
        <f t="shared" si="42"/>
        <v>750.96</v>
      </c>
      <c r="K2243" s="7">
        <f>SUM(G2243*1.27)</f>
        <v>8.89</v>
      </c>
      <c r="L2243" s="11">
        <v>43533</v>
      </c>
      <c r="M2243" s="3">
        <v>43538</v>
      </c>
      <c r="N2243" s="3">
        <v>43554</v>
      </c>
      <c r="O2243" t="s">
        <v>14</v>
      </c>
      <c r="P2243" s="4">
        <v>39.92</v>
      </c>
      <c r="Q2243" t="s">
        <v>17</v>
      </c>
      <c r="R2243" t="s">
        <v>20</v>
      </c>
      <c r="S2243" t="s">
        <v>21</v>
      </c>
      <c r="U2243" t="s">
        <v>22</v>
      </c>
      <c r="V2243" t="s">
        <v>23</v>
      </c>
      <c r="W2243" s="10" t="b">
        <v>1</v>
      </c>
      <c r="X2243" s="12">
        <v>43864.510593749997</v>
      </c>
    </row>
    <row r="2244" spans="1:24" x14ac:dyDescent="0.2">
      <c r="A2244">
        <v>12585</v>
      </c>
      <c r="B2244" s="2" t="s">
        <v>256</v>
      </c>
      <c r="C2244" s="2" t="s">
        <v>257</v>
      </c>
      <c r="D2244" s="2" t="s">
        <v>258</v>
      </c>
      <c r="E2244" t="s">
        <v>11</v>
      </c>
      <c r="F2244">
        <f>SUM(J2244* 1.05)</f>
        <v>797.13900000000012</v>
      </c>
      <c r="G2244">
        <v>6</v>
      </c>
      <c r="H2244">
        <v>2</v>
      </c>
      <c r="I2244" s="7">
        <v>126.53</v>
      </c>
      <c r="J2244" s="7">
        <f t="shared" si="42"/>
        <v>759.18000000000006</v>
      </c>
      <c r="K2244" s="7">
        <f>SUM(G2244*1.27)</f>
        <v>7.62</v>
      </c>
      <c r="L2244" s="11">
        <v>43534</v>
      </c>
      <c r="M2244" s="3">
        <v>43539</v>
      </c>
      <c r="N2244" s="3">
        <v>43555</v>
      </c>
      <c r="O2244" t="s">
        <v>6</v>
      </c>
      <c r="P2244" s="4">
        <v>19.79</v>
      </c>
      <c r="Q2244" t="s">
        <v>257</v>
      </c>
      <c r="R2244" t="s">
        <v>259</v>
      </c>
      <c r="S2244" t="s">
        <v>260</v>
      </c>
      <c r="U2244" t="s">
        <v>261</v>
      </c>
      <c r="V2244" t="s">
        <v>59</v>
      </c>
      <c r="W2244" s="10" t="b">
        <v>0</v>
      </c>
      <c r="X2244" s="12">
        <v>43888.51041805555</v>
      </c>
    </row>
    <row r="2245" spans="1:24" x14ac:dyDescent="0.2">
      <c r="A2245">
        <v>12586</v>
      </c>
      <c r="B2245" s="2" t="s">
        <v>183</v>
      </c>
      <c r="C2245" s="2" t="s">
        <v>184</v>
      </c>
      <c r="D2245" s="2" t="s">
        <v>185</v>
      </c>
      <c r="E2245" t="s">
        <v>13</v>
      </c>
      <c r="F2245">
        <f>SUM(J2245* 1.05)</f>
        <v>1358.8575000000001</v>
      </c>
      <c r="G2245">
        <v>11</v>
      </c>
      <c r="H2245">
        <v>1</v>
      </c>
      <c r="I2245" s="7">
        <v>117.65</v>
      </c>
      <c r="J2245" s="7">
        <f t="shared" si="42"/>
        <v>1294.1500000000001</v>
      </c>
      <c r="K2245" s="7">
        <f>SUM(G2245*1.27)</f>
        <v>13.97</v>
      </c>
      <c r="L2245" s="11">
        <v>43534</v>
      </c>
      <c r="M2245" s="3">
        <v>43539</v>
      </c>
      <c r="N2245" s="3">
        <v>43555</v>
      </c>
      <c r="O2245" t="s">
        <v>6</v>
      </c>
      <c r="P2245" s="4">
        <v>1.36</v>
      </c>
      <c r="Q2245" t="s">
        <v>186</v>
      </c>
      <c r="R2245" t="s">
        <v>187</v>
      </c>
      <c r="S2245" t="s">
        <v>188</v>
      </c>
      <c r="U2245" t="s">
        <v>189</v>
      </c>
      <c r="V2245" t="s">
        <v>66</v>
      </c>
      <c r="W2245" s="10" t="b">
        <v>0</v>
      </c>
      <c r="X2245" s="12">
        <v>43893.51205902778</v>
      </c>
    </row>
    <row r="2246" spans="1:24" x14ac:dyDescent="0.2">
      <c r="A2246">
        <v>12587</v>
      </c>
      <c r="B2246" s="2" t="s">
        <v>159</v>
      </c>
      <c r="C2246" s="2" t="s">
        <v>160</v>
      </c>
      <c r="D2246" s="2" t="s">
        <v>161</v>
      </c>
      <c r="E2246" t="s">
        <v>5</v>
      </c>
      <c r="F2246">
        <f>SUM(J2246* 1.05)</f>
        <v>661.68899999999996</v>
      </c>
      <c r="G2246">
        <v>9</v>
      </c>
      <c r="H2246">
        <v>-4</v>
      </c>
      <c r="I2246" s="7">
        <v>70.02</v>
      </c>
      <c r="J2246" s="7">
        <f t="shared" si="42"/>
        <v>630.17999999999995</v>
      </c>
      <c r="K2246" s="7">
        <f>SUM(G2246*1.15)</f>
        <v>10.35</v>
      </c>
      <c r="L2246" s="11">
        <v>43534</v>
      </c>
      <c r="M2246" s="3">
        <v>43539</v>
      </c>
      <c r="N2246" s="3">
        <v>43555</v>
      </c>
      <c r="O2246" t="s">
        <v>6</v>
      </c>
      <c r="P2246" s="4">
        <v>33.93</v>
      </c>
      <c r="Q2246" t="s">
        <v>160</v>
      </c>
      <c r="R2246" t="s">
        <v>162</v>
      </c>
      <c r="S2246" t="s">
        <v>163</v>
      </c>
      <c r="U2246" t="s">
        <v>164</v>
      </c>
      <c r="V2246" t="s">
        <v>10</v>
      </c>
      <c r="W2246" s="10" t="b">
        <v>1</v>
      </c>
      <c r="X2246" s="12">
        <v>43955.511360879631</v>
      </c>
    </row>
    <row r="2247" spans="1:24" x14ac:dyDescent="0.2">
      <c r="A2247">
        <v>12588</v>
      </c>
      <c r="B2247" s="2" t="s">
        <v>462</v>
      </c>
      <c r="C2247" s="2" t="s">
        <v>463</v>
      </c>
      <c r="D2247" s="2" t="s">
        <v>464</v>
      </c>
      <c r="E2247" t="s">
        <v>11</v>
      </c>
      <c r="F2247">
        <f>SUM(J2247* 1.08)</f>
        <v>651.17520000000002</v>
      </c>
      <c r="G2247">
        <v>6</v>
      </c>
      <c r="H2247">
        <v>-4</v>
      </c>
      <c r="I2247" s="7">
        <v>100.49</v>
      </c>
      <c r="J2247" s="7">
        <f t="shared" si="42"/>
        <v>602.93999999999994</v>
      </c>
      <c r="K2247" s="7">
        <f>SUM(G2247*1.15)</f>
        <v>6.8999999999999995</v>
      </c>
      <c r="L2247" s="11">
        <v>43535</v>
      </c>
      <c r="M2247" s="3">
        <v>43540</v>
      </c>
      <c r="N2247" s="3">
        <v>43556</v>
      </c>
      <c r="O2247" t="s">
        <v>14</v>
      </c>
      <c r="P2247" s="4">
        <v>15.55</v>
      </c>
      <c r="Q2247" t="s">
        <v>463</v>
      </c>
      <c r="R2247" t="s">
        <v>465</v>
      </c>
      <c r="S2247" t="s">
        <v>466</v>
      </c>
      <c r="U2247" t="s">
        <v>467</v>
      </c>
      <c r="V2247" t="s">
        <v>325</v>
      </c>
      <c r="W2247" s="10" t="b">
        <v>0</v>
      </c>
      <c r="X2247" s="12">
        <v>43902.510024189818</v>
      </c>
    </row>
    <row r="2248" spans="1:24" x14ac:dyDescent="0.2">
      <c r="A2248">
        <v>12589</v>
      </c>
      <c r="B2248" s="2" t="s">
        <v>412</v>
      </c>
      <c r="C2248" s="2" t="s">
        <v>413</v>
      </c>
      <c r="D2248" s="2" t="s">
        <v>414</v>
      </c>
      <c r="E2248" t="s">
        <v>11</v>
      </c>
      <c r="F2248">
        <f>SUM(J2248* 0.85)</f>
        <v>990.21600000000001</v>
      </c>
      <c r="G2248">
        <v>12</v>
      </c>
      <c r="H2248">
        <v>3</v>
      </c>
      <c r="I2248" s="7">
        <v>97.08</v>
      </c>
      <c r="J2248" s="7">
        <f t="shared" si="42"/>
        <v>1164.96</v>
      </c>
      <c r="K2248" s="7">
        <f>SUM(G2248*0.54)</f>
        <v>6.48</v>
      </c>
      <c r="L2248" s="11">
        <v>43535</v>
      </c>
      <c r="M2248" s="3">
        <v>43540</v>
      </c>
      <c r="N2248" s="3">
        <v>43556</v>
      </c>
      <c r="O2248" t="s">
        <v>12</v>
      </c>
      <c r="P2248" s="4">
        <v>13.6</v>
      </c>
      <c r="Q2248" t="s">
        <v>413</v>
      </c>
      <c r="R2248" t="s">
        <v>415</v>
      </c>
      <c r="S2248" t="s">
        <v>416</v>
      </c>
      <c r="U2248" t="s">
        <v>417</v>
      </c>
      <c r="V2248" t="s">
        <v>105</v>
      </c>
      <c r="W2248" s="10" t="b">
        <v>0</v>
      </c>
      <c r="X2248" s="12">
        <v>43880.510105208334</v>
      </c>
    </row>
    <row r="2249" spans="1:24" x14ac:dyDescent="0.2">
      <c r="A2249">
        <v>12590</v>
      </c>
      <c r="B2249" s="2" t="s">
        <v>67</v>
      </c>
      <c r="C2249" s="2" t="s">
        <v>68</v>
      </c>
      <c r="D2249" s="2" t="s">
        <v>69</v>
      </c>
      <c r="E2249" t="s">
        <v>36</v>
      </c>
      <c r="F2249">
        <f>SUM(J2249* 0.85)</f>
        <v>441.06499999999994</v>
      </c>
      <c r="G2249">
        <v>10</v>
      </c>
      <c r="H2249">
        <v>5</v>
      </c>
      <c r="I2249" s="7">
        <v>51.89</v>
      </c>
      <c r="J2249" s="7">
        <f t="shared" si="42"/>
        <v>518.9</v>
      </c>
      <c r="K2249" s="7">
        <f>SUM(G2249*0.54)</f>
        <v>5.4</v>
      </c>
      <c r="L2249" s="11">
        <v>43535</v>
      </c>
      <c r="M2249" s="3">
        <v>43540</v>
      </c>
      <c r="N2249" s="3">
        <v>43556</v>
      </c>
      <c r="O2249" t="s">
        <v>6</v>
      </c>
      <c r="P2249" s="4">
        <v>134.63999999999999</v>
      </c>
      <c r="Q2249" t="s">
        <v>68</v>
      </c>
      <c r="R2249" t="s">
        <v>70</v>
      </c>
      <c r="S2249" t="s">
        <v>71</v>
      </c>
      <c r="U2249" t="s">
        <v>72</v>
      </c>
      <c r="V2249" t="s">
        <v>59</v>
      </c>
      <c r="W2249" s="10" t="b">
        <v>1</v>
      </c>
      <c r="X2249" s="12">
        <v>43883.513712731481</v>
      </c>
    </row>
    <row r="2250" spans="1:24" x14ac:dyDescent="0.2">
      <c r="A2250">
        <v>12591</v>
      </c>
      <c r="B2250" s="2" t="s">
        <v>244</v>
      </c>
      <c r="C2250" s="2" t="s">
        <v>245</v>
      </c>
      <c r="D2250" s="2" t="s">
        <v>246</v>
      </c>
      <c r="E2250" t="s">
        <v>5</v>
      </c>
      <c r="F2250">
        <f>SUM(J2250* 1.08)</f>
        <v>1430.5248000000001</v>
      </c>
      <c r="G2250">
        <v>12</v>
      </c>
      <c r="H2250">
        <v>13</v>
      </c>
      <c r="I2250" s="7">
        <v>110.38</v>
      </c>
      <c r="J2250" s="7">
        <f t="shared" si="42"/>
        <v>1324.56</v>
      </c>
      <c r="K2250" s="7">
        <f>SUM(G2250*1.429)</f>
        <v>17.148</v>
      </c>
      <c r="L2250" s="11">
        <v>43535</v>
      </c>
      <c r="M2250" s="3">
        <v>43540</v>
      </c>
      <c r="N2250" s="3">
        <v>43556</v>
      </c>
      <c r="O2250" t="s">
        <v>14</v>
      </c>
      <c r="P2250" s="4">
        <v>54.15</v>
      </c>
      <c r="Q2250" t="s">
        <v>245</v>
      </c>
      <c r="R2250" t="s">
        <v>566</v>
      </c>
      <c r="S2250" t="s">
        <v>247</v>
      </c>
      <c r="T2250" t="s">
        <v>248</v>
      </c>
      <c r="U2250" t="s">
        <v>249</v>
      </c>
      <c r="V2250" t="s">
        <v>35</v>
      </c>
      <c r="W2250" s="10" t="b">
        <v>1</v>
      </c>
      <c r="X2250" s="12">
        <v>43866.51264606481</v>
      </c>
    </row>
    <row r="2251" spans="1:24" x14ac:dyDescent="0.2">
      <c r="A2251">
        <v>12592</v>
      </c>
      <c r="B2251" s="2" t="s">
        <v>285</v>
      </c>
      <c r="C2251" s="2" t="s">
        <v>281</v>
      </c>
      <c r="D2251" s="2" t="s">
        <v>286</v>
      </c>
      <c r="E2251" t="s">
        <v>15</v>
      </c>
      <c r="F2251">
        <f>SUM(J2251* 1.15)</f>
        <v>423.90149999999994</v>
      </c>
      <c r="G2251">
        <v>11</v>
      </c>
      <c r="H2251">
        <v>-22</v>
      </c>
      <c r="I2251" s="7">
        <v>33.51</v>
      </c>
      <c r="J2251" s="7">
        <f t="shared" si="42"/>
        <v>368.60999999999996</v>
      </c>
      <c r="K2251" s="7">
        <f>SUM(G2251*1.15)</f>
        <v>12.649999999999999</v>
      </c>
      <c r="L2251" s="11">
        <v>43538</v>
      </c>
      <c r="M2251" s="3">
        <v>43543</v>
      </c>
      <c r="N2251" s="3">
        <v>43559</v>
      </c>
      <c r="O2251" t="s">
        <v>14</v>
      </c>
      <c r="P2251" s="4">
        <v>32.01</v>
      </c>
      <c r="Q2251" t="s">
        <v>281</v>
      </c>
      <c r="R2251" t="s">
        <v>282</v>
      </c>
      <c r="S2251" t="s">
        <v>283</v>
      </c>
      <c r="U2251" t="s">
        <v>284</v>
      </c>
      <c r="V2251" t="s">
        <v>10</v>
      </c>
      <c r="W2251" s="10" t="b">
        <v>0</v>
      </c>
      <c r="X2251" s="12">
        <v>44036.511152546293</v>
      </c>
    </row>
    <row r="2252" spans="1:24" x14ac:dyDescent="0.2">
      <c r="A2252">
        <v>12593</v>
      </c>
      <c r="B2252" s="2" t="s">
        <v>531</v>
      </c>
      <c r="C2252" s="2" t="s">
        <v>532</v>
      </c>
      <c r="D2252" s="2" t="s">
        <v>533</v>
      </c>
      <c r="E2252" t="s">
        <v>11</v>
      </c>
      <c r="F2252">
        <f>SUM(J2252* 0.85)</f>
        <v>675.92</v>
      </c>
      <c r="G2252">
        <v>7</v>
      </c>
      <c r="H2252">
        <v>-10</v>
      </c>
      <c r="I2252" s="7">
        <v>113.6</v>
      </c>
      <c r="J2252" s="7">
        <f t="shared" si="42"/>
        <v>795.19999999999993</v>
      </c>
      <c r="K2252" s="7">
        <f>SUM(G2252*1.15)</f>
        <v>8.0499999999999989</v>
      </c>
      <c r="L2252" s="11">
        <v>43538</v>
      </c>
      <c r="M2252" s="3">
        <v>43543</v>
      </c>
      <c r="N2252" s="3">
        <v>43559</v>
      </c>
      <c r="O2252" t="s">
        <v>14</v>
      </c>
      <c r="P2252" s="4">
        <v>47.59</v>
      </c>
      <c r="Q2252" t="s">
        <v>532</v>
      </c>
      <c r="R2252" t="s">
        <v>534</v>
      </c>
      <c r="S2252" t="s">
        <v>535</v>
      </c>
      <c r="T2252" t="s">
        <v>111</v>
      </c>
      <c r="U2252" t="s">
        <v>536</v>
      </c>
      <c r="V2252" t="s">
        <v>113</v>
      </c>
      <c r="W2252" s="10" t="b">
        <v>1</v>
      </c>
      <c r="X2252" s="12">
        <v>43916.843612500001</v>
      </c>
    </row>
    <row r="2253" spans="1:24" x14ac:dyDescent="0.2">
      <c r="A2253">
        <v>12594</v>
      </c>
      <c r="B2253" s="2" t="s">
        <v>202</v>
      </c>
      <c r="C2253" s="2" t="s">
        <v>203</v>
      </c>
      <c r="D2253" s="2" t="s">
        <v>204</v>
      </c>
      <c r="E2253" t="s">
        <v>15</v>
      </c>
      <c r="F2253">
        <f>SUM(J2253* 1.08)</f>
        <v>295.06680000000006</v>
      </c>
      <c r="G2253">
        <v>7</v>
      </c>
      <c r="H2253">
        <v>3</v>
      </c>
      <c r="I2253" s="7">
        <v>39.03</v>
      </c>
      <c r="J2253" s="7">
        <f t="shared" si="42"/>
        <v>273.21000000000004</v>
      </c>
      <c r="K2253" s="7">
        <f>SUM(G2253*0.54)</f>
        <v>3.7800000000000002</v>
      </c>
      <c r="L2253" s="11">
        <v>43538</v>
      </c>
      <c r="M2253" s="3">
        <v>43543</v>
      </c>
      <c r="N2253" s="3">
        <v>43559</v>
      </c>
      <c r="O2253" t="s">
        <v>12</v>
      </c>
      <c r="P2253" s="4">
        <v>33.68</v>
      </c>
      <c r="Q2253" t="s">
        <v>203</v>
      </c>
      <c r="R2253" t="s">
        <v>205</v>
      </c>
      <c r="S2253" t="s">
        <v>206</v>
      </c>
      <c r="T2253" t="s">
        <v>207</v>
      </c>
      <c r="U2253" t="s">
        <v>208</v>
      </c>
      <c r="V2253" t="s">
        <v>209</v>
      </c>
      <c r="W2253" s="10" t="b">
        <v>1</v>
      </c>
      <c r="X2253" s="12">
        <v>43886.633460648147</v>
      </c>
    </row>
    <row r="2254" spans="1:24" x14ac:dyDescent="0.2">
      <c r="A2254">
        <v>12595</v>
      </c>
      <c r="B2254" s="2" t="s">
        <v>87</v>
      </c>
      <c r="C2254" s="2" t="s">
        <v>88</v>
      </c>
      <c r="D2254" s="2" t="s">
        <v>89</v>
      </c>
      <c r="E2254" t="s">
        <v>19</v>
      </c>
      <c r="F2254">
        <f>SUM(J2254* 0.85)</f>
        <v>608.93999999999994</v>
      </c>
      <c r="G2254">
        <v>10</v>
      </c>
      <c r="H2254">
        <v>2</v>
      </c>
      <c r="I2254" s="7">
        <v>71.64</v>
      </c>
      <c r="J2254" s="7">
        <f t="shared" si="42"/>
        <v>716.4</v>
      </c>
      <c r="K2254" s="7">
        <f>SUM(G2254*1.27)</f>
        <v>12.7</v>
      </c>
      <c r="L2254" s="11">
        <v>43539</v>
      </c>
      <c r="M2254" s="3">
        <v>43544</v>
      </c>
      <c r="N2254" s="3">
        <v>43560</v>
      </c>
      <c r="O2254" t="s">
        <v>14</v>
      </c>
      <c r="P2254" s="4">
        <v>31.51</v>
      </c>
      <c r="Q2254" t="s">
        <v>88</v>
      </c>
      <c r="R2254" t="s">
        <v>90</v>
      </c>
      <c r="S2254" t="s">
        <v>91</v>
      </c>
      <c r="U2254" t="s">
        <v>92</v>
      </c>
      <c r="V2254" t="s">
        <v>93</v>
      </c>
      <c r="W2254" s="10" t="b">
        <v>0</v>
      </c>
      <c r="X2254" s="12">
        <v>44009.511799768516</v>
      </c>
    </row>
    <row r="2255" spans="1:24" x14ac:dyDescent="0.2">
      <c r="A2255">
        <v>12596</v>
      </c>
      <c r="B2255" s="2" t="s">
        <v>384</v>
      </c>
      <c r="C2255" s="2" t="s">
        <v>385</v>
      </c>
      <c r="D2255" s="2" t="s">
        <v>386</v>
      </c>
      <c r="E2255" t="s">
        <v>15</v>
      </c>
      <c r="F2255">
        <f>SUM(J2255* 1.25)</f>
        <v>511.36249999999995</v>
      </c>
      <c r="G2255">
        <v>11</v>
      </c>
      <c r="H2255">
        <v>-9</v>
      </c>
      <c r="I2255" s="7">
        <v>37.19</v>
      </c>
      <c r="J2255" s="7">
        <f t="shared" si="42"/>
        <v>409.09</v>
      </c>
      <c r="K2255" s="7">
        <f>SUM(G2255*1.15)</f>
        <v>12.649999999999999</v>
      </c>
      <c r="L2255" s="11">
        <v>43539</v>
      </c>
      <c r="M2255" s="3">
        <v>43544</v>
      </c>
      <c r="N2255" s="3">
        <v>43560</v>
      </c>
      <c r="O2255" t="s">
        <v>12</v>
      </c>
      <c r="P2255" s="4">
        <v>31.89</v>
      </c>
      <c r="Q2255" t="s">
        <v>385</v>
      </c>
      <c r="R2255" t="s">
        <v>387</v>
      </c>
      <c r="S2255" t="s">
        <v>388</v>
      </c>
      <c r="U2255" t="s">
        <v>389</v>
      </c>
      <c r="V2255" t="s">
        <v>10</v>
      </c>
      <c r="W2255" s="10" t="b">
        <v>0</v>
      </c>
      <c r="X2255" s="12">
        <v>44032.84463634259</v>
      </c>
    </row>
    <row r="2256" spans="1:24" x14ac:dyDescent="0.2">
      <c r="A2256">
        <v>12597</v>
      </c>
      <c r="B2256" s="2" t="s">
        <v>313</v>
      </c>
      <c r="C2256" s="2" t="s">
        <v>314</v>
      </c>
      <c r="D2256" s="2" t="s">
        <v>315</v>
      </c>
      <c r="E2256" t="s">
        <v>45</v>
      </c>
      <c r="F2256">
        <f>SUM(J2256* 0.875)</f>
        <v>1264.27</v>
      </c>
      <c r="G2256">
        <v>8</v>
      </c>
      <c r="H2256">
        <v>8</v>
      </c>
      <c r="I2256" s="7">
        <v>180.61</v>
      </c>
      <c r="J2256" s="7">
        <f t="shared" si="42"/>
        <v>1444.88</v>
      </c>
      <c r="K2256" s="7">
        <f>SUM(G2256*1.381)</f>
        <v>11.048</v>
      </c>
      <c r="L2256" s="11">
        <v>43539</v>
      </c>
      <c r="M2256" s="3">
        <v>43544</v>
      </c>
      <c r="N2256" s="3">
        <v>43560</v>
      </c>
      <c r="O2256" t="s">
        <v>12</v>
      </c>
      <c r="P2256" s="4">
        <v>76.33</v>
      </c>
      <c r="Q2256" t="s">
        <v>314</v>
      </c>
      <c r="R2256" t="s">
        <v>316</v>
      </c>
      <c r="S2256" t="s">
        <v>317</v>
      </c>
      <c r="U2256" t="s">
        <v>318</v>
      </c>
      <c r="V2256" t="s">
        <v>175</v>
      </c>
      <c r="W2256" s="10" t="b">
        <v>1</v>
      </c>
      <c r="X2256" s="12">
        <v>43988.511499768516</v>
      </c>
    </row>
    <row r="2257" spans="1:24" x14ac:dyDescent="0.2">
      <c r="A2257">
        <v>12598</v>
      </c>
      <c r="B2257" s="2" t="s">
        <v>67</v>
      </c>
      <c r="C2257" s="2" t="s">
        <v>68</v>
      </c>
      <c r="D2257" s="2" t="s">
        <v>69</v>
      </c>
      <c r="E2257" t="s">
        <v>36</v>
      </c>
      <c r="F2257">
        <f>SUM(J2257* 0.85)</f>
        <v>838.64400000000001</v>
      </c>
      <c r="G2257">
        <v>12</v>
      </c>
      <c r="H2257">
        <v>6</v>
      </c>
      <c r="I2257" s="7">
        <v>82.22</v>
      </c>
      <c r="J2257" s="7">
        <f t="shared" si="42"/>
        <v>986.64</v>
      </c>
      <c r="K2257" s="7">
        <f>SUM(G2257*1.381)</f>
        <v>16.571999999999999</v>
      </c>
      <c r="L2257" s="11">
        <v>43540</v>
      </c>
      <c r="M2257" s="3">
        <v>43545</v>
      </c>
      <c r="N2257" s="3">
        <v>43561</v>
      </c>
      <c r="O2257" t="s">
        <v>14</v>
      </c>
      <c r="P2257" s="4">
        <v>19.77</v>
      </c>
      <c r="Q2257" t="s">
        <v>68</v>
      </c>
      <c r="R2257" t="s">
        <v>70</v>
      </c>
      <c r="S2257" t="s">
        <v>71</v>
      </c>
      <c r="U2257" t="s">
        <v>72</v>
      </c>
      <c r="V2257" t="s">
        <v>59</v>
      </c>
      <c r="W2257" s="10" t="b">
        <v>0</v>
      </c>
      <c r="X2257" s="12">
        <v>43812.512565046294</v>
      </c>
    </row>
    <row r="2258" spans="1:24" x14ac:dyDescent="0.2">
      <c r="A2258">
        <v>12599</v>
      </c>
      <c r="B2258" s="2" t="s">
        <v>430</v>
      </c>
      <c r="C2258" s="2" t="s">
        <v>431</v>
      </c>
      <c r="D2258" s="2" t="s">
        <v>432</v>
      </c>
      <c r="E2258" t="s">
        <v>19</v>
      </c>
      <c r="F2258">
        <f>SUM(J2258* 1.05)</f>
        <v>512.29499999999996</v>
      </c>
      <c r="G2258">
        <v>5</v>
      </c>
      <c r="H2258">
        <v>5</v>
      </c>
      <c r="I2258" s="7">
        <v>97.58</v>
      </c>
      <c r="J2258" s="7">
        <f t="shared" si="42"/>
        <v>487.9</v>
      </c>
      <c r="K2258" s="7">
        <f>SUM(G2258*0.54)</f>
        <v>2.7</v>
      </c>
      <c r="L2258" s="11">
        <v>43540</v>
      </c>
      <c r="M2258" s="3">
        <v>43545</v>
      </c>
      <c r="N2258" s="3">
        <v>43561</v>
      </c>
      <c r="O2258" t="s">
        <v>12</v>
      </c>
      <c r="P2258" s="4">
        <v>400.81</v>
      </c>
      <c r="Q2258" t="s">
        <v>431</v>
      </c>
      <c r="R2258" t="s">
        <v>433</v>
      </c>
      <c r="S2258" t="s">
        <v>434</v>
      </c>
      <c r="T2258" t="s">
        <v>435</v>
      </c>
      <c r="U2258" t="s">
        <v>436</v>
      </c>
      <c r="V2258" t="s">
        <v>209</v>
      </c>
      <c r="W2258" s="10" t="b">
        <v>1</v>
      </c>
      <c r="X2258" s="12">
        <v>43885.173711226846</v>
      </c>
    </row>
    <row r="2259" spans="1:24" x14ac:dyDescent="0.2">
      <c r="A2259">
        <v>12600</v>
      </c>
      <c r="B2259" s="2" t="s">
        <v>401</v>
      </c>
      <c r="C2259" s="2" t="s">
        <v>402</v>
      </c>
      <c r="D2259" s="2" t="s">
        <v>403</v>
      </c>
      <c r="E2259" t="s">
        <v>37</v>
      </c>
      <c r="F2259">
        <f>SUM(J2259* 0.45)</f>
        <v>37.422000000000004</v>
      </c>
      <c r="G2259">
        <v>7</v>
      </c>
      <c r="H2259">
        <v>-7</v>
      </c>
      <c r="I2259" s="7">
        <v>11.88</v>
      </c>
      <c r="J2259" s="7">
        <f t="shared" si="42"/>
        <v>83.160000000000011</v>
      </c>
      <c r="K2259" s="7">
        <f>SUM(G2259*1.15)</f>
        <v>8.0499999999999989</v>
      </c>
      <c r="L2259" s="11">
        <v>43540</v>
      </c>
      <c r="M2259" s="3">
        <v>43545</v>
      </c>
      <c r="N2259" s="3">
        <v>43561</v>
      </c>
      <c r="O2259" t="s">
        <v>14</v>
      </c>
      <c r="P2259" s="4">
        <v>17.95</v>
      </c>
      <c r="Q2259" t="s">
        <v>402</v>
      </c>
      <c r="R2259" t="s">
        <v>404</v>
      </c>
      <c r="S2259" t="s">
        <v>405</v>
      </c>
      <c r="U2259" t="s">
        <v>406</v>
      </c>
      <c r="V2259" t="s">
        <v>175</v>
      </c>
      <c r="W2259" s="10" t="b">
        <v>0</v>
      </c>
      <c r="X2259" s="12">
        <v>43908.843647222224</v>
      </c>
    </row>
    <row r="2260" spans="1:24" x14ac:dyDescent="0.2">
      <c r="A2260">
        <v>12601</v>
      </c>
      <c r="B2260" s="2" t="s">
        <v>81</v>
      </c>
      <c r="C2260" s="2" t="s">
        <v>82</v>
      </c>
      <c r="D2260" s="2" t="s">
        <v>83</v>
      </c>
      <c r="E2260" t="s">
        <v>11</v>
      </c>
      <c r="F2260">
        <f>SUM(J2260* 1.08)</f>
        <v>409.60079999999999</v>
      </c>
      <c r="G2260">
        <v>9</v>
      </c>
      <c r="H2260">
        <v>-19</v>
      </c>
      <c r="I2260" s="7">
        <v>42.14</v>
      </c>
      <c r="J2260" s="7">
        <f t="shared" si="42"/>
        <v>379.26</v>
      </c>
      <c r="K2260" s="7">
        <f>SUM(G2260*1.15)</f>
        <v>10.35</v>
      </c>
      <c r="L2260" s="11">
        <v>43540</v>
      </c>
      <c r="M2260" s="3">
        <v>43545</v>
      </c>
      <c r="N2260" s="3">
        <v>43561</v>
      </c>
      <c r="O2260" t="s">
        <v>12</v>
      </c>
      <c r="P2260" s="4">
        <v>2.17</v>
      </c>
      <c r="Q2260" t="s">
        <v>82</v>
      </c>
      <c r="R2260" t="s">
        <v>84</v>
      </c>
      <c r="S2260" t="s">
        <v>85</v>
      </c>
      <c r="U2260" t="s">
        <v>86</v>
      </c>
      <c r="V2260" t="s">
        <v>35</v>
      </c>
      <c r="W2260" s="10" t="b">
        <v>0</v>
      </c>
      <c r="X2260" s="12">
        <v>43904.511187268516</v>
      </c>
    </row>
    <row r="2261" spans="1:24" x14ac:dyDescent="0.2">
      <c r="A2261">
        <v>12602</v>
      </c>
      <c r="B2261" s="2" t="s">
        <v>73</v>
      </c>
      <c r="C2261" s="2" t="s">
        <v>74</v>
      </c>
      <c r="D2261" s="2" t="s">
        <v>75</v>
      </c>
      <c r="E2261" t="s">
        <v>5</v>
      </c>
      <c r="F2261">
        <f>SUM(J2261* 1.08)</f>
        <v>2458.1232</v>
      </c>
      <c r="G2261">
        <v>13</v>
      </c>
      <c r="H2261">
        <v>4</v>
      </c>
      <c r="I2261" s="7">
        <v>175.08</v>
      </c>
      <c r="J2261" s="7">
        <f t="shared" si="42"/>
        <v>2276.04</v>
      </c>
      <c r="K2261" s="7">
        <f>SUM(G2261*0.54)</f>
        <v>7.0200000000000005</v>
      </c>
      <c r="L2261" s="11">
        <v>43541</v>
      </c>
      <c r="M2261" s="3">
        <v>43546</v>
      </c>
      <c r="N2261" s="3">
        <v>43562</v>
      </c>
      <c r="O2261" t="s">
        <v>14</v>
      </c>
      <c r="P2261" s="4">
        <v>52.92</v>
      </c>
      <c r="Q2261" t="s">
        <v>74</v>
      </c>
      <c r="R2261" t="s">
        <v>76</v>
      </c>
      <c r="S2261" t="s">
        <v>77</v>
      </c>
      <c r="T2261" t="s">
        <v>78</v>
      </c>
      <c r="U2261" t="s">
        <v>79</v>
      </c>
      <c r="V2261" t="s">
        <v>80</v>
      </c>
      <c r="W2261" s="10" t="b">
        <v>1</v>
      </c>
      <c r="X2261" s="12">
        <v>43875.176783449075</v>
      </c>
    </row>
    <row r="2262" spans="1:24" x14ac:dyDescent="0.2">
      <c r="A2262">
        <v>12603</v>
      </c>
      <c r="B2262" s="2" t="s">
        <v>332</v>
      </c>
      <c r="C2262" s="2" t="s">
        <v>333</v>
      </c>
      <c r="D2262" s="2" t="s">
        <v>334</v>
      </c>
      <c r="E2262" t="s">
        <v>11</v>
      </c>
      <c r="F2262">
        <f>SUM(J2262* 1.03)</f>
        <v>1827.3951000000002</v>
      </c>
      <c r="G2262">
        <v>9</v>
      </c>
      <c r="H2262">
        <v>-21</v>
      </c>
      <c r="I2262" s="7">
        <v>197.13</v>
      </c>
      <c r="J2262" s="7">
        <f t="shared" si="42"/>
        <v>1774.17</v>
      </c>
      <c r="K2262" s="7">
        <f>SUM(G2262*1.15)</f>
        <v>10.35</v>
      </c>
      <c r="L2262" s="11">
        <v>43541</v>
      </c>
      <c r="M2262" s="3">
        <v>43546</v>
      </c>
      <c r="N2262" s="3">
        <v>43562</v>
      </c>
      <c r="O2262" t="s">
        <v>6</v>
      </c>
      <c r="P2262" s="4">
        <v>10.220000000000001</v>
      </c>
      <c r="Q2262" t="s">
        <v>333</v>
      </c>
      <c r="R2262" t="s">
        <v>335</v>
      </c>
      <c r="S2262" t="s">
        <v>336</v>
      </c>
      <c r="U2262" t="s">
        <v>337</v>
      </c>
      <c r="V2262" t="s">
        <v>10</v>
      </c>
      <c r="W2262" s="10" t="b">
        <v>0</v>
      </c>
      <c r="X2262" s="12">
        <v>43907.511164120369</v>
      </c>
    </row>
    <row r="2263" spans="1:24" x14ac:dyDescent="0.2">
      <c r="A2263">
        <v>12604</v>
      </c>
      <c r="B2263" s="2" t="s">
        <v>500</v>
      </c>
      <c r="C2263" s="2" t="s">
        <v>501</v>
      </c>
      <c r="D2263" s="2" t="s">
        <v>502</v>
      </c>
      <c r="E2263" t="s">
        <v>13</v>
      </c>
      <c r="F2263">
        <f>SUM(J2263* 1.05)</f>
        <v>20.37</v>
      </c>
      <c r="G2263">
        <v>10</v>
      </c>
      <c r="H2263">
        <v>19</v>
      </c>
      <c r="I2263" s="7">
        <v>1.94</v>
      </c>
      <c r="J2263" s="7">
        <f t="shared" si="42"/>
        <v>19.399999999999999</v>
      </c>
      <c r="K2263" s="7">
        <f>SUM(G2263*1.429)</f>
        <v>14.290000000000001</v>
      </c>
      <c r="L2263" s="11">
        <v>43541</v>
      </c>
      <c r="M2263" s="3">
        <v>43546</v>
      </c>
      <c r="N2263" s="3">
        <v>43562</v>
      </c>
      <c r="O2263" t="s">
        <v>12</v>
      </c>
      <c r="P2263" s="4">
        <v>27.2</v>
      </c>
      <c r="Q2263" t="s">
        <v>501</v>
      </c>
      <c r="R2263" t="s">
        <v>503</v>
      </c>
      <c r="S2263" t="s">
        <v>504</v>
      </c>
      <c r="U2263" t="s">
        <v>505</v>
      </c>
      <c r="V2263" t="s">
        <v>448</v>
      </c>
      <c r="W2263" s="10" t="b">
        <v>0</v>
      </c>
      <c r="X2263" s="12">
        <v>43910.845838657413</v>
      </c>
    </row>
    <row r="2264" spans="1:24" x14ac:dyDescent="0.2">
      <c r="A2264">
        <v>12605</v>
      </c>
      <c r="B2264" s="2" t="s">
        <v>81</v>
      </c>
      <c r="C2264" s="2" t="s">
        <v>82</v>
      </c>
      <c r="D2264" s="2" t="s">
        <v>83</v>
      </c>
      <c r="E2264" t="s">
        <v>15</v>
      </c>
      <c r="F2264">
        <f>SUM(J2264* 1.08)</f>
        <v>1132.6392000000001</v>
      </c>
      <c r="G2264">
        <v>7</v>
      </c>
      <c r="H2264">
        <v>-18</v>
      </c>
      <c r="I2264" s="7">
        <v>149.82</v>
      </c>
      <c r="J2264" s="7">
        <f t="shared" si="42"/>
        <v>1048.74</v>
      </c>
      <c r="K2264" s="7">
        <f>SUM(G2264*1.15)</f>
        <v>8.0499999999999989</v>
      </c>
      <c r="L2264" s="11">
        <v>43542</v>
      </c>
      <c r="M2264" s="3">
        <v>43547</v>
      </c>
      <c r="N2264" s="3">
        <v>43563</v>
      </c>
      <c r="O2264" t="s">
        <v>12</v>
      </c>
      <c r="P2264" s="4">
        <v>3.26</v>
      </c>
      <c r="Q2264" t="s">
        <v>82</v>
      </c>
      <c r="R2264" t="s">
        <v>84</v>
      </c>
      <c r="S2264" t="s">
        <v>85</v>
      </c>
      <c r="U2264" t="s">
        <v>86</v>
      </c>
      <c r="V2264" t="s">
        <v>35</v>
      </c>
      <c r="W2264" s="10" t="b">
        <v>0</v>
      </c>
      <c r="X2264" s="12">
        <v>43934.510186574073</v>
      </c>
    </row>
    <row r="2265" spans="1:24" x14ac:dyDescent="0.2">
      <c r="A2265">
        <v>12606</v>
      </c>
      <c r="B2265" s="2" t="s">
        <v>190</v>
      </c>
      <c r="C2265" s="2" t="s">
        <v>191</v>
      </c>
      <c r="D2265" s="2" t="s">
        <v>192</v>
      </c>
      <c r="E2265" t="s">
        <v>15</v>
      </c>
      <c r="F2265">
        <f>SUM(J2265* 0.95)</f>
        <v>1676.9114999999999</v>
      </c>
      <c r="G2265">
        <v>9</v>
      </c>
      <c r="H2265">
        <v>-4</v>
      </c>
      <c r="I2265" s="7">
        <v>196.13</v>
      </c>
      <c r="J2265" s="7">
        <f t="shared" si="42"/>
        <v>1765.17</v>
      </c>
      <c r="K2265" s="7">
        <f>SUM(G2265*1.15)</f>
        <v>10.35</v>
      </c>
      <c r="L2265" s="11">
        <v>43542</v>
      </c>
      <c r="M2265" s="3">
        <v>43547</v>
      </c>
      <c r="N2265" s="3">
        <v>43563</v>
      </c>
      <c r="O2265" t="s">
        <v>14</v>
      </c>
      <c r="P2265" s="4">
        <v>23.39</v>
      </c>
      <c r="Q2265" t="s">
        <v>191</v>
      </c>
      <c r="R2265" t="s">
        <v>193</v>
      </c>
      <c r="S2265" t="s">
        <v>194</v>
      </c>
      <c r="U2265" t="s">
        <v>195</v>
      </c>
      <c r="V2265" t="s">
        <v>66</v>
      </c>
      <c r="W2265" s="10" t="b">
        <v>0</v>
      </c>
      <c r="X2265" s="12">
        <v>43946.511360879631</v>
      </c>
    </row>
    <row r="2266" spans="1:24" x14ac:dyDescent="0.2">
      <c r="A2266">
        <v>12607</v>
      </c>
      <c r="B2266" s="2" t="s">
        <v>73</v>
      </c>
      <c r="C2266" s="2" t="s">
        <v>74</v>
      </c>
      <c r="D2266" s="2" t="s">
        <v>75</v>
      </c>
      <c r="E2266" t="s">
        <v>45</v>
      </c>
      <c r="F2266">
        <f>SUM(J2266* 1.08)</f>
        <v>1394.9279999999999</v>
      </c>
      <c r="G2266">
        <v>10</v>
      </c>
      <c r="H2266">
        <v>4</v>
      </c>
      <c r="I2266" s="7">
        <v>129.16</v>
      </c>
      <c r="J2266" s="7">
        <f t="shared" si="42"/>
        <v>1291.5999999999999</v>
      </c>
      <c r="K2266" s="7">
        <f>SUM(G2266*0.54)</f>
        <v>5.4</v>
      </c>
      <c r="L2266" s="11">
        <v>43542</v>
      </c>
      <c r="M2266" s="3">
        <v>43547</v>
      </c>
      <c r="N2266" s="3">
        <v>43563</v>
      </c>
      <c r="O2266" t="s">
        <v>14</v>
      </c>
      <c r="P2266" s="4">
        <v>74.44</v>
      </c>
      <c r="Q2266" t="s">
        <v>74</v>
      </c>
      <c r="R2266" t="s">
        <v>76</v>
      </c>
      <c r="S2266" t="s">
        <v>77</v>
      </c>
      <c r="T2266" t="s">
        <v>78</v>
      </c>
      <c r="U2266" t="s">
        <v>79</v>
      </c>
      <c r="V2266" t="s">
        <v>80</v>
      </c>
      <c r="W2266" s="10" t="b">
        <v>1</v>
      </c>
      <c r="X2266" s="12">
        <v>43887.513701157412</v>
      </c>
    </row>
    <row r="2267" spans="1:24" x14ac:dyDescent="0.2">
      <c r="A2267">
        <v>12608</v>
      </c>
      <c r="B2267" s="2" t="s">
        <v>313</v>
      </c>
      <c r="C2267" s="2" t="s">
        <v>314</v>
      </c>
      <c r="D2267" s="2" t="s">
        <v>315</v>
      </c>
      <c r="E2267" t="s">
        <v>13</v>
      </c>
      <c r="F2267">
        <f>SUM(J2267* 0.85)</f>
        <v>244.749</v>
      </c>
      <c r="G2267">
        <v>6</v>
      </c>
      <c r="H2267">
        <v>-10</v>
      </c>
      <c r="I2267" s="7">
        <v>47.99</v>
      </c>
      <c r="J2267" s="7">
        <f t="shared" si="42"/>
        <v>287.94</v>
      </c>
      <c r="K2267" s="7">
        <f>SUM(G2267*1.15)</f>
        <v>6.8999999999999995</v>
      </c>
      <c r="L2267" s="11">
        <v>43545</v>
      </c>
      <c r="M2267" s="3">
        <v>43550</v>
      </c>
      <c r="N2267" s="3">
        <v>43566</v>
      </c>
      <c r="O2267" t="s">
        <v>12</v>
      </c>
      <c r="P2267" s="4">
        <v>2.5</v>
      </c>
      <c r="Q2267" t="s">
        <v>314</v>
      </c>
      <c r="R2267" t="s">
        <v>316</v>
      </c>
      <c r="S2267" t="s">
        <v>317</v>
      </c>
      <c r="U2267" t="s">
        <v>318</v>
      </c>
      <c r="V2267" t="s">
        <v>175</v>
      </c>
      <c r="W2267" s="10" t="b">
        <v>0</v>
      </c>
      <c r="X2267" s="12">
        <v>43947.509954745372</v>
      </c>
    </row>
    <row r="2268" spans="1:24" x14ac:dyDescent="0.2">
      <c r="A2268">
        <v>12609</v>
      </c>
      <c r="B2268" s="2" t="s">
        <v>412</v>
      </c>
      <c r="C2268" s="2" t="s">
        <v>413</v>
      </c>
      <c r="D2268" s="2" t="s">
        <v>414</v>
      </c>
      <c r="E2268" t="s">
        <v>37</v>
      </c>
      <c r="F2268">
        <f>SUM(J2268* 0.875)</f>
        <v>1297.8</v>
      </c>
      <c r="G2268">
        <v>8</v>
      </c>
      <c r="H2268">
        <v>4</v>
      </c>
      <c r="I2268" s="7">
        <v>185.4</v>
      </c>
      <c r="J2268" s="7">
        <f t="shared" si="42"/>
        <v>1483.2</v>
      </c>
      <c r="K2268" s="7">
        <f>SUM(G2268*0.54)</f>
        <v>4.32</v>
      </c>
      <c r="L2268" s="11">
        <v>43545</v>
      </c>
      <c r="M2268" s="3">
        <v>43550</v>
      </c>
      <c r="N2268" s="3">
        <v>43566</v>
      </c>
      <c r="O2268" t="s">
        <v>12</v>
      </c>
      <c r="P2268" s="4">
        <v>30.85</v>
      </c>
      <c r="Q2268" t="s">
        <v>413</v>
      </c>
      <c r="R2268" t="s">
        <v>415</v>
      </c>
      <c r="S2268" t="s">
        <v>416</v>
      </c>
      <c r="U2268" t="s">
        <v>417</v>
      </c>
      <c r="V2268" t="s">
        <v>105</v>
      </c>
      <c r="W2268" s="10" t="b">
        <v>1</v>
      </c>
      <c r="X2268" s="12">
        <v>43881.842153009267</v>
      </c>
    </row>
    <row r="2269" spans="1:24" x14ac:dyDescent="0.2">
      <c r="A2269">
        <v>12610</v>
      </c>
      <c r="B2269" s="2" t="s">
        <v>2</v>
      </c>
      <c r="C2269" s="2" t="s">
        <v>3</v>
      </c>
      <c r="D2269" s="2" t="s">
        <v>4</v>
      </c>
      <c r="E2269" t="s">
        <v>13</v>
      </c>
      <c r="F2269">
        <f>SUM(J2269* 0.85)</f>
        <v>897.50649999999985</v>
      </c>
      <c r="G2269">
        <v>11</v>
      </c>
      <c r="H2269">
        <v>20</v>
      </c>
      <c r="I2269" s="7">
        <v>95.99</v>
      </c>
      <c r="J2269" s="7">
        <f t="shared" si="42"/>
        <v>1055.8899999999999</v>
      </c>
      <c r="K2269" s="7">
        <f>SUM(G2269*1.429)</f>
        <v>15.719000000000001</v>
      </c>
      <c r="L2269" s="11">
        <v>43545</v>
      </c>
      <c r="M2269" s="3">
        <v>43550</v>
      </c>
      <c r="N2269" s="3">
        <v>43566</v>
      </c>
      <c r="O2269" t="s">
        <v>6</v>
      </c>
      <c r="P2269" s="4">
        <v>40.42</v>
      </c>
      <c r="Q2269" t="s">
        <v>3</v>
      </c>
      <c r="R2269" t="s">
        <v>7</v>
      </c>
      <c r="S2269" t="s">
        <v>8</v>
      </c>
      <c r="U2269" t="s">
        <v>9</v>
      </c>
      <c r="V2269" t="s">
        <v>10</v>
      </c>
      <c r="W2269" s="10" t="b">
        <v>1</v>
      </c>
      <c r="X2269" s="12">
        <v>43897.846060416668</v>
      </c>
    </row>
    <row r="2270" spans="1:24" x14ac:dyDescent="0.2">
      <c r="A2270">
        <v>12611</v>
      </c>
      <c r="B2270" s="2" t="s">
        <v>29</v>
      </c>
      <c r="C2270" s="2" t="s">
        <v>30</v>
      </c>
      <c r="D2270" s="2" t="s">
        <v>31</v>
      </c>
      <c r="E2270" t="s">
        <v>37</v>
      </c>
      <c r="F2270">
        <f>SUM(J2270* 1.08)</f>
        <v>0</v>
      </c>
      <c r="G2270">
        <v>7</v>
      </c>
      <c r="H2270">
        <v>-4</v>
      </c>
      <c r="I2270" s="7">
        <v>0</v>
      </c>
      <c r="J2270" s="7">
        <f t="shared" si="42"/>
        <v>0</v>
      </c>
      <c r="K2270" s="7">
        <f>SUM(G2270*1.15)</f>
        <v>8.0499999999999989</v>
      </c>
      <c r="L2270" s="11">
        <v>43545</v>
      </c>
      <c r="M2270" s="3">
        <v>43550</v>
      </c>
      <c r="N2270" s="3">
        <v>43566</v>
      </c>
      <c r="O2270" t="s">
        <v>12</v>
      </c>
      <c r="P2270" s="4">
        <v>23.72</v>
      </c>
      <c r="Q2270" t="s">
        <v>30</v>
      </c>
      <c r="R2270" t="s">
        <v>557</v>
      </c>
      <c r="S2270" t="s">
        <v>32</v>
      </c>
      <c r="T2270" t="s">
        <v>33</v>
      </c>
      <c r="U2270" t="s">
        <v>34</v>
      </c>
      <c r="V2270" t="s">
        <v>35</v>
      </c>
      <c r="W2270" s="10" t="b">
        <v>0</v>
      </c>
      <c r="X2270" s="12">
        <v>43901.843681944447</v>
      </c>
    </row>
    <row r="2271" spans="1:24" x14ac:dyDescent="0.2">
      <c r="A2271">
        <v>12612</v>
      </c>
      <c r="B2271" s="2" t="s">
        <v>300</v>
      </c>
      <c r="C2271" s="2" t="s">
        <v>301</v>
      </c>
      <c r="D2271" s="2" t="s">
        <v>302</v>
      </c>
      <c r="E2271" t="s">
        <v>46</v>
      </c>
      <c r="F2271">
        <f>SUM(J2271* 1.03)</f>
        <v>582.67100000000005</v>
      </c>
      <c r="G2271">
        <v>10</v>
      </c>
      <c r="H2271">
        <v>-3</v>
      </c>
      <c r="I2271" s="7">
        <v>56.57</v>
      </c>
      <c r="J2271" s="7">
        <f t="shared" si="42"/>
        <v>565.70000000000005</v>
      </c>
      <c r="K2271" s="7">
        <f>SUM(G2271*1.27)</f>
        <v>12.7</v>
      </c>
      <c r="L2271" s="11">
        <v>43546</v>
      </c>
      <c r="M2271" s="3">
        <v>43551</v>
      </c>
      <c r="N2271" s="3">
        <v>43567</v>
      </c>
      <c r="O2271" t="s">
        <v>6</v>
      </c>
      <c r="P2271" s="4">
        <v>27.91</v>
      </c>
      <c r="Q2271" t="s">
        <v>301</v>
      </c>
      <c r="R2271" t="s">
        <v>303</v>
      </c>
      <c r="S2271" t="s">
        <v>304</v>
      </c>
      <c r="T2271" t="s">
        <v>305</v>
      </c>
      <c r="U2271" t="s">
        <v>306</v>
      </c>
      <c r="V2271" t="s">
        <v>217</v>
      </c>
      <c r="W2271" s="10" t="b">
        <v>0</v>
      </c>
      <c r="X2271" s="12">
        <v>43912.511741898146</v>
      </c>
    </row>
    <row r="2272" spans="1:24" x14ac:dyDescent="0.2">
      <c r="A2272">
        <v>12613</v>
      </c>
      <c r="B2272" s="2" t="s">
        <v>153</v>
      </c>
      <c r="C2272" s="2" t="s">
        <v>154</v>
      </c>
      <c r="D2272" s="2" t="s">
        <v>155</v>
      </c>
      <c r="E2272" t="s">
        <v>36</v>
      </c>
      <c r="F2272">
        <f>SUM(J2272* 1.08)</f>
        <v>89.488800000000012</v>
      </c>
      <c r="G2272">
        <v>6</v>
      </c>
      <c r="H2272">
        <v>-1</v>
      </c>
      <c r="I2272" s="7">
        <v>13.81</v>
      </c>
      <c r="J2272" s="7">
        <f t="shared" si="42"/>
        <v>82.86</v>
      </c>
      <c r="K2272" s="7">
        <f>SUM(G2272*1.27)</f>
        <v>7.62</v>
      </c>
      <c r="L2272" s="11">
        <v>43546</v>
      </c>
      <c r="M2272" s="3">
        <v>43551</v>
      </c>
      <c r="N2272" s="3">
        <v>43567</v>
      </c>
      <c r="O2272" t="s">
        <v>12</v>
      </c>
      <c r="P2272" s="4">
        <v>3.26</v>
      </c>
      <c r="Q2272" t="s">
        <v>154</v>
      </c>
      <c r="R2272" t="s">
        <v>156</v>
      </c>
      <c r="S2272" t="s">
        <v>157</v>
      </c>
      <c r="U2272" t="s">
        <v>158</v>
      </c>
      <c r="V2272" t="s">
        <v>44</v>
      </c>
      <c r="W2272" s="10" t="b">
        <v>0</v>
      </c>
      <c r="X2272" s="12">
        <v>43894.510383333327</v>
      </c>
    </row>
    <row r="2273" spans="1:24" x14ac:dyDescent="0.2">
      <c r="A2273">
        <v>12614</v>
      </c>
      <c r="B2273" s="2" t="s">
        <v>47</v>
      </c>
      <c r="C2273" s="2" t="s">
        <v>48</v>
      </c>
      <c r="D2273" s="2" t="s">
        <v>49</v>
      </c>
      <c r="E2273" t="s">
        <v>5</v>
      </c>
      <c r="F2273">
        <f>SUM(J2273* 1.03)</f>
        <v>1628.3682000000001</v>
      </c>
      <c r="G2273">
        <v>9</v>
      </c>
      <c r="H2273">
        <v>19</v>
      </c>
      <c r="I2273" s="7">
        <v>175.66</v>
      </c>
      <c r="J2273" s="7">
        <f t="shared" si="42"/>
        <v>1580.94</v>
      </c>
      <c r="K2273" s="7">
        <f>SUM(G2273*1.429)</f>
        <v>12.861000000000001</v>
      </c>
      <c r="L2273" s="11">
        <v>43546</v>
      </c>
      <c r="M2273" s="3">
        <v>43551</v>
      </c>
      <c r="N2273" s="3">
        <v>43567</v>
      </c>
      <c r="O2273" t="s">
        <v>12</v>
      </c>
      <c r="P2273" s="4">
        <v>44.65</v>
      </c>
      <c r="Q2273" t="s">
        <v>48</v>
      </c>
      <c r="R2273" t="s">
        <v>50</v>
      </c>
      <c r="S2273" t="s">
        <v>51</v>
      </c>
      <c r="U2273" t="s">
        <v>52</v>
      </c>
      <c r="V2273" t="s">
        <v>10</v>
      </c>
      <c r="W2273" s="10" t="b">
        <v>1</v>
      </c>
      <c r="X2273" s="12">
        <v>43823.511627083331</v>
      </c>
    </row>
    <row r="2274" spans="1:24" x14ac:dyDescent="0.2">
      <c r="A2274">
        <v>12615</v>
      </c>
      <c r="B2274" s="2" t="s">
        <v>225</v>
      </c>
      <c r="C2274" s="2" t="s">
        <v>226</v>
      </c>
      <c r="D2274" s="2" t="s">
        <v>227</v>
      </c>
      <c r="E2274" t="s">
        <v>36</v>
      </c>
      <c r="F2274">
        <f>SUM(J2274* 1.03)</f>
        <v>1446.8616</v>
      </c>
      <c r="G2274">
        <v>12</v>
      </c>
      <c r="H2274">
        <v>-5</v>
      </c>
      <c r="I2274" s="7">
        <v>117.06</v>
      </c>
      <c r="J2274" s="7">
        <f t="shared" si="42"/>
        <v>1404.72</v>
      </c>
      <c r="K2274" s="7">
        <f>SUM(G2274*1.15)</f>
        <v>13.799999999999999</v>
      </c>
      <c r="L2274" s="11">
        <v>43547</v>
      </c>
      <c r="M2274" s="3">
        <v>43552</v>
      </c>
      <c r="N2274" s="3">
        <v>43568</v>
      </c>
      <c r="O2274" t="s">
        <v>14</v>
      </c>
      <c r="P2274" s="4">
        <v>105.36</v>
      </c>
      <c r="Q2274" t="s">
        <v>226</v>
      </c>
      <c r="R2274" t="s">
        <v>228</v>
      </c>
      <c r="S2274" t="s">
        <v>229</v>
      </c>
      <c r="T2274" t="s">
        <v>230</v>
      </c>
      <c r="U2274" t="s">
        <v>231</v>
      </c>
      <c r="V2274" t="s">
        <v>217</v>
      </c>
      <c r="W2274" s="10" t="b">
        <v>1</v>
      </c>
      <c r="X2274" s="12">
        <v>43980.511349305554</v>
      </c>
    </row>
    <row r="2275" spans="1:24" x14ac:dyDescent="0.2">
      <c r="A2275">
        <v>12616</v>
      </c>
      <c r="B2275" s="2" t="s">
        <v>342</v>
      </c>
      <c r="C2275" s="2" t="s">
        <v>343</v>
      </c>
      <c r="D2275" s="2" t="s">
        <v>344</v>
      </c>
      <c r="E2275" t="s">
        <v>19</v>
      </c>
      <c r="F2275">
        <f>SUM(J2275* 0.85)</f>
        <v>4.1055000000000001</v>
      </c>
      <c r="G2275">
        <v>7</v>
      </c>
      <c r="H2275">
        <v>34</v>
      </c>
      <c r="I2275" s="7">
        <v>0.69</v>
      </c>
      <c r="J2275" s="7">
        <f t="shared" si="42"/>
        <v>4.83</v>
      </c>
      <c r="K2275" s="7">
        <f>SUM(G2275*1.429)</f>
        <v>10.003</v>
      </c>
      <c r="L2275" s="11">
        <v>43547</v>
      </c>
      <c r="M2275" s="3">
        <v>43552</v>
      </c>
      <c r="N2275" s="3">
        <v>43568</v>
      </c>
      <c r="O2275" t="s">
        <v>12</v>
      </c>
      <c r="P2275" s="4">
        <v>49.56</v>
      </c>
      <c r="Q2275" t="s">
        <v>343</v>
      </c>
      <c r="R2275" t="s">
        <v>567</v>
      </c>
      <c r="S2275" t="s">
        <v>91</v>
      </c>
      <c r="U2275" t="s">
        <v>92</v>
      </c>
      <c r="V2275" t="s">
        <v>93</v>
      </c>
      <c r="W2275" s="10" t="b">
        <v>1</v>
      </c>
      <c r="X2275" s="12">
        <v>43869.178186342586</v>
      </c>
    </row>
    <row r="2276" spans="1:24" x14ac:dyDescent="0.2">
      <c r="A2276">
        <v>12617</v>
      </c>
      <c r="B2276" s="2" t="s">
        <v>196</v>
      </c>
      <c r="C2276" s="2" t="s">
        <v>197</v>
      </c>
      <c r="D2276" s="2" t="s">
        <v>198</v>
      </c>
      <c r="E2276" t="s">
        <v>5</v>
      </c>
      <c r="F2276">
        <f>SUM(J2276* 1.15)</f>
        <v>1185.6959999999999</v>
      </c>
      <c r="G2276">
        <v>12</v>
      </c>
      <c r="H2276">
        <v>-2</v>
      </c>
      <c r="I2276" s="7">
        <v>85.92</v>
      </c>
      <c r="J2276" s="7">
        <f t="shared" si="42"/>
        <v>1031.04</v>
      </c>
      <c r="K2276" s="7">
        <f>SUM(G2276*1.27)</f>
        <v>15.24</v>
      </c>
      <c r="L2276" s="11">
        <v>43547</v>
      </c>
      <c r="M2276" s="3">
        <v>43552</v>
      </c>
      <c r="N2276" s="3">
        <v>43568</v>
      </c>
      <c r="O2276" t="s">
        <v>12</v>
      </c>
      <c r="P2276" s="4">
        <v>4.9800000000000004</v>
      </c>
      <c r="Q2276" t="s">
        <v>197</v>
      </c>
      <c r="R2276" t="s">
        <v>199</v>
      </c>
      <c r="S2276" t="s">
        <v>200</v>
      </c>
      <c r="T2276" t="s">
        <v>111</v>
      </c>
      <c r="U2276" t="s">
        <v>201</v>
      </c>
      <c r="V2276" t="s">
        <v>113</v>
      </c>
      <c r="W2276" s="10" t="b">
        <v>0</v>
      </c>
      <c r="X2276" s="12">
        <v>43888.512472453702</v>
      </c>
    </row>
    <row r="2277" spans="1:24" x14ac:dyDescent="0.2">
      <c r="A2277">
        <v>12618</v>
      </c>
      <c r="B2277" s="2" t="s">
        <v>225</v>
      </c>
      <c r="C2277" s="2" t="s">
        <v>226</v>
      </c>
      <c r="D2277" s="2" t="s">
        <v>227</v>
      </c>
      <c r="E2277" t="s">
        <v>15</v>
      </c>
      <c r="F2277">
        <f>SUM(J2277* 1.45)</f>
        <v>175.52249999999998</v>
      </c>
      <c r="G2277">
        <v>9</v>
      </c>
      <c r="H2277">
        <v>-5</v>
      </c>
      <c r="I2277" s="7">
        <v>13.45</v>
      </c>
      <c r="J2277" s="7">
        <f t="shared" si="42"/>
        <v>121.05</v>
      </c>
      <c r="K2277" s="7">
        <f>SUM(G2277*1.15)</f>
        <v>10.35</v>
      </c>
      <c r="L2277" s="11">
        <v>43548</v>
      </c>
      <c r="M2277" s="3">
        <v>43553</v>
      </c>
      <c r="N2277" s="3">
        <v>43569</v>
      </c>
      <c r="O2277" t="s">
        <v>6</v>
      </c>
      <c r="P2277" s="4">
        <v>2.08</v>
      </c>
      <c r="Q2277" t="s">
        <v>226</v>
      </c>
      <c r="R2277" t="s">
        <v>228</v>
      </c>
      <c r="S2277" t="s">
        <v>229</v>
      </c>
      <c r="T2277" t="s">
        <v>230</v>
      </c>
      <c r="U2277" t="s">
        <v>231</v>
      </c>
      <c r="V2277" t="s">
        <v>217</v>
      </c>
      <c r="W2277" s="10" t="b">
        <v>0</v>
      </c>
      <c r="X2277" s="12">
        <v>43904.511349305554</v>
      </c>
    </row>
    <row r="2278" spans="1:24" x14ac:dyDescent="0.2">
      <c r="A2278">
        <v>12619</v>
      </c>
      <c r="B2278" s="2" t="s">
        <v>379</v>
      </c>
      <c r="C2278" s="2" t="s">
        <v>380</v>
      </c>
      <c r="D2278" s="2" t="s">
        <v>381</v>
      </c>
      <c r="E2278" t="s">
        <v>36</v>
      </c>
      <c r="F2278">
        <f>SUM(J2278* 0.85)</f>
        <v>11.984999999999999</v>
      </c>
      <c r="G2278">
        <v>10</v>
      </c>
      <c r="H2278">
        <v>-2</v>
      </c>
      <c r="I2278" s="7">
        <v>1.41</v>
      </c>
      <c r="J2278" s="7">
        <f t="shared" si="42"/>
        <v>14.1</v>
      </c>
      <c r="K2278" s="7">
        <f>SUM(G2278*1.27)</f>
        <v>12.7</v>
      </c>
      <c r="L2278" s="11">
        <v>43548</v>
      </c>
      <c r="M2278" s="3">
        <v>43553</v>
      </c>
      <c r="N2278" s="3">
        <v>43569</v>
      </c>
      <c r="O2278" t="s">
        <v>6</v>
      </c>
      <c r="P2278" s="4">
        <v>104.47</v>
      </c>
      <c r="Q2278" t="s">
        <v>380</v>
      </c>
      <c r="R2278" t="s">
        <v>382</v>
      </c>
      <c r="S2278" t="s">
        <v>110</v>
      </c>
      <c r="T2278" t="s">
        <v>111</v>
      </c>
      <c r="U2278" t="s">
        <v>383</v>
      </c>
      <c r="V2278" t="s">
        <v>113</v>
      </c>
      <c r="W2278" s="10" t="b">
        <v>1</v>
      </c>
      <c r="X2278" s="12">
        <v>43909.511753472223</v>
      </c>
    </row>
    <row r="2279" spans="1:24" x14ac:dyDescent="0.2">
      <c r="A2279">
        <v>12620</v>
      </c>
      <c r="B2279" s="2" t="s">
        <v>384</v>
      </c>
      <c r="C2279" s="2" t="s">
        <v>385</v>
      </c>
      <c r="D2279" s="2" t="s">
        <v>386</v>
      </c>
      <c r="E2279" t="s">
        <v>36</v>
      </c>
      <c r="F2279">
        <f>SUM(J2279* 1.25)</f>
        <v>187.25</v>
      </c>
      <c r="G2279">
        <v>5</v>
      </c>
      <c r="H2279">
        <v>9</v>
      </c>
      <c r="I2279" s="7">
        <v>29.96</v>
      </c>
      <c r="J2279" s="7">
        <f t="shared" si="42"/>
        <v>149.80000000000001</v>
      </c>
      <c r="K2279" s="7">
        <f>SUM(G2279*1.429)</f>
        <v>7.1450000000000005</v>
      </c>
      <c r="L2279" s="11">
        <v>43548</v>
      </c>
      <c r="M2279" s="3">
        <v>43553</v>
      </c>
      <c r="N2279" s="3">
        <v>43569</v>
      </c>
      <c r="O2279" t="s">
        <v>12</v>
      </c>
      <c r="P2279" s="4">
        <v>275.79000000000002</v>
      </c>
      <c r="Q2279" t="s">
        <v>385</v>
      </c>
      <c r="R2279" t="s">
        <v>387</v>
      </c>
      <c r="S2279" t="s">
        <v>388</v>
      </c>
      <c r="U2279" t="s">
        <v>389</v>
      </c>
      <c r="V2279" t="s">
        <v>10</v>
      </c>
      <c r="W2279" s="10" t="b">
        <v>1</v>
      </c>
      <c r="X2279" s="12">
        <v>43878.510499074073</v>
      </c>
    </row>
    <row r="2280" spans="1:24" x14ac:dyDescent="0.2">
      <c r="A2280">
        <v>12621</v>
      </c>
      <c r="B2280" s="2" t="s">
        <v>176</v>
      </c>
      <c r="C2280" s="2" t="s">
        <v>177</v>
      </c>
      <c r="D2280" s="2" t="s">
        <v>178</v>
      </c>
      <c r="E2280" t="s">
        <v>37</v>
      </c>
      <c r="F2280">
        <f>SUM(J2280* 0.95)</f>
        <v>1699.2080000000001</v>
      </c>
      <c r="G2280">
        <v>14</v>
      </c>
      <c r="H2280">
        <v>31</v>
      </c>
      <c r="I2280" s="7">
        <v>127.76</v>
      </c>
      <c r="J2280" s="7">
        <f t="shared" si="42"/>
        <v>1788.64</v>
      </c>
      <c r="K2280" s="7">
        <f>SUM(G2280*1.429)</f>
        <v>20.006</v>
      </c>
      <c r="L2280" s="11">
        <v>43548</v>
      </c>
      <c r="M2280" s="3">
        <v>43553</v>
      </c>
      <c r="N2280" s="3">
        <v>43569</v>
      </c>
      <c r="O2280" t="s">
        <v>14</v>
      </c>
      <c r="P2280" s="4">
        <v>2.7</v>
      </c>
      <c r="Q2280" t="s">
        <v>177</v>
      </c>
      <c r="R2280" t="s">
        <v>179</v>
      </c>
      <c r="S2280" t="s">
        <v>180</v>
      </c>
      <c r="U2280" t="s">
        <v>181</v>
      </c>
      <c r="V2280" t="s">
        <v>182</v>
      </c>
      <c r="W2280" s="10" t="b">
        <v>0</v>
      </c>
      <c r="X2280" s="12">
        <v>43869.513402777775</v>
      </c>
    </row>
    <row r="2281" spans="1:24" x14ac:dyDescent="0.2">
      <c r="A2281">
        <v>12622</v>
      </c>
      <c r="B2281" s="2" t="s">
        <v>449</v>
      </c>
      <c r="C2281" s="2" t="s">
        <v>450</v>
      </c>
      <c r="D2281" s="2" t="s">
        <v>451</v>
      </c>
      <c r="E2281" t="s">
        <v>15</v>
      </c>
      <c r="F2281">
        <f>SUM(J2281* 1.05)</f>
        <v>1196.9370000000001</v>
      </c>
      <c r="G2281">
        <v>9</v>
      </c>
      <c r="H2281">
        <v>4</v>
      </c>
      <c r="I2281" s="7">
        <v>126.66</v>
      </c>
      <c r="J2281" s="7">
        <f t="shared" si="42"/>
        <v>1139.94</v>
      </c>
      <c r="K2281" s="7">
        <f>SUM(G2281*0.54)</f>
        <v>4.8600000000000003</v>
      </c>
      <c r="L2281" s="11">
        <v>43549</v>
      </c>
      <c r="M2281" s="3">
        <v>43554</v>
      </c>
      <c r="N2281" s="3">
        <v>43570</v>
      </c>
      <c r="O2281" t="s">
        <v>12</v>
      </c>
      <c r="P2281" s="4">
        <v>87.38</v>
      </c>
      <c r="Q2281" t="s">
        <v>450</v>
      </c>
      <c r="R2281" t="s">
        <v>452</v>
      </c>
      <c r="S2281" t="s">
        <v>453</v>
      </c>
      <c r="U2281" t="s">
        <v>454</v>
      </c>
      <c r="V2281" t="s">
        <v>59</v>
      </c>
      <c r="W2281" s="10" t="b">
        <v>1</v>
      </c>
      <c r="X2281" s="12">
        <v>43881.509304398154</v>
      </c>
    </row>
    <row r="2282" spans="1:24" x14ac:dyDescent="0.2">
      <c r="A2282">
        <v>12623</v>
      </c>
      <c r="B2282" s="2" t="s">
        <v>345</v>
      </c>
      <c r="C2282" s="2" t="s">
        <v>346</v>
      </c>
      <c r="D2282" s="2" t="s">
        <v>347</v>
      </c>
      <c r="E2282" t="s">
        <v>5</v>
      </c>
      <c r="F2282">
        <f>SUM(J2282* 1.08)</f>
        <v>367.98840000000007</v>
      </c>
      <c r="G2282">
        <v>13</v>
      </c>
      <c r="H2282">
        <v>3</v>
      </c>
      <c r="I2282" s="7">
        <v>26.21</v>
      </c>
      <c r="J2282" s="7">
        <f t="shared" si="42"/>
        <v>340.73</v>
      </c>
      <c r="K2282" s="7">
        <f>SUM(G2282*0.54)</f>
        <v>7.0200000000000005</v>
      </c>
      <c r="L2282" s="11">
        <v>43549</v>
      </c>
      <c r="M2282" s="3">
        <v>43554</v>
      </c>
      <c r="N2282" s="3">
        <v>43570</v>
      </c>
      <c r="O2282" t="s">
        <v>14</v>
      </c>
      <c r="P2282" s="4">
        <v>144.38</v>
      </c>
      <c r="Q2282" t="s">
        <v>346</v>
      </c>
      <c r="R2282" t="s">
        <v>352</v>
      </c>
      <c r="S2282" t="s">
        <v>353</v>
      </c>
      <c r="T2282" t="s">
        <v>354</v>
      </c>
      <c r="U2282" t="s">
        <v>355</v>
      </c>
      <c r="V2282" t="s">
        <v>209</v>
      </c>
      <c r="W2282" s="10" t="b">
        <v>1</v>
      </c>
      <c r="X2282" s="12">
        <v>43871.843438541669</v>
      </c>
    </row>
    <row r="2283" spans="1:24" x14ac:dyDescent="0.2">
      <c r="A2283">
        <v>12624</v>
      </c>
      <c r="B2283" s="2" t="s">
        <v>99</v>
      </c>
      <c r="C2283" s="2" t="s">
        <v>100</v>
      </c>
      <c r="D2283" s="2" t="s">
        <v>101</v>
      </c>
      <c r="E2283" t="s">
        <v>11</v>
      </c>
      <c r="F2283">
        <f>SUM(J2283* 0.85)</f>
        <v>329.71500000000003</v>
      </c>
      <c r="G2283">
        <v>9</v>
      </c>
      <c r="H2283">
        <v>-18</v>
      </c>
      <c r="I2283" s="7">
        <v>43.1</v>
      </c>
      <c r="J2283" s="7">
        <f t="shared" si="42"/>
        <v>387.90000000000003</v>
      </c>
      <c r="K2283" s="7">
        <f>SUM(G2283*1.15)</f>
        <v>10.35</v>
      </c>
      <c r="L2283" s="11">
        <v>43549</v>
      </c>
      <c r="M2283" s="3">
        <v>43554</v>
      </c>
      <c r="N2283" s="3">
        <v>43570</v>
      </c>
      <c r="O2283" t="s">
        <v>6</v>
      </c>
      <c r="P2283" s="4">
        <v>27.19</v>
      </c>
      <c r="Q2283" t="s">
        <v>100</v>
      </c>
      <c r="R2283" t="s">
        <v>102</v>
      </c>
      <c r="S2283" t="s">
        <v>103</v>
      </c>
      <c r="U2283" t="s">
        <v>104</v>
      </c>
      <c r="V2283" t="s">
        <v>105</v>
      </c>
      <c r="W2283" s="10" t="b">
        <v>0</v>
      </c>
      <c r="X2283" s="12">
        <v>43938.511198842592</v>
      </c>
    </row>
    <row r="2284" spans="1:24" x14ac:dyDescent="0.2">
      <c r="A2284">
        <v>12625</v>
      </c>
      <c r="B2284" s="2" t="s">
        <v>479</v>
      </c>
      <c r="C2284" s="2" t="s">
        <v>480</v>
      </c>
      <c r="D2284" s="2" t="s">
        <v>481</v>
      </c>
      <c r="E2284" t="s">
        <v>45</v>
      </c>
      <c r="F2284">
        <f>SUM(J2284* 1.03)</f>
        <v>1854.5150000000001</v>
      </c>
      <c r="G2284">
        <v>10</v>
      </c>
      <c r="H2284">
        <v>-14</v>
      </c>
      <c r="I2284" s="7">
        <v>180.05</v>
      </c>
      <c r="J2284" s="7">
        <f t="shared" si="42"/>
        <v>1800.5</v>
      </c>
      <c r="K2284" s="7">
        <f>SUM(G2284*1.15)</f>
        <v>11.5</v>
      </c>
      <c r="L2284" s="11">
        <v>43552</v>
      </c>
      <c r="M2284" s="3">
        <v>43557</v>
      </c>
      <c r="N2284" s="3">
        <v>43573</v>
      </c>
      <c r="O2284" t="s">
        <v>12</v>
      </c>
      <c r="P2284" s="4">
        <v>62.22</v>
      </c>
      <c r="Q2284" t="s">
        <v>480</v>
      </c>
      <c r="R2284" t="s">
        <v>482</v>
      </c>
      <c r="S2284" t="s">
        <v>483</v>
      </c>
      <c r="U2284" t="s">
        <v>484</v>
      </c>
      <c r="V2284" t="s">
        <v>10</v>
      </c>
      <c r="W2284" s="10" t="b">
        <v>1</v>
      </c>
      <c r="X2284" s="12">
        <v>43906.844578472221</v>
      </c>
    </row>
    <row r="2285" spans="1:24" x14ac:dyDescent="0.2">
      <c r="A2285">
        <v>12626</v>
      </c>
      <c r="B2285" s="2" t="s">
        <v>135</v>
      </c>
      <c r="C2285" s="2" t="s">
        <v>136</v>
      </c>
      <c r="D2285" s="2" t="s">
        <v>137</v>
      </c>
      <c r="E2285" t="s">
        <v>13</v>
      </c>
      <c r="F2285">
        <f>SUM(J2285* 1.05)</f>
        <v>101.49299999999999</v>
      </c>
      <c r="G2285">
        <v>9</v>
      </c>
      <c r="H2285">
        <v>13</v>
      </c>
      <c r="I2285" s="7">
        <v>10.74</v>
      </c>
      <c r="J2285" s="7">
        <f t="shared" si="42"/>
        <v>96.66</v>
      </c>
      <c r="K2285" s="7">
        <f>SUM(G2285*1.429)</f>
        <v>12.861000000000001</v>
      </c>
      <c r="L2285" s="11">
        <v>43552</v>
      </c>
      <c r="M2285" s="3">
        <v>43557</v>
      </c>
      <c r="N2285" s="3">
        <v>43573</v>
      </c>
      <c r="O2285" t="s">
        <v>14</v>
      </c>
      <c r="P2285" s="4">
        <v>74.599999999999994</v>
      </c>
      <c r="Q2285" t="s">
        <v>136</v>
      </c>
      <c r="R2285" t="s">
        <v>138</v>
      </c>
      <c r="S2285" t="s">
        <v>139</v>
      </c>
      <c r="U2285" t="s">
        <v>140</v>
      </c>
      <c r="V2285" t="s">
        <v>141</v>
      </c>
      <c r="W2285" s="10" t="b">
        <v>1</v>
      </c>
      <c r="X2285" s="12">
        <v>43760.511557638885</v>
      </c>
    </row>
    <row r="2286" spans="1:24" x14ac:dyDescent="0.2">
      <c r="A2286">
        <v>12627</v>
      </c>
      <c r="B2286" s="2" t="s">
        <v>106</v>
      </c>
      <c r="C2286" s="2" t="s">
        <v>107</v>
      </c>
      <c r="D2286" s="2" t="s">
        <v>108</v>
      </c>
      <c r="E2286" t="s">
        <v>36</v>
      </c>
      <c r="F2286">
        <f>SUM(J2286* 0.875)</f>
        <v>1144.6749999999997</v>
      </c>
      <c r="G2286">
        <v>10</v>
      </c>
      <c r="H2286">
        <v>-3</v>
      </c>
      <c r="I2286" s="7">
        <v>130.82</v>
      </c>
      <c r="J2286" s="7">
        <f t="shared" si="42"/>
        <v>1308.1999999999998</v>
      </c>
      <c r="K2286" s="7">
        <f>SUM(G2286*1.27)</f>
        <v>12.7</v>
      </c>
      <c r="L2286" s="11">
        <v>43552</v>
      </c>
      <c r="M2286" s="3">
        <v>43557</v>
      </c>
      <c r="N2286" s="3">
        <v>43573</v>
      </c>
      <c r="O2286" t="s">
        <v>12</v>
      </c>
      <c r="P2286" s="4">
        <v>0.21</v>
      </c>
      <c r="Q2286" t="s">
        <v>107</v>
      </c>
      <c r="R2286" t="s">
        <v>109</v>
      </c>
      <c r="S2286" t="s">
        <v>110</v>
      </c>
      <c r="T2286" t="s">
        <v>111</v>
      </c>
      <c r="U2286" t="s">
        <v>112</v>
      </c>
      <c r="V2286" t="s">
        <v>113</v>
      </c>
      <c r="W2286" s="10" t="b">
        <v>0</v>
      </c>
      <c r="X2286" s="12">
        <v>43977.511741898146</v>
      </c>
    </row>
    <row r="2287" spans="1:24" x14ac:dyDescent="0.2">
      <c r="A2287">
        <v>12628</v>
      </c>
      <c r="B2287" s="2" t="s">
        <v>60</v>
      </c>
      <c r="C2287" s="2" t="s">
        <v>61</v>
      </c>
      <c r="D2287" s="2" t="s">
        <v>62</v>
      </c>
      <c r="E2287" t="s">
        <v>37</v>
      </c>
      <c r="F2287">
        <f>SUM(J2287* 0.85)</f>
        <v>972.46799999999996</v>
      </c>
      <c r="G2287">
        <v>9</v>
      </c>
      <c r="H2287">
        <v>-4</v>
      </c>
      <c r="I2287" s="7">
        <v>127.12</v>
      </c>
      <c r="J2287" s="7">
        <f t="shared" si="42"/>
        <v>1144.08</v>
      </c>
      <c r="K2287" s="7">
        <f>SUM(G2287*1.15)</f>
        <v>10.35</v>
      </c>
      <c r="L2287" s="11">
        <v>43553</v>
      </c>
      <c r="M2287" s="3">
        <v>43558</v>
      </c>
      <c r="N2287" s="3">
        <v>43574</v>
      </c>
      <c r="O2287" t="s">
        <v>6</v>
      </c>
      <c r="P2287" s="4">
        <v>16.16</v>
      </c>
      <c r="Q2287" t="s">
        <v>61</v>
      </c>
      <c r="R2287" t="s">
        <v>63</v>
      </c>
      <c r="S2287" t="s">
        <v>64</v>
      </c>
      <c r="U2287" t="s">
        <v>65</v>
      </c>
      <c r="V2287" t="s">
        <v>66</v>
      </c>
      <c r="W2287" s="10" t="b">
        <v>0</v>
      </c>
      <c r="X2287" s="12">
        <v>43907.511360879631</v>
      </c>
    </row>
    <row r="2288" spans="1:24" x14ac:dyDescent="0.2">
      <c r="A2288">
        <v>12629</v>
      </c>
      <c r="B2288" s="2" t="s">
        <v>165</v>
      </c>
      <c r="C2288" s="2" t="s">
        <v>166</v>
      </c>
      <c r="D2288" s="2" t="s">
        <v>167</v>
      </c>
      <c r="E2288" t="s">
        <v>45</v>
      </c>
      <c r="F2288">
        <f>SUM(J2288* 0.95)</f>
        <v>1396.3859999999997</v>
      </c>
      <c r="G2288">
        <v>12</v>
      </c>
      <c r="H2288">
        <v>2</v>
      </c>
      <c r="I2288" s="7">
        <v>122.49</v>
      </c>
      <c r="J2288" s="7">
        <f t="shared" si="42"/>
        <v>1469.8799999999999</v>
      </c>
      <c r="K2288" s="7">
        <f>SUM(G2288*1.27)</f>
        <v>15.24</v>
      </c>
      <c r="L2288" s="11">
        <v>43553</v>
      </c>
      <c r="M2288" s="3">
        <v>43558</v>
      </c>
      <c r="N2288" s="3">
        <v>43574</v>
      </c>
      <c r="O2288" t="s">
        <v>12</v>
      </c>
      <c r="P2288" s="4">
        <v>121.82</v>
      </c>
      <c r="Q2288" t="s">
        <v>166</v>
      </c>
      <c r="R2288" t="s">
        <v>168</v>
      </c>
      <c r="S2288" t="s">
        <v>128</v>
      </c>
      <c r="U2288" t="s">
        <v>129</v>
      </c>
      <c r="V2288" t="s">
        <v>59</v>
      </c>
      <c r="W2288" s="10" t="b">
        <v>1</v>
      </c>
      <c r="X2288" s="12">
        <v>43888.512518749994</v>
      </c>
    </row>
    <row r="2289" spans="1:24" x14ac:dyDescent="0.2">
      <c r="A2289">
        <v>12630</v>
      </c>
      <c r="B2289" s="2" t="s">
        <v>256</v>
      </c>
      <c r="C2289" s="2" t="s">
        <v>257</v>
      </c>
      <c r="D2289" s="2" t="s">
        <v>258</v>
      </c>
      <c r="E2289" t="s">
        <v>11</v>
      </c>
      <c r="F2289">
        <f>SUM(J2289* 1.05)</f>
        <v>2010.96</v>
      </c>
      <c r="G2289">
        <v>10</v>
      </c>
      <c r="H2289">
        <v>2</v>
      </c>
      <c r="I2289" s="7">
        <v>191.52</v>
      </c>
      <c r="J2289" s="7">
        <f t="shared" si="42"/>
        <v>1915.2</v>
      </c>
      <c r="K2289" s="7">
        <f>SUM(G2289*1.27)</f>
        <v>12.7</v>
      </c>
      <c r="L2289" s="11">
        <v>43553</v>
      </c>
      <c r="M2289" s="3">
        <v>43558</v>
      </c>
      <c r="N2289" s="3">
        <v>43574</v>
      </c>
      <c r="O2289" t="s">
        <v>12</v>
      </c>
      <c r="P2289" s="4">
        <v>0.02</v>
      </c>
      <c r="Q2289" t="s">
        <v>257</v>
      </c>
      <c r="R2289" t="s">
        <v>259</v>
      </c>
      <c r="S2289" t="s">
        <v>260</v>
      </c>
      <c r="U2289" t="s">
        <v>261</v>
      </c>
      <c r="V2289" t="s">
        <v>59</v>
      </c>
      <c r="W2289" s="10" t="b">
        <v>0</v>
      </c>
      <c r="X2289" s="12">
        <v>44016.511799768516</v>
      </c>
    </row>
    <row r="2290" spans="1:24" x14ac:dyDescent="0.2">
      <c r="A2290">
        <v>12631</v>
      </c>
      <c r="B2290" s="2" t="s">
        <v>256</v>
      </c>
      <c r="C2290" s="2" t="s">
        <v>257</v>
      </c>
      <c r="D2290" s="2" t="s">
        <v>258</v>
      </c>
      <c r="E2290" t="s">
        <v>5</v>
      </c>
      <c r="F2290">
        <f>SUM(J2290* 1.05)</f>
        <v>2536.9890000000005</v>
      </c>
      <c r="G2290">
        <v>13</v>
      </c>
      <c r="H2290">
        <v>2</v>
      </c>
      <c r="I2290" s="7">
        <v>185.86</v>
      </c>
      <c r="J2290" s="7">
        <f t="shared" si="42"/>
        <v>2416.1800000000003</v>
      </c>
      <c r="K2290" s="7">
        <f>SUM(G2290*1.27)</f>
        <v>16.510000000000002</v>
      </c>
      <c r="L2290" s="11">
        <v>43553</v>
      </c>
      <c r="M2290" s="3">
        <v>43558</v>
      </c>
      <c r="N2290" s="3">
        <v>43574</v>
      </c>
      <c r="O2290" t="s">
        <v>12</v>
      </c>
      <c r="P2290" s="4">
        <v>15.17</v>
      </c>
      <c r="Q2290" t="s">
        <v>257</v>
      </c>
      <c r="R2290" t="s">
        <v>259</v>
      </c>
      <c r="S2290" t="s">
        <v>260</v>
      </c>
      <c r="U2290" t="s">
        <v>261</v>
      </c>
      <c r="V2290" t="s">
        <v>59</v>
      </c>
      <c r="W2290" s="10" t="b">
        <v>0</v>
      </c>
      <c r="X2290" s="12">
        <v>43893.512518749994</v>
      </c>
    </row>
    <row r="2291" spans="1:24" x14ac:dyDescent="0.2">
      <c r="A2291">
        <v>12632</v>
      </c>
      <c r="B2291" s="2" t="s">
        <v>455</v>
      </c>
      <c r="C2291" s="2" t="s">
        <v>456</v>
      </c>
      <c r="D2291" s="2" t="s">
        <v>457</v>
      </c>
      <c r="E2291" t="s">
        <v>15</v>
      </c>
      <c r="F2291">
        <f>SUM(J2291* 1.05)</f>
        <v>810.48450000000003</v>
      </c>
      <c r="G2291">
        <v>7</v>
      </c>
      <c r="H2291">
        <v>10</v>
      </c>
      <c r="I2291" s="7">
        <v>110.27</v>
      </c>
      <c r="J2291" s="7">
        <f t="shared" si="42"/>
        <v>771.89</v>
      </c>
      <c r="K2291" s="7">
        <f>SUM(G2291*1.429)</f>
        <v>10.003</v>
      </c>
      <c r="L2291" s="11">
        <v>43554</v>
      </c>
      <c r="M2291" s="3">
        <v>43559</v>
      </c>
      <c r="N2291" s="3">
        <v>43575</v>
      </c>
      <c r="O2291" t="s">
        <v>14</v>
      </c>
      <c r="P2291" s="4">
        <v>12.96</v>
      </c>
      <c r="Q2291" t="s">
        <v>456</v>
      </c>
      <c r="R2291" t="s">
        <v>458</v>
      </c>
      <c r="S2291" t="s">
        <v>459</v>
      </c>
      <c r="T2291" t="s">
        <v>460</v>
      </c>
      <c r="U2291" t="s">
        <v>461</v>
      </c>
      <c r="V2291" t="s">
        <v>209</v>
      </c>
      <c r="W2291" s="10" t="b">
        <v>0</v>
      </c>
      <c r="X2291" s="12">
        <v>43809.511241898144</v>
      </c>
    </row>
    <row r="2292" spans="1:24" x14ac:dyDescent="0.2">
      <c r="A2292">
        <v>12633</v>
      </c>
      <c r="B2292" s="2" t="s">
        <v>73</v>
      </c>
      <c r="C2292" s="2" t="s">
        <v>74</v>
      </c>
      <c r="D2292" s="2" t="s">
        <v>75</v>
      </c>
      <c r="E2292" t="s">
        <v>13</v>
      </c>
      <c r="F2292">
        <f>SUM(J2292* 1.08)</f>
        <v>2159.3952000000004</v>
      </c>
      <c r="G2292">
        <v>12</v>
      </c>
      <c r="H2292">
        <v>4</v>
      </c>
      <c r="I2292" s="7">
        <v>166.62</v>
      </c>
      <c r="J2292" s="7">
        <f t="shared" si="42"/>
        <v>1999.44</v>
      </c>
      <c r="K2292" s="7">
        <f>SUM(G2292*0.54)</f>
        <v>6.48</v>
      </c>
      <c r="L2292" s="11">
        <v>43554</v>
      </c>
      <c r="M2292" s="3">
        <v>43559</v>
      </c>
      <c r="N2292" s="3">
        <v>43575</v>
      </c>
      <c r="O2292" t="s">
        <v>14</v>
      </c>
      <c r="P2292" s="4">
        <v>32.270000000000003</v>
      </c>
      <c r="Q2292" t="s">
        <v>74</v>
      </c>
      <c r="R2292" t="s">
        <v>76</v>
      </c>
      <c r="S2292" t="s">
        <v>77</v>
      </c>
      <c r="T2292" t="s">
        <v>78</v>
      </c>
      <c r="U2292" t="s">
        <v>79</v>
      </c>
      <c r="V2292" t="s">
        <v>80</v>
      </c>
      <c r="W2292" s="10" t="b">
        <v>0</v>
      </c>
      <c r="X2292" s="12">
        <v>43873.51011678241</v>
      </c>
    </row>
    <row r="2293" spans="1:24" x14ac:dyDescent="0.2">
      <c r="A2293">
        <v>12634</v>
      </c>
      <c r="B2293" s="2" t="s">
        <v>225</v>
      </c>
      <c r="C2293" s="2" t="s">
        <v>226</v>
      </c>
      <c r="D2293" s="2" t="s">
        <v>227</v>
      </c>
      <c r="E2293" t="s">
        <v>13</v>
      </c>
      <c r="F2293">
        <f>SUM(J2293* 1.03)</f>
        <v>1287.5618000000002</v>
      </c>
      <c r="G2293">
        <v>7</v>
      </c>
      <c r="H2293">
        <v>-5</v>
      </c>
      <c r="I2293" s="7">
        <v>178.58</v>
      </c>
      <c r="J2293" s="7">
        <f t="shared" si="42"/>
        <v>1250.0600000000002</v>
      </c>
      <c r="K2293" s="7">
        <f>SUM(G2293*1.15)</f>
        <v>8.0499999999999989</v>
      </c>
      <c r="L2293" s="11">
        <v>43554</v>
      </c>
      <c r="M2293" s="3">
        <v>43559</v>
      </c>
      <c r="N2293" s="3">
        <v>43575</v>
      </c>
      <c r="O2293" t="s">
        <v>6</v>
      </c>
      <c r="P2293" s="4">
        <v>37.97</v>
      </c>
      <c r="Q2293" t="s">
        <v>226</v>
      </c>
      <c r="R2293" t="s">
        <v>228</v>
      </c>
      <c r="S2293" t="s">
        <v>229</v>
      </c>
      <c r="T2293" t="s">
        <v>230</v>
      </c>
      <c r="U2293" t="s">
        <v>231</v>
      </c>
      <c r="V2293" t="s">
        <v>217</v>
      </c>
      <c r="W2293" s="10" t="b">
        <v>1</v>
      </c>
      <c r="X2293" s="12">
        <v>43905.177003703699</v>
      </c>
    </row>
    <row r="2294" spans="1:24" x14ac:dyDescent="0.2">
      <c r="A2294">
        <v>12635</v>
      </c>
      <c r="B2294" s="2" t="s">
        <v>153</v>
      </c>
      <c r="C2294" s="2" t="s">
        <v>154</v>
      </c>
      <c r="D2294" s="2" t="s">
        <v>155</v>
      </c>
      <c r="E2294" t="s">
        <v>36</v>
      </c>
      <c r="F2294">
        <f>SUM(J2294* 1.08)</f>
        <v>1166.8536000000001</v>
      </c>
      <c r="G2294">
        <v>6</v>
      </c>
      <c r="H2294">
        <v>-1</v>
      </c>
      <c r="I2294" s="7">
        <v>180.07</v>
      </c>
      <c r="J2294" s="7">
        <f t="shared" si="42"/>
        <v>1080.42</v>
      </c>
      <c r="K2294" s="7">
        <f>SUM(G2294*1.27)</f>
        <v>7.62</v>
      </c>
      <c r="L2294" s="11">
        <v>43555</v>
      </c>
      <c r="M2294" s="3">
        <v>43560</v>
      </c>
      <c r="N2294" s="3">
        <v>43576</v>
      </c>
      <c r="O2294" t="s">
        <v>14</v>
      </c>
      <c r="P2294" s="4">
        <v>208.5</v>
      </c>
      <c r="Q2294" t="s">
        <v>154</v>
      </c>
      <c r="R2294" t="s">
        <v>156</v>
      </c>
      <c r="S2294" t="s">
        <v>157</v>
      </c>
      <c r="U2294" t="s">
        <v>158</v>
      </c>
      <c r="V2294" t="s">
        <v>44</v>
      </c>
      <c r="W2294" s="10" t="b">
        <v>1</v>
      </c>
      <c r="X2294" s="12">
        <v>43895.510383333327</v>
      </c>
    </row>
    <row r="2295" spans="1:24" x14ac:dyDescent="0.2">
      <c r="A2295">
        <v>12636</v>
      </c>
      <c r="B2295" s="2" t="s">
        <v>319</v>
      </c>
      <c r="C2295" s="2" t="s">
        <v>320</v>
      </c>
      <c r="D2295" s="2" t="s">
        <v>321</v>
      </c>
      <c r="E2295" t="s">
        <v>37</v>
      </c>
      <c r="F2295">
        <f>SUM(J2295* 1.08)</f>
        <v>1276.9811999999999</v>
      </c>
      <c r="G2295">
        <v>11</v>
      </c>
      <c r="H2295">
        <v>-39</v>
      </c>
      <c r="I2295" s="7">
        <v>107.49</v>
      </c>
      <c r="J2295" s="7">
        <f t="shared" si="42"/>
        <v>1182.3899999999999</v>
      </c>
      <c r="K2295" s="7">
        <f>SUM(G2295*1.15)</f>
        <v>12.649999999999999</v>
      </c>
      <c r="L2295" s="11">
        <v>43555</v>
      </c>
      <c r="M2295" s="3">
        <v>43560</v>
      </c>
      <c r="N2295" s="3">
        <v>43576</v>
      </c>
      <c r="O2295" t="s">
        <v>12</v>
      </c>
      <c r="P2295" s="4">
        <v>32.82</v>
      </c>
      <c r="Q2295" t="s">
        <v>320</v>
      </c>
      <c r="R2295" t="s">
        <v>322</v>
      </c>
      <c r="S2295" t="s">
        <v>323</v>
      </c>
      <c r="U2295" t="s">
        <v>324</v>
      </c>
      <c r="V2295" t="s">
        <v>325</v>
      </c>
      <c r="W2295" s="10" t="b">
        <v>1</v>
      </c>
      <c r="X2295" s="12">
        <v>43922.844289120374</v>
      </c>
    </row>
    <row r="2296" spans="1:24" x14ac:dyDescent="0.2">
      <c r="A2296">
        <v>12637</v>
      </c>
      <c r="B2296" s="2" t="s">
        <v>135</v>
      </c>
      <c r="C2296" s="2" t="s">
        <v>136</v>
      </c>
      <c r="D2296" s="2" t="s">
        <v>137</v>
      </c>
      <c r="E2296" t="s">
        <v>36</v>
      </c>
      <c r="F2296">
        <f>SUM(J2296* 1.05)</f>
        <v>1342.0365000000002</v>
      </c>
      <c r="G2296">
        <v>7</v>
      </c>
      <c r="H2296">
        <v>-7</v>
      </c>
      <c r="I2296" s="7">
        <v>182.59</v>
      </c>
      <c r="J2296" s="7">
        <f t="shared" si="42"/>
        <v>1278.1300000000001</v>
      </c>
      <c r="K2296" s="7">
        <f>SUM(G2296*1.15)</f>
        <v>8.0499999999999989</v>
      </c>
      <c r="L2296" s="11">
        <v>43555</v>
      </c>
      <c r="M2296" s="3">
        <v>43560</v>
      </c>
      <c r="N2296" s="3">
        <v>43576</v>
      </c>
      <c r="O2296" t="s">
        <v>12</v>
      </c>
      <c r="P2296" s="4">
        <v>353.07</v>
      </c>
      <c r="Q2296" t="s">
        <v>136</v>
      </c>
      <c r="R2296" t="s">
        <v>138</v>
      </c>
      <c r="S2296" t="s">
        <v>139</v>
      </c>
      <c r="U2296" t="s">
        <v>140</v>
      </c>
      <c r="V2296" t="s">
        <v>141</v>
      </c>
      <c r="W2296" s="10" t="b">
        <v>1</v>
      </c>
      <c r="X2296" s="12">
        <v>43909.843647222224</v>
      </c>
    </row>
    <row r="2297" spans="1:24" x14ac:dyDescent="0.2">
      <c r="A2297">
        <v>12638</v>
      </c>
      <c r="B2297" s="2" t="s">
        <v>153</v>
      </c>
      <c r="C2297" s="2" t="s">
        <v>154</v>
      </c>
      <c r="D2297" s="2" t="s">
        <v>155</v>
      </c>
      <c r="E2297" t="s">
        <v>11</v>
      </c>
      <c r="F2297">
        <f>SUM(J2297* 1.08)</f>
        <v>139.70880000000002</v>
      </c>
      <c r="G2297">
        <v>8</v>
      </c>
      <c r="H2297">
        <v>-1</v>
      </c>
      <c r="I2297" s="7">
        <v>16.170000000000002</v>
      </c>
      <c r="J2297" s="7">
        <f t="shared" si="42"/>
        <v>129.36000000000001</v>
      </c>
      <c r="K2297" s="7">
        <f>SUM(G2297*1.27)</f>
        <v>10.16</v>
      </c>
      <c r="L2297" s="11">
        <v>43556</v>
      </c>
      <c r="M2297" s="3">
        <v>43561</v>
      </c>
      <c r="N2297" s="3">
        <v>43577</v>
      </c>
      <c r="O2297" t="s">
        <v>6</v>
      </c>
      <c r="P2297" s="4">
        <v>1.26</v>
      </c>
      <c r="Q2297" t="s">
        <v>154</v>
      </c>
      <c r="R2297" t="s">
        <v>156</v>
      </c>
      <c r="S2297" t="s">
        <v>157</v>
      </c>
      <c r="U2297" t="s">
        <v>158</v>
      </c>
      <c r="V2297" t="s">
        <v>44</v>
      </c>
      <c r="W2297" s="10" t="b">
        <v>0</v>
      </c>
      <c r="X2297" s="12">
        <v>43888.178062268511</v>
      </c>
    </row>
    <row r="2298" spans="1:24" x14ac:dyDescent="0.2">
      <c r="A2298">
        <v>12639</v>
      </c>
      <c r="B2298" s="2" t="s">
        <v>218</v>
      </c>
      <c r="C2298" s="2" t="s">
        <v>219</v>
      </c>
      <c r="D2298" s="2" t="s">
        <v>220</v>
      </c>
      <c r="E2298" t="s">
        <v>13</v>
      </c>
      <c r="F2298">
        <f>SUM(J2298* 0.85)</f>
        <v>494.49599999999998</v>
      </c>
      <c r="G2298">
        <v>12</v>
      </c>
      <c r="H2298">
        <v>-22</v>
      </c>
      <c r="I2298" s="7">
        <v>48.48</v>
      </c>
      <c r="J2298" s="7">
        <f t="shared" si="42"/>
        <v>581.76</v>
      </c>
      <c r="K2298" s="7">
        <f>SUM(G2298*1.15)</f>
        <v>13.799999999999999</v>
      </c>
      <c r="L2298" s="11">
        <v>43556</v>
      </c>
      <c r="M2298" s="3">
        <v>43561</v>
      </c>
      <c r="N2298" s="3">
        <v>43577</v>
      </c>
      <c r="O2298" t="s">
        <v>12</v>
      </c>
      <c r="P2298" s="4">
        <v>193.37</v>
      </c>
      <c r="Q2298" t="s">
        <v>219</v>
      </c>
      <c r="R2298" t="s">
        <v>221</v>
      </c>
      <c r="S2298" t="s">
        <v>222</v>
      </c>
      <c r="T2298" t="s">
        <v>223</v>
      </c>
      <c r="U2298" t="s">
        <v>224</v>
      </c>
      <c r="V2298" t="s">
        <v>113</v>
      </c>
      <c r="W2298" s="10" t="b">
        <v>1</v>
      </c>
      <c r="X2298" s="12">
        <v>44016.511152546293</v>
      </c>
    </row>
    <row r="2299" spans="1:24" x14ac:dyDescent="0.2">
      <c r="A2299">
        <v>12640</v>
      </c>
      <c r="B2299" s="2" t="s">
        <v>73</v>
      </c>
      <c r="C2299" s="2" t="s">
        <v>74</v>
      </c>
      <c r="D2299" s="2" t="s">
        <v>75</v>
      </c>
      <c r="E2299" t="s">
        <v>45</v>
      </c>
      <c r="F2299">
        <f>SUM(J2299* 1.08)</f>
        <v>914.58719999999994</v>
      </c>
      <c r="G2299">
        <v>12</v>
      </c>
      <c r="H2299">
        <v>4</v>
      </c>
      <c r="I2299" s="7">
        <v>70.569999999999993</v>
      </c>
      <c r="J2299" s="7">
        <f t="shared" si="42"/>
        <v>846.83999999999992</v>
      </c>
      <c r="K2299" s="7">
        <f>SUM(G2299*0.54)</f>
        <v>6.48</v>
      </c>
      <c r="L2299" s="11">
        <v>43556</v>
      </c>
      <c r="M2299" s="3">
        <v>43561</v>
      </c>
      <c r="N2299" s="3">
        <v>43577</v>
      </c>
      <c r="O2299" t="s">
        <v>6</v>
      </c>
      <c r="P2299" s="4">
        <v>14.01</v>
      </c>
      <c r="Q2299" t="s">
        <v>74</v>
      </c>
      <c r="R2299" t="s">
        <v>76</v>
      </c>
      <c r="S2299" t="s">
        <v>77</v>
      </c>
      <c r="T2299" t="s">
        <v>78</v>
      </c>
      <c r="U2299" t="s">
        <v>79</v>
      </c>
      <c r="V2299" t="s">
        <v>80</v>
      </c>
      <c r="W2299" s="10" t="b">
        <v>0</v>
      </c>
      <c r="X2299" s="12">
        <v>43873.51011678241</v>
      </c>
    </row>
    <row r="2300" spans="1:24" x14ac:dyDescent="0.2">
      <c r="A2300">
        <v>12641</v>
      </c>
      <c r="B2300" s="2" t="s">
        <v>430</v>
      </c>
      <c r="C2300" s="2" t="s">
        <v>431</v>
      </c>
      <c r="D2300" s="2" t="s">
        <v>432</v>
      </c>
      <c r="E2300" t="s">
        <v>45</v>
      </c>
      <c r="F2300">
        <f>SUM(J2300* 1.05)</f>
        <v>1087.4325000000001</v>
      </c>
      <c r="G2300">
        <v>11</v>
      </c>
      <c r="H2300">
        <v>5</v>
      </c>
      <c r="I2300" s="7">
        <v>94.15</v>
      </c>
      <c r="J2300" s="7">
        <f t="shared" si="42"/>
        <v>1035.6500000000001</v>
      </c>
      <c r="K2300" s="7">
        <f>SUM(G2300*0.54)</f>
        <v>5.94</v>
      </c>
      <c r="L2300" s="11">
        <v>43556</v>
      </c>
      <c r="M2300" s="3">
        <v>43561</v>
      </c>
      <c r="N2300" s="3">
        <v>43577</v>
      </c>
      <c r="O2300" t="s">
        <v>12</v>
      </c>
      <c r="P2300" s="4">
        <v>657.54</v>
      </c>
      <c r="Q2300" t="s">
        <v>431</v>
      </c>
      <c r="R2300" t="s">
        <v>433</v>
      </c>
      <c r="S2300" t="s">
        <v>434</v>
      </c>
      <c r="T2300" t="s">
        <v>435</v>
      </c>
      <c r="U2300" t="s">
        <v>436</v>
      </c>
      <c r="V2300" t="s">
        <v>209</v>
      </c>
      <c r="W2300" s="10" t="b">
        <v>1</v>
      </c>
      <c r="X2300" s="12">
        <v>43875.176345254629</v>
      </c>
    </row>
    <row r="2301" spans="1:24" x14ac:dyDescent="0.2">
      <c r="A2301">
        <v>12642</v>
      </c>
      <c r="B2301" s="2" t="s">
        <v>430</v>
      </c>
      <c r="C2301" s="2" t="s">
        <v>431</v>
      </c>
      <c r="D2301" s="2" t="s">
        <v>432</v>
      </c>
      <c r="E2301" t="s">
        <v>13</v>
      </c>
      <c r="F2301">
        <f>SUM(J2301* 1.05)</f>
        <v>1468.152</v>
      </c>
      <c r="G2301">
        <v>12</v>
      </c>
      <c r="H2301">
        <v>5</v>
      </c>
      <c r="I2301" s="7">
        <v>116.52</v>
      </c>
      <c r="J2301" s="7">
        <f t="shared" si="42"/>
        <v>1398.24</v>
      </c>
      <c r="K2301" s="7">
        <f>SUM(G2301*0.54)</f>
        <v>6.48</v>
      </c>
      <c r="L2301" s="11">
        <v>43559</v>
      </c>
      <c r="M2301" s="3">
        <v>43564</v>
      </c>
      <c r="N2301" s="3">
        <v>43580</v>
      </c>
      <c r="O2301" t="s">
        <v>14</v>
      </c>
      <c r="P2301" s="4">
        <v>211.22</v>
      </c>
      <c r="Q2301" t="s">
        <v>431</v>
      </c>
      <c r="R2301" t="s">
        <v>433</v>
      </c>
      <c r="S2301" t="s">
        <v>434</v>
      </c>
      <c r="T2301" t="s">
        <v>435</v>
      </c>
      <c r="U2301" t="s">
        <v>436</v>
      </c>
      <c r="V2301" t="s">
        <v>209</v>
      </c>
      <c r="W2301" s="10" t="b">
        <v>1</v>
      </c>
      <c r="X2301" s="12">
        <v>43873.51012835648</v>
      </c>
    </row>
    <row r="2302" spans="1:24" x14ac:dyDescent="0.2">
      <c r="A2302">
        <v>12643</v>
      </c>
      <c r="B2302" s="2" t="s">
        <v>237</v>
      </c>
      <c r="C2302" s="2" t="s">
        <v>238</v>
      </c>
      <c r="D2302" s="2" t="s">
        <v>239</v>
      </c>
      <c r="E2302" t="s">
        <v>45</v>
      </c>
      <c r="F2302">
        <f>SUM(J2302* 1.08)</f>
        <v>1069.8155999999999</v>
      </c>
      <c r="G2302">
        <v>7</v>
      </c>
      <c r="H2302">
        <v>2</v>
      </c>
      <c r="I2302" s="7">
        <v>141.51</v>
      </c>
      <c r="J2302" s="7">
        <f t="shared" si="42"/>
        <v>990.56999999999994</v>
      </c>
      <c r="K2302" s="7">
        <f>SUM(G2302*1.27)</f>
        <v>8.89</v>
      </c>
      <c r="L2302" s="11">
        <v>43559</v>
      </c>
      <c r="M2302" s="3">
        <v>43564</v>
      </c>
      <c r="N2302" s="3">
        <v>43580</v>
      </c>
      <c r="O2302" t="s">
        <v>6</v>
      </c>
      <c r="P2302" s="4">
        <v>91.51</v>
      </c>
      <c r="Q2302" t="s">
        <v>238</v>
      </c>
      <c r="R2302" t="s">
        <v>240</v>
      </c>
      <c r="S2302" t="s">
        <v>241</v>
      </c>
      <c r="T2302" t="s">
        <v>242</v>
      </c>
      <c r="V2302" t="s">
        <v>243</v>
      </c>
      <c r="W2302" s="10" t="b">
        <v>1</v>
      </c>
      <c r="X2302" s="12">
        <v>43864.510651620367</v>
      </c>
    </row>
    <row r="2303" spans="1:24" x14ac:dyDescent="0.2">
      <c r="A2303">
        <v>12644</v>
      </c>
      <c r="B2303" s="2" t="s">
        <v>342</v>
      </c>
      <c r="C2303" s="2" t="s">
        <v>343</v>
      </c>
      <c r="D2303" s="2" t="s">
        <v>344</v>
      </c>
      <c r="E2303" t="s">
        <v>36</v>
      </c>
      <c r="F2303">
        <f>SUM(J2303* 0.85)</f>
        <v>537.64199999999994</v>
      </c>
      <c r="G2303">
        <v>7</v>
      </c>
      <c r="H2303">
        <v>36</v>
      </c>
      <c r="I2303" s="7">
        <v>90.36</v>
      </c>
      <c r="J2303" s="7">
        <f t="shared" si="42"/>
        <v>632.52</v>
      </c>
      <c r="K2303" s="7">
        <f>SUM(G2303*1.429)</f>
        <v>10.003</v>
      </c>
      <c r="L2303" s="11">
        <v>43559</v>
      </c>
      <c r="M2303" s="3">
        <v>43564</v>
      </c>
      <c r="N2303" s="3">
        <v>43580</v>
      </c>
      <c r="O2303" t="s">
        <v>12</v>
      </c>
      <c r="P2303" s="4">
        <v>217.86</v>
      </c>
      <c r="Q2303" t="s">
        <v>343</v>
      </c>
      <c r="R2303" t="s">
        <v>567</v>
      </c>
      <c r="S2303" t="s">
        <v>91</v>
      </c>
      <c r="U2303" t="s">
        <v>92</v>
      </c>
      <c r="V2303" t="s">
        <v>93</v>
      </c>
      <c r="W2303" s="10" t="b">
        <v>1</v>
      </c>
      <c r="X2303" s="12">
        <v>43865.511542824075</v>
      </c>
    </row>
    <row r="2304" spans="1:24" x14ac:dyDescent="0.2">
      <c r="A2304">
        <v>12645</v>
      </c>
      <c r="B2304" s="2" t="s">
        <v>130</v>
      </c>
      <c r="C2304" s="2" t="s">
        <v>131</v>
      </c>
      <c r="D2304" s="2" t="s">
        <v>132</v>
      </c>
      <c r="E2304" t="s">
        <v>36</v>
      </c>
      <c r="F2304">
        <f>SUM(J2304* 1.03)</f>
        <v>814.09139999999991</v>
      </c>
      <c r="G2304">
        <v>6</v>
      </c>
      <c r="H2304">
        <v>2</v>
      </c>
      <c r="I2304" s="7">
        <v>131.72999999999999</v>
      </c>
      <c r="J2304" s="7">
        <f t="shared" si="42"/>
        <v>790.37999999999988</v>
      </c>
      <c r="K2304" s="7">
        <f>SUM(G2304*1.27)</f>
        <v>7.62</v>
      </c>
      <c r="L2304" s="11">
        <v>43560</v>
      </c>
      <c r="M2304" s="3">
        <v>43565</v>
      </c>
      <c r="N2304" s="3">
        <v>43581</v>
      </c>
      <c r="O2304" t="s">
        <v>6</v>
      </c>
      <c r="P2304" s="4">
        <v>185.48</v>
      </c>
      <c r="Q2304" t="s">
        <v>131</v>
      </c>
      <c r="R2304" t="s">
        <v>133</v>
      </c>
      <c r="S2304" t="s">
        <v>85</v>
      </c>
      <c r="U2304" t="s">
        <v>134</v>
      </c>
      <c r="V2304" t="s">
        <v>35</v>
      </c>
      <c r="W2304" s="10" t="b">
        <v>1</v>
      </c>
      <c r="X2304" s="12">
        <v>43889.51041805555</v>
      </c>
    </row>
    <row r="2305" spans="1:24" x14ac:dyDescent="0.2">
      <c r="A2305">
        <v>12646</v>
      </c>
      <c r="B2305" s="2" t="s">
        <v>394</v>
      </c>
      <c r="C2305" s="2" t="s">
        <v>395</v>
      </c>
      <c r="D2305" s="2" t="s">
        <v>396</v>
      </c>
      <c r="E2305" t="s">
        <v>15</v>
      </c>
      <c r="F2305">
        <f>SUM(J2305* 1.05)</f>
        <v>1303.365</v>
      </c>
      <c r="G2305">
        <v>10</v>
      </c>
      <c r="H2305">
        <v>2</v>
      </c>
      <c r="I2305" s="7">
        <v>124.13</v>
      </c>
      <c r="J2305" s="7">
        <f t="shared" si="42"/>
        <v>1241.3</v>
      </c>
      <c r="K2305" s="7">
        <f>SUM(G2305*1.27)</f>
        <v>12.7</v>
      </c>
      <c r="L2305" s="11">
        <v>43560</v>
      </c>
      <c r="M2305" s="3">
        <v>43565</v>
      </c>
      <c r="N2305" s="3">
        <v>43581</v>
      </c>
      <c r="O2305" t="s">
        <v>12</v>
      </c>
      <c r="P2305" s="4">
        <v>61.14</v>
      </c>
      <c r="Q2305" t="s">
        <v>395</v>
      </c>
      <c r="R2305" t="s">
        <v>397</v>
      </c>
      <c r="S2305" t="s">
        <v>398</v>
      </c>
      <c r="T2305" t="s">
        <v>399</v>
      </c>
      <c r="U2305" t="s">
        <v>400</v>
      </c>
      <c r="V2305" t="s">
        <v>209</v>
      </c>
      <c r="W2305" s="10" t="b">
        <v>1</v>
      </c>
      <c r="X2305" s="12">
        <v>43925.511799768516</v>
      </c>
    </row>
    <row r="2306" spans="1:24" x14ac:dyDescent="0.2">
      <c r="A2306">
        <v>12647</v>
      </c>
      <c r="B2306" s="2" t="s">
        <v>374</v>
      </c>
      <c r="C2306" s="2" t="s">
        <v>375</v>
      </c>
      <c r="D2306" s="2" t="s">
        <v>376</v>
      </c>
      <c r="E2306" t="s">
        <v>45</v>
      </c>
      <c r="F2306">
        <f>SUM(J2306* 1.25)</f>
        <v>817.69999999999993</v>
      </c>
      <c r="G2306">
        <v>13</v>
      </c>
      <c r="H2306">
        <v>-7</v>
      </c>
      <c r="I2306" s="7">
        <v>50.32</v>
      </c>
      <c r="J2306" s="7">
        <f t="shared" ref="J2306:J2369" si="43">SUM(G2306*I2306)</f>
        <v>654.16</v>
      </c>
      <c r="K2306" s="7">
        <f>SUM(G2306*1.15)</f>
        <v>14.95</v>
      </c>
      <c r="L2306" s="11">
        <v>43560</v>
      </c>
      <c r="M2306" s="3">
        <v>43565</v>
      </c>
      <c r="N2306" s="3">
        <v>43581</v>
      </c>
      <c r="O2306" t="s">
        <v>6</v>
      </c>
      <c r="P2306" s="4">
        <v>34.76</v>
      </c>
      <c r="Q2306" t="s">
        <v>375</v>
      </c>
      <c r="R2306" t="s">
        <v>377</v>
      </c>
      <c r="S2306" t="s">
        <v>222</v>
      </c>
      <c r="T2306" t="s">
        <v>223</v>
      </c>
      <c r="U2306" t="s">
        <v>378</v>
      </c>
      <c r="V2306" t="s">
        <v>113</v>
      </c>
      <c r="W2306" s="10" t="b">
        <v>1</v>
      </c>
      <c r="X2306" s="12">
        <v>43866.845537731489</v>
      </c>
    </row>
    <row r="2307" spans="1:24" x14ac:dyDescent="0.2">
      <c r="A2307">
        <v>12648</v>
      </c>
      <c r="B2307" s="2" t="s">
        <v>135</v>
      </c>
      <c r="C2307" s="2" t="s">
        <v>136</v>
      </c>
      <c r="D2307" s="2" t="s">
        <v>137</v>
      </c>
      <c r="E2307" t="s">
        <v>45</v>
      </c>
      <c r="F2307">
        <f>SUM(J2307* 1.05)</f>
        <v>295.93199999999996</v>
      </c>
      <c r="G2307">
        <v>8</v>
      </c>
      <c r="H2307">
        <v>9</v>
      </c>
      <c r="I2307" s="7">
        <v>35.229999999999997</v>
      </c>
      <c r="J2307" s="7">
        <f t="shared" si="43"/>
        <v>281.83999999999997</v>
      </c>
      <c r="K2307" s="7">
        <f>SUM(G2307*1.429)</f>
        <v>11.432</v>
      </c>
      <c r="L2307" s="11">
        <v>43561</v>
      </c>
      <c r="M2307" s="3">
        <v>43566</v>
      </c>
      <c r="N2307" s="3">
        <v>43582</v>
      </c>
      <c r="O2307" t="s">
        <v>14</v>
      </c>
      <c r="P2307" s="4">
        <v>117.61</v>
      </c>
      <c r="Q2307" t="s">
        <v>136</v>
      </c>
      <c r="R2307" t="s">
        <v>138</v>
      </c>
      <c r="S2307" t="s">
        <v>139</v>
      </c>
      <c r="U2307" t="s">
        <v>140</v>
      </c>
      <c r="V2307" t="s">
        <v>141</v>
      </c>
      <c r="W2307" s="10" t="b">
        <v>1</v>
      </c>
      <c r="X2307" s="12">
        <v>43813.511511342593</v>
      </c>
    </row>
    <row r="2308" spans="1:24" x14ac:dyDescent="0.2">
      <c r="A2308">
        <v>12649</v>
      </c>
      <c r="B2308" s="2" t="s">
        <v>384</v>
      </c>
      <c r="C2308" s="2" t="s">
        <v>385</v>
      </c>
      <c r="D2308" s="2" t="s">
        <v>386</v>
      </c>
      <c r="E2308" t="s">
        <v>13</v>
      </c>
      <c r="F2308">
        <f>SUM(J2308* 1.25)</f>
        <v>453.97500000000002</v>
      </c>
      <c r="G2308">
        <v>6</v>
      </c>
      <c r="H2308">
        <v>-7</v>
      </c>
      <c r="I2308" s="7">
        <v>60.53</v>
      </c>
      <c r="J2308" s="7">
        <f t="shared" si="43"/>
        <v>363.18</v>
      </c>
      <c r="K2308" s="7">
        <f>SUM(G2308*1.15)</f>
        <v>6.8999999999999995</v>
      </c>
      <c r="L2308" s="11">
        <v>43561</v>
      </c>
      <c r="M2308" s="3">
        <v>43566</v>
      </c>
      <c r="N2308" s="3">
        <v>43582</v>
      </c>
      <c r="O2308" t="s">
        <v>6</v>
      </c>
      <c r="P2308" s="4">
        <v>38.51</v>
      </c>
      <c r="Q2308" t="s">
        <v>385</v>
      </c>
      <c r="R2308" t="s">
        <v>387</v>
      </c>
      <c r="S2308" t="s">
        <v>388</v>
      </c>
      <c r="U2308" t="s">
        <v>389</v>
      </c>
      <c r="V2308" t="s">
        <v>10</v>
      </c>
      <c r="W2308" s="10" t="b">
        <v>1</v>
      </c>
      <c r="X2308" s="12">
        <v>43931.509989467595</v>
      </c>
    </row>
    <row r="2309" spans="1:24" ht="17" x14ac:dyDescent="0.2">
      <c r="A2309">
        <v>12650</v>
      </c>
      <c r="B2309" s="2" t="s">
        <v>468</v>
      </c>
      <c r="C2309" s="2" t="s">
        <v>469</v>
      </c>
      <c r="D2309" s="2" t="s">
        <v>470</v>
      </c>
      <c r="E2309" t="s">
        <v>13</v>
      </c>
      <c r="F2309">
        <f>SUM(J2309* 1.05)</f>
        <v>443.18400000000003</v>
      </c>
      <c r="G2309">
        <v>8</v>
      </c>
      <c r="H2309">
        <v>0</v>
      </c>
      <c r="I2309" s="7">
        <v>52.76</v>
      </c>
      <c r="J2309" s="7">
        <f t="shared" si="43"/>
        <v>422.08</v>
      </c>
      <c r="K2309" s="7">
        <f>SUM(G2309*1.27)</f>
        <v>10.16</v>
      </c>
      <c r="L2309" s="11">
        <v>43561</v>
      </c>
      <c r="M2309" s="3">
        <v>43566</v>
      </c>
      <c r="N2309" s="3">
        <v>43582</v>
      </c>
      <c r="O2309" t="s">
        <v>14</v>
      </c>
      <c r="P2309" s="4">
        <v>4.2699999999999996</v>
      </c>
      <c r="Q2309" t="s">
        <v>469</v>
      </c>
      <c r="R2309" s="5" t="s">
        <v>565</v>
      </c>
      <c r="S2309" t="s">
        <v>311</v>
      </c>
      <c r="T2309" t="s">
        <v>207</v>
      </c>
      <c r="U2309" t="s">
        <v>471</v>
      </c>
      <c r="V2309" t="s">
        <v>209</v>
      </c>
      <c r="W2309" s="10" t="b">
        <v>0</v>
      </c>
      <c r="X2309" s="12">
        <v>43769.844740509259</v>
      </c>
    </row>
    <row r="2310" spans="1:24" x14ac:dyDescent="0.2">
      <c r="A2310">
        <v>12651</v>
      </c>
      <c r="B2310" s="2" t="s">
        <v>153</v>
      </c>
      <c r="C2310" s="2" t="s">
        <v>154</v>
      </c>
      <c r="D2310" s="2" t="s">
        <v>155</v>
      </c>
      <c r="E2310" t="s">
        <v>19</v>
      </c>
      <c r="F2310">
        <f>SUM(J2310* 1.03)</f>
        <v>67.423800000000014</v>
      </c>
      <c r="G2310">
        <v>6</v>
      </c>
      <c r="H2310">
        <v>-1</v>
      </c>
      <c r="I2310" s="7">
        <v>10.91</v>
      </c>
      <c r="J2310" s="7">
        <f t="shared" si="43"/>
        <v>65.460000000000008</v>
      </c>
      <c r="K2310" s="7">
        <f>SUM(G2310*1.27)</f>
        <v>7.62</v>
      </c>
      <c r="L2310" s="11">
        <v>43561</v>
      </c>
      <c r="M2310" s="3">
        <v>43566</v>
      </c>
      <c r="N2310" s="3">
        <v>43582</v>
      </c>
      <c r="O2310" t="s">
        <v>14</v>
      </c>
      <c r="P2310" s="4">
        <v>8.81</v>
      </c>
      <c r="Q2310" t="s">
        <v>154</v>
      </c>
      <c r="R2310" t="s">
        <v>156</v>
      </c>
      <c r="S2310" t="s">
        <v>157</v>
      </c>
      <c r="U2310" t="s">
        <v>158</v>
      </c>
      <c r="V2310" t="s">
        <v>44</v>
      </c>
      <c r="W2310" s="10" t="b">
        <v>0</v>
      </c>
      <c r="X2310" s="12">
        <v>43894.510383333327</v>
      </c>
    </row>
    <row r="2311" spans="1:24" x14ac:dyDescent="0.2">
      <c r="A2311">
        <v>12652</v>
      </c>
      <c r="B2311" s="2" t="s">
        <v>500</v>
      </c>
      <c r="C2311" s="2" t="s">
        <v>501</v>
      </c>
      <c r="D2311" s="2" t="s">
        <v>502</v>
      </c>
      <c r="E2311" t="s">
        <v>45</v>
      </c>
      <c r="F2311">
        <f>SUM(J2311* 1.05)</f>
        <v>1286.9640000000002</v>
      </c>
      <c r="G2311">
        <v>8</v>
      </c>
      <c r="H2311">
        <v>9</v>
      </c>
      <c r="I2311" s="7">
        <v>153.21</v>
      </c>
      <c r="J2311" s="7">
        <f t="shared" si="43"/>
        <v>1225.68</v>
      </c>
      <c r="K2311" s="7">
        <f>SUM(G2311*1.429)</f>
        <v>11.432</v>
      </c>
      <c r="L2311" s="11">
        <v>43562</v>
      </c>
      <c r="M2311" s="3">
        <v>43567</v>
      </c>
      <c r="N2311" s="3">
        <v>43583</v>
      </c>
      <c r="O2311" t="s">
        <v>14</v>
      </c>
      <c r="P2311" s="4">
        <v>65.53</v>
      </c>
      <c r="Q2311" t="s">
        <v>501</v>
      </c>
      <c r="R2311" t="s">
        <v>503</v>
      </c>
      <c r="S2311" t="s">
        <v>504</v>
      </c>
      <c r="U2311" t="s">
        <v>505</v>
      </c>
      <c r="V2311" t="s">
        <v>448</v>
      </c>
      <c r="W2311" s="10" t="b">
        <v>1</v>
      </c>
      <c r="X2311" s="12">
        <v>43905.511511342593</v>
      </c>
    </row>
    <row r="2312" spans="1:24" x14ac:dyDescent="0.2">
      <c r="A2312">
        <v>12653</v>
      </c>
      <c r="B2312" s="2" t="s">
        <v>358</v>
      </c>
      <c r="C2312" s="2" t="s">
        <v>359</v>
      </c>
      <c r="D2312" s="2" t="s">
        <v>360</v>
      </c>
      <c r="E2312" t="s">
        <v>13</v>
      </c>
      <c r="F2312">
        <f>SUM(J2312* 1.03)</f>
        <v>1525.2240000000002</v>
      </c>
      <c r="G2312">
        <v>10</v>
      </c>
      <c r="H2312">
        <v>-5</v>
      </c>
      <c r="I2312" s="7">
        <v>148.08000000000001</v>
      </c>
      <c r="J2312" s="7">
        <f t="shared" si="43"/>
        <v>1480.8000000000002</v>
      </c>
      <c r="K2312" s="7">
        <f>SUM(G2312*1.15)</f>
        <v>11.5</v>
      </c>
      <c r="L2312" s="11">
        <v>43562</v>
      </c>
      <c r="M2312" s="3">
        <v>43567</v>
      </c>
      <c r="N2312" s="3">
        <v>43583</v>
      </c>
      <c r="O2312" t="s">
        <v>14</v>
      </c>
      <c r="P2312" s="4">
        <v>46</v>
      </c>
      <c r="Q2312" t="s">
        <v>359</v>
      </c>
      <c r="R2312" t="s">
        <v>361</v>
      </c>
      <c r="S2312" t="s">
        <v>21</v>
      </c>
      <c r="U2312" t="s">
        <v>362</v>
      </c>
      <c r="V2312" t="s">
        <v>23</v>
      </c>
      <c r="W2312" s="10" t="b">
        <v>1</v>
      </c>
      <c r="X2312" s="12">
        <v>43915.84468263889</v>
      </c>
    </row>
    <row r="2313" spans="1:24" x14ac:dyDescent="0.2">
      <c r="A2313">
        <v>12654</v>
      </c>
      <c r="B2313" s="2" t="s">
        <v>384</v>
      </c>
      <c r="C2313" s="2" t="s">
        <v>385</v>
      </c>
      <c r="D2313" s="2" t="s">
        <v>386</v>
      </c>
      <c r="E2313" t="s">
        <v>11</v>
      </c>
      <c r="F2313">
        <f>SUM(J2313* 1.03)</f>
        <v>992.60069999999996</v>
      </c>
      <c r="G2313">
        <v>13</v>
      </c>
      <c r="H2313">
        <v>-21</v>
      </c>
      <c r="I2313" s="7">
        <v>74.13</v>
      </c>
      <c r="J2313" s="7">
        <f t="shared" si="43"/>
        <v>963.68999999999994</v>
      </c>
      <c r="K2313" s="7">
        <f>SUM(G2313*1.15)</f>
        <v>14.95</v>
      </c>
      <c r="L2313" s="11">
        <v>43562</v>
      </c>
      <c r="M2313" s="3">
        <v>43567</v>
      </c>
      <c r="N2313" s="3">
        <v>43583</v>
      </c>
      <c r="O2313" t="s">
        <v>12</v>
      </c>
      <c r="P2313" s="4">
        <v>1.1200000000000001</v>
      </c>
      <c r="Q2313" t="s">
        <v>385</v>
      </c>
      <c r="R2313" t="s">
        <v>387</v>
      </c>
      <c r="S2313" t="s">
        <v>388</v>
      </c>
      <c r="U2313" t="s">
        <v>389</v>
      </c>
      <c r="V2313" t="s">
        <v>10</v>
      </c>
      <c r="W2313" s="10" t="b">
        <v>0</v>
      </c>
      <c r="X2313" s="12">
        <v>43871.512042361115</v>
      </c>
    </row>
    <row r="2314" spans="1:24" x14ac:dyDescent="0.2">
      <c r="A2314">
        <v>12655</v>
      </c>
      <c r="B2314" s="2" t="s">
        <v>293</v>
      </c>
      <c r="C2314" s="2" t="s">
        <v>294</v>
      </c>
      <c r="D2314" s="2" t="s">
        <v>295</v>
      </c>
      <c r="E2314" t="s">
        <v>36</v>
      </c>
      <c r="F2314">
        <f>SUM(J2314* 0.85)</f>
        <v>594.70249999999999</v>
      </c>
      <c r="G2314">
        <v>7</v>
      </c>
      <c r="H2314">
        <v>12</v>
      </c>
      <c r="I2314" s="7">
        <v>99.95</v>
      </c>
      <c r="J2314" s="7">
        <f t="shared" si="43"/>
        <v>699.65</v>
      </c>
      <c r="K2314" s="7">
        <f>SUM(G2314*1.429)</f>
        <v>10.003</v>
      </c>
      <c r="L2314" s="11">
        <v>43563</v>
      </c>
      <c r="M2314" s="3">
        <v>43568</v>
      </c>
      <c r="N2314" s="3">
        <v>43584</v>
      </c>
      <c r="O2314" t="s">
        <v>12</v>
      </c>
      <c r="P2314" s="4">
        <v>73.91</v>
      </c>
      <c r="Q2314" t="s">
        <v>294</v>
      </c>
      <c r="R2314" t="s">
        <v>296</v>
      </c>
      <c r="S2314" t="s">
        <v>297</v>
      </c>
      <c r="T2314" t="s">
        <v>298</v>
      </c>
      <c r="U2314" t="s">
        <v>299</v>
      </c>
      <c r="V2314" t="s">
        <v>217</v>
      </c>
      <c r="W2314" s="10" t="b">
        <v>1</v>
      </c>
      <c r="X2314" s="12">
        <v>43880.844598379634</v>
      </c>
    </row>
    <row r="2315" spans="1:24" x14ac:dyDescent="0.2">
      <c r="A2315">
        <v>12656</v>
      </c>
      <c r="B2315" s="2" t="s">
        <v>549</v>
      </c>
      <c r="C2315" s="2" t="s">
        <v>550</v>
      </c>
      <c r="D2315" s="2" t="s">
        <v>551</v>
      </c>
      <c r="E2315" t="s">
        <v>36</v>
      </c>
      <c r="F2315">
        <f>SUM(J2315* 1.25)</f>
        <v>295.65000000000003</v>
      </c>
      <c r="G2315">
        <v>9</v>
      </c>
      <c r="H2315">
        <v>23</v>
      </c>
      <c r="I2315" s="7">
        <v>26.28</v>
      </c>
      <c r="J2315" s="7">
        <f t="shared" si="43"/>
        <v>236.52</v>
      </c>
      <c r="K2315" s="7">
        <f>SUM(G2315*1.429)</f>
        <v>12.861000000000001</v>
      </c>
      <c r="L2315" s="11">
        <v>43563</v>
      </c>
      <c r="M2315" s="3">
        <v>43568</v>
      </c>
      <c r="N2315" s="3">
        <v>43584</v>
      </c>
      <c r="O2315" t="s">
        <v>12</v>
      </c>
      <c r="P2315" s="4">
        <v>20.309999999999999</v>
      </c>
      <c r="Q2315" t="s">
        <v>552</v>
      </c>
      <c r="R2315" t="s">
        <v>553</v>
      </c>
      <c r="S2315" t="s">
        <v>554</v>
      </c>
      <c r="U2315" t="s">
        <v>555</v>
      </c>
      <c r="V2315" t="s">
        <v>556</v>
      </c>
      <c r="W2315" s="10" t="b">
        <v>0</v>
      </c>
      <c r="X2315" s="12">
        <v>43904.51204282407</v>
      </c>
    </row>
    <row r="2316" spans="1:24" x14ac:dyDescent="0.2">
      <c r="A2316">
        <v>12657</v>
      </c>
      <c r="B2316" s="2" t="s">
        <v>356</v>
      </c>
      <c r="C2316" s="2" t="s">
        <v>348</v>
      </c>
      <c r="D2316" s="2" t="s">
        <v>357</v>
      </c>
      <c r="E2316" t="s">
        <v>5</v>
      </c>
      <c r="F2316">
        <f>SUM(J2316* 1.45)</f>
        <v>45.936</v>
      </c>
      <c r="G2316">
        <v>8</v>
      </c>
      <c r="H2316">
        <v>30</v>
      </c>
      <c r="I2316" s="7">
        <v>3.96</v>
      </c>
      <c r="J2316" s="7">
        <f t="shared" si="43"/>
        <v>31.68</v>
      </c>
      <c r="K2316" s="7">
        <f>SUM(G2316*1.429)</f>
        <v>11.432</v>
      </c>
      <c r="L2316" s="11">
        <v>43563</v>
      </c>
      <c r="M2316" s="3">
        <v>43568</v>
      </c>
      <c r="N2316" s="3">
        <v>43584</v>
      </c>
      <c r="O2316" t="s">
        <v>12</v>
      </c>
      <c r="P2316" s="4">
        <v>96.35</v>
      </c>
      <c r="Q2316" t="s">
        <v>348</v>
      </c>
      <c r="R2316" t="s">
        <v>349</v>
      </c>
      <c r="S2316" t="s">
        <v>350</v>
      </c>
      <c r="U2316" t="s">
        <v>351</v>
      </c>
      <c r="V2316" t="s">
        <v>10</v>
      </c>
      <c r="W2316" s="10" t="b">
        <v>1</v>
      </c>
      <c r="X2316" s="12">
        <v>43890.511754398147</v>
      </c>
    </row>
    <row r="2317" spans="1:24" x14ac:dyDescent="0.2">
      <c r="A2317">
        <v>12658</v>
      </c>
      <c r="B2317" s="2" t="s">
        <v>394</v>
      </c>
      <c r="C2317" s="2" t="s">
        <v>395</v>
      </c>
      <c r="D2317" s="2" t="s">
        <v>396</v>
      </c>
      <c r="E2317" t="s">
        <v>45</v>
      </c>
      <c r="F2317">
        <f>SUM(J2317* 1.05)</f>
        <v>96.012</v>
      </c>
      <c r="G2317">
        <v>8</v>
      </c>
      <c r="H2317">
        <v>3</v>
      </c>
      <c r="I2317" s="7">
        <v>11.43</v>
      </c>
      <c r="J2317" s="7">
        <f t="shared" si="43"/>
        <v>91.44</v>
      </c>
      <c r="K2317" s="7">
        <f>SUM(G2317*0.54)</f>
        <v>4.32</v>
      </c>
      <c r="L2317" s="11">
        <v>43566</v>
      </c>
      <c r="M2317" s="3">
        <v>43571</v>
      </c>
      <c r="N2317" s="3">
        <v>43587</v>
      </c>
      <c r="O2317" t="s">
        <v>14</v>
      </c>
      <c r="P2317" s="4">
        <v>55.12</v>
      </c>
      <c r="Q2317" t="s">
        <v>395</v>
      </c>
      <c r="R2317" t="s">
        <v>397</v>
      </c>
      <c r="S2317" t="s">
        <v>398</v>
      </c>
      <c r="T2317" t="s">
        <v>399</v>
      </c>
      <c r="U2317" t="s">
        <v>400</v>
      </c>
      <c r="V2317" t="s">
        <v>209</v>
      </c>
      <c r="W2317" s="10" t="b">
        <v>1</v>
      </c>
      <c r="X2317" s="12">
        <v>43879.175474768519</v>
      </c>
    </row>
    <row r="2318" spans="1:24" x14ac:dyDescent="0.2">
      <c r="A2318">
        <v>12659</v>
      </c>
      <c r="B2318" s="2" t="s">
        <v>153</v>
      </c>
      <c r="C2318" s="2" t="s">
        <v>154</v>
      </c>
      <c r="D2318" s="2" t="s">
        <v>155</v>
      </c>
      <c r="E2318" t="s">
        <v>45</v>
      </c>
      <c r="F2318">
        <f>SUM(J2318* 1.03)</f>
        <v>240.35050000000001</v>
      </c>
      <c r="G2318">
        <v>13</v>
      </c>
      <c r="H2318">
        <v>-1</v>
      </c>
      <c r="I2318" s="7">
        <v>17.95</v>
      </c>
      <c r="J2318" s="7">
        <f t="shared" si="43"/>
        <v>233.35</v>
      </c>
      <c r="K2318" s="7">
        <f>SUM(G2318*1.27)</f>
        <v>16.510000000000002</v>
      </c>
      <c r="L2318" s="11">
        <v>43566</v>
      </c>
      <c r="M2318" s="3">
        <v>43571</v>
      </c>
      <c r="N2318" s="3">
        <v>43587</v>
      </c>
      <c r="O2318" t="s">
        <v>12</v>
      </c>
      <c r="P2318" s="4">
        <v>197.3</v>
      </c>
      <c r="Q2318" t="s">
        <v>154</v>
      </c>
      <c r="R2318" t="s">
        <v>156</v>
      </c>
      <c r="S2318" t="s">
        <v>157</v>
      </c>
      <c r="U2318" t="s">
        <v>158</v>
      </c>
      <c r="V2318" t="s">
        <v>44</v>
      </c>
      <c r="W2318" s="10" t="b">
        <v>1</v>
      </c>
      <c r="X2318" s="12">
        <v>43893.512484027771</v>
      </c>
    </row>
    <row r="2319" spans="1:24" x14ac:dyDescent="0.2">
      <c r="A2319">
        <v>12660</v>
      </c>
      <c r="B2319" s="2" t="s">
        <v>430</v>
      </c>
      <c r="C2319" s="2" t="s">
        <v>431</v>
      </c>
      <c r="D2319" s="2" t="s">
        <v>432</v>
      </c>
      <c r="E2319" t="s">
        <v>11</v>
      </c>
      <c r="F2319">
        <f>SUM(J2319* 1.05)</f>
        <v>473.44500000000005</v>
      </c>
      <c r="G2319">
        <v>5</v>
      </c>
      <c r="H2319">
        <v>5</v>
      </c>
      <c r="I2319" s="7">
        <v>90.18</v>
      </c>
      <c r="J2319" s="7">
        <f t="shared" si="43"/>
        <v>450.90000000000003</v>
      </c>
      <c r="K2319" s="7">
        <f>SUM(G2319*0.54)</f>
        <v>2.7</v>
      </c>
      <c r="L2319" s="11">
        <v>43566</v>
      </c>
      <c r="M2319" s="3">
        <v>43571</v>
      </c>
      <c r="N2319" s="3">
        <v>43587</v>
      </c>
      <c r="O2319" t="s">
        <v>6</v>
      </c>
      <c r="P2319" s="4">
        <v>141.16</v>
      </c>
      <c r="Q2319" t="s">
        <v>431</v>
      </c>
      <c r="R2319" t="s">
        <v>433</v>
      </c>
      <c r="S2319" t="s">
        <v>434</v>
      </c>
      <c r="T2319" t="s">
        <v>435</v>
      </c>
      <c r="U2319" t="s">
        <v>436</v>
      </c>
      <c r="V2319" t="s">
        <v>209</v>
      </c>
      <c r="W2319" s="10" t="b">
        <v>1</v>
      </c>
      <c r="X2319" s="12">
        <v>43885.173711226846</v>
      </c>
    </row>
    <row r="2320" spans="1:24" x14ac:dyDescent="0.2">
      <c r="A2320">
        <v>12661</v>
      </c>
      <c r="B2320" s="2" t="s">
        <v>472</v>
      </c>
      <c r="C2320" s="2" t="s">
        <v>473</v>
      </c>
      <c r="D2320" s="2" t="s">
        <v>474</v>
      </c>
      <c r="E2320" t="s">
        <v>15</v>
      </c>
      <c r="F2320">
        <f>SUM(J2320* 1.03)</f>
        <v>1608.1184000000001</v>
      </c>
      <c r="G2320">
        <v>14</v>
      </c>
      <c r="H2320">
        <v>2</v>
      </c>
      <c r="I2320" s="7">
        <v>111.52</v>
      </c>
      <c r="J2320" s="7">
        <f t="shared" si="43"/>
        <v>1561.28</v>
      </c>
      <c r="K2320" s="7">
        <f>SUM(G2320*1.27)</f>
        <v>17.78</v>
      </c>
      <c r="L2320" s="11">
        <v>43566</v>
      </c>
      <c r="M2320" s="3">
        <v>43571</v>
      </c>
      <c r="N2320" s="3">
        <v>43587</v>
      </c>
      <c r="O2320" t="s">
        <v>14</v>
      </c>
      <c r="P2320" s="4">
        <v>14.91</v>
      </c>
      <c r="Q2320" t="s">
        <v>473</v>
      </c>
      <c r="R2320" t="s">
        <v>475</v>
      </c>
      <c r="S2320" t="s">
        <v>476</v>
      </c>
      <c r="T2320" t="s">
        <v>477</v>
      </c>
      <c r="U2320" t="s">
        <v>478</v>
      </c>
      <c r="V2320" t="s">
        <v>209</v>
      </c>
      <c r="W2320" s="10" t="b">
        <v>0</v>
      </c>
      <c r="X2320" s="12">
        <v>43805.846090046296</v>
      </c>
    </row>
    <row r="2321" spans="1:24" x14ac:dyDescent="0.2">
      <c r="A2321">
        <v>12662</v>
      </c>
      <c r="B2321" s="2" t="s">
        <v>319</v>
      </c>
      <c r="C2321" s="2" t="s">
        <v>320</v>
      </c>
      <c r="D2321" s="2" t="s">
        <v>321</v>
      </c>
      <c r="E2321" t="s">
        <v>15</v>
      </c>
      <c r="F2321">
        <f>SUM(J2321* 1.03)</f>
        <v>1434.0381</v>
      </c>
      <c r="G2321">
        <v>11</v>
      </c>
      <c r="H2321">
        <v>-38</v>
      </c>
      <c r="I2321" s="7">
        <v>126.57</v>
      </c>
      <c r="J2321" s="7">
        <f t="shared" si="43"/>
        <v>1392.27</v>
      </c>
      <c r="K2321" s="7">
        <f>SUM(G2321*1.15)</f>
        <v>12.649999999999999</v>
      </c>
      <c r="L2321" s="11">
        <v>43567</v>
      </c>
      <c r="M2321" s="3">
        <v>43572</v>
      </c>
      <c r="N2321" s="3">
        <v>43588</v>
      </c>
      <c r="O2321" t="s">
        <v>6</v>
      </c>
      <c r="P2321" s="4">
        <v>44.84</v>
      </c>
      <c r="Q2321" t="s">
        <v>320</v>
      </c>
      <c r="R2321" t="s">
        <v>322</v>
      </c>
      <c r="S2321" t="s">
        <v>323</v>
      </c>
      <c r="U2321" t="s">
        <v>324</v>
      </c>
      <c r="V2321" t="s">
        <v>325</v>
      </c>
      <c r="W2321" s="10" t="b">
        <v>1</v>
      </c>
      <c r="X2321" s="12">
        <v>43955.844300694444</v>
      </c>
    </row>
    <row r="2322" spans="1:24" x14ac:dyDescent="0.2">
      <c r="A2322">
        <v>12663</v>
      </c>
      <c r="B2322" s="2" t="s">
        <v>543</v>
      </c>
      <c r="C2322" s="2" t="s">
        <v>544</v>
      </c>
      <c r="D2322" s="2" t="s">
        <v>545</v>
      </c>
      <c r="E2322" t="s">
        <v>45</v>
      </c>
      <c r="F2322">
        <f>SUM(J2322* 0.875)</f>
        <v>1406.405</v>
      </c>
      <c r="G2322">
        <v>13</v>
      </c>
      <c r="H2322">
        <v>25</v>
      </c>
      <c r="I2322" s="7">
        <v>123.64</v>
      </c>
      <c r="J2322" s="7">
        <f t="shared" si="43"/>
        <v>1607.32</v>
      </c>
      <c r="K2322" s="7">
        <f>SUM(G2322*1.429)</f>
        <v>18.577000000000002</v>
      </c>
      <c r="L2322" s="11">
        <v>43567</v>
      </c>
      <c r="M2322" s="3">
        <v>43572</v>
      </c>
      <c r="N2322" s="3">
        <v>43588</v>
      </c>
      <c r="O2322" t="s">
        <v>6</v>
      </c>
      <c r="P2322" s="4">
        <v>0.75</v>
      </c>
      <c r="Q2322" t="s">
        <v>544</v>
      </c>
      <c r="R2322" t="s">
        <v>546</v>
      </c>
      <c r="S2322" t="s">
        <v>547</v>
      </c>
      <c r="U2322" t="s">
        <v>548</v>
      </c>
      <c r="V2322" t="s">
        <v>530</v>
      </c>
      <c r="W2322" s="10" t="b">
        <v>0</v>
      </c>
      <c r="X2322" s="12">
        <v>43902.847089236115</v>
      </c>
    </row>
    <row r="2323" spans="1:24" x14ac:dyDescent="0.2">
      <c r="A2323">
        <v>12664</v>
      </c>
      <c r="B2323" s="2" t="s">
        <v>202</v>
      </c>
      <c r="C2323" s="2" t="s">
        <v>203</v>
      </c>
      <c r="D2323" s="2" t="s">
        <v>204</v>
      </c>
      <c r="E2323" t="s">
        <v>15</v>
      </c>
      <c r="F2323">
        <f>SUM(J2323* 1.03)</f>
        <v>806.00590000000011</v>
      </c>
      <c r="G2323">
        <v>7</v>
      </c>
      <c r="H2323">
        <v>3</v>
      </c>
      <c r="I2323" s="7">
        <v>111.79</v>
      </c>
      <c r="J2323" s="7">
        <f t="shared" si="43"/>
        <v>782.53000000000009</v>
      </c>
      <c r="K2323" s="7">
        <f>SUM(G2323*0.54)</f>
        <v>3.7800000000000002</v>
      </c>
      <c r="L2323" s="11">
        <v>43567</v>
      </c>
      <c r="M2323" s="3">
        <v>43572</v>
      </c>
      <c r="N2323" s="3">
        <v>43588</v>
      </c>
      <c r="O2323" t="s">
        <v>12</v>
      </c>
      <c r="P2323" s="4">
        <v>25.19</v>
      </c>
      <c r="Q2323" t="s">
        <v>203</v>
      </c>
      <c r="R2323" t="s">
        <v>205</v>
      </c>
      <c r="S2323" t="s">
        <v>206</v>
      </c>
      <c r="T2323" t="s">
        <v>207</v>
      </c>
      <c r="U2323" t="s">
        <v>208</v>
      </c>
      <c r="V2323" t="s">
        <v>209</v>
      </c>
      <c r="W2323" s="10" t="b">
        <v>1</v>
      </c>
      <c r="X2323" s="12">
        <v>43885.550127314818</v>
      </c>
    </row>
    <row r="2324" spans="1:24" x14ac:dyDescent="0.2">
      <c r="A2324">
        <v>12665</v>
      </c>
      <c r="B2324" s="2" t="s">
        <v>369</v>
      </c>
      <c r="C2324" s="2" t="s">
        <v>370</v>
      </c>
      <c r="D2324" s="2" t="s">
        <v>371</v>
      </c>
      <c r="E2324" t="s">
        <v>36</v>
      </c>
      <c r="F2324">
        <f>SUM(J2324* 0.85)</f>
        <v>142.34100000000001</v>
      </c>
      <c r="G2324">
        <v>6</v>
      </c>
      <c r="H2324">
        <v>-15</v>
      </c>
      <c r="I2324" s="7">
        <v>27.91</v>
      </c>
      <c r="J2324" s="7">
        <f t="shared" si="43"/>
        <v>167.46</v>
      </c>
      <c r="K2324" s="7">
        <f>SUM(G2324*1.15)</f>
        <v>6.8999999999999995</v>
      </c>
      <c r="L2324" s="11">
        <v>43568</v>
      </c>
      <c r="M2324" s="3">
        <v>43573</v>
      </c>
      <c r="N2324" s="3">
        <v>43589</v>
      </c>
      <c r="O2324" t="s">
        <v>12</v>
      </c>
      <c r="P2324" s="4">
        <v>202.24</v>
      </c>
      <c r="Q2324" t="s">
        <v>370</v>
      </c>
      <c r="R2324" t="s">
        <v>372</v>
      </c>
      <c r="S2324" t="s">
        <v>180</v>
      </c>
      <c r="U2324" t="s">
        <v>373</v>
      </c>
      <c r="V2324" t="s">
        <v>182</v>
      </c>
      <c r="W2324" s="10" t="b">
        <v>1</v>
      </c>
      <c r="X2324" s="12">
        <v>43901.509896875003</v>
      </c>
    </row>
    <row r="2325" spans="1:24" x14ac:dyDescent="0.2">
      <c r="A2325">
        <v>12666</v>
      </c>
      <c r="B2325" s="2" t="s">
        <v>190</v>
      </c>
      <c r="C2325" s="2" t="s">
        <v>191</v>
      </c>
      <c r="D2325" s="2" t="s">
        <v>192</v>
      </c>
      <c r="E2325" t="s">
        <v>45</v>
      </c>
      <c r="F2325">
        <f>SUM(J2325* 0.95)</f>
        <v>1264.5450000000001</v>
      </c>
      <c r="G2325">
        <v>10</v>
      </c>
      <c r="H2325">
        <v>-4</v>
      </c>
      <c r="I2325" s="7">
        <v>133.11000000000001</v>
      </c>
      <c r="J2325" s="7">
        <f t="shared" si="43"/>
        <v>1331.1000000000001</v>
      </c>
      <c r="K2325" s="7">
        <f>SUM(G2325*1.15)</f>
        <v>11.5</v>
      </c>
      <c r="L2325" s="11">
        <v>43568</v>
      </c>
      <c r="M2325" s="3">
        <v>43573</v>
      </c>
      <c r="N2325" s="3">
        <v>43589</v>
      </c>
      <c r="O2325" t="s">
        <v>6</v>
      </c>
      <c r="P2325" s="4">
        <v>59.11</v>
      </c>
      <c r="Q2325" t="s">
        <v>191</v>
      </c>
      <c r="R2325" t="s">
        <v>193</v>
      </c>
      <c r="S2325" t="s">
        <v>194</v>
      </c>
      <c r="U2325" t="s">
        <v>195</v>
      </c>
      <c r="V2325" t="s">
        <v>66</v>
      </c>
      <c r="W2325" s="10" t="b">
        <v>1</v>
      </c>
      <c r="X2325" s="12">
        <v>43940.178027546295</v>
      </c>
    </row>
    <row r="2326" spans="1:24" x14ac:dyDescent="0.2">
      <c r="A2326">
        <v>12667</v>
      </c>
      <c r="B2326" s="2" t="s">
        <v>401</v>
      </c>
      <c r="C2326" s="2" t="s">
        <v>402</v>
      </c>
      <c r="D2326" s="2" t="s">
        <v>403</v>
      </c>
      <c r="E2326" t="s">
        <v>45</v>
      </c>
      <c r="F2326">
        <f>SUM(J2326* 0.95)</f>
        <v>677.76800000000003</v>
      </c>
      <c r="G2326">
        <v>7</v>
      </c>
      <c r="H2326">
        <v>-10</v>
      </c>
      <c r="I2326" s="7">
        <v>101.92</v>
      </c>
      <c r="J2326" s="7">
        <f t="shared" si="43"/>
        <v>713.44</v>
      </c>
      <c r="K2326" s="7">
        <f>SUM(G2326*1.15)</f>
        <v>8.0499999999999989</v>
      </c>
      <c r="L2326" s="11">
        <v>43569</v>
      </c>
      <c r="M2326" s="3">
        <v>43574</v>
      </c>
      <c r="N2326" s="3">
        <v>43590</v>
      </c>
      <c r="O2326" t="s">
        <v>12</v>
      </c>
      <c r="P2326" s="4">
        <v>28.71</v>
      </c>
      <c r="Q2326" t="s">
        <v>402</v>
      </c>
      <c r="R2326" t="s">
        <v>404</v>
      </c>
      <c r="S2326" t="s">
        <v>405</v>
      </c>
      <c r="U2326" t="s">
        <v>406</v>
      </c>
      <c r="V2326" t="s">
        <v>175</v>
      </c>
      <c r="W2326" s="10" t="b">
        <v>0</v>
      </c>
      <c r="X2326" s="12">
        <v>43915.843612500001</v>
      </c>
    </row>
    <row r="2327" spans="1:24" x14ac:dyDescent="0.2">
      <c r="A2327">
        <v>12668</v>
      </c>
      <c r="B2327" s="2" t="s">
        <v>2</v>
      </c>
      <c r="C2327" s="2" t="s">
        <v>3</v>
      </c>
      <c r="D2327" s="2" t="s">
        <v>4</v>
      </c>
      <c r="E2327" t="s">
        <v>15</v>
      </c>
      <c r="F2327">
        <f>SUM(J2327* 0.85)</f>
        <v>131.78399999999999</v>
      </c>
      <c r="G2327">
        <v>12</v>
      </c>
      <c r="H2327">
        <v>16</v>
      </c>
      <c r="I2327" s="7">
        <v>12.92</v>
      </c>
      <c r="J2327" s="7">
        <f t="shared" si="43"/>
        <v>155.04</v>
      </c>
      <c r="K2327" s="7">
        <f>SUM(G2327*1.429)</f>
        <v>17.148</v>
      </c>
      <c r="L2327" s="11">
        <v>43569</v>
      </c>
      <c r="M2327" s="3">
        <v>43574</v>
      </c>
      <c r="N2327" s="3">
        <v>43590</v>
      </c>
      <c r="O2327" t="s">
        <v>6</v>
      </c>
      <c r="P2327" s="4">
        <v>1.21</v>
      </c>
      <c r="Q2327" t="s">
        <v>3</v>
      </c>
      <c r="R2327" t="s">
        <v>7</v>
      </c>
      <c r="S2327" t="s">
        <v>8</v>
      </c>
      <c r="U2327" t="s">
        <v>9</v>
      </c>
      <c r="V2327" t="s">
        <v>10</v>
      </c>
      <c r="W2327" s="10" t="b">
        <v>0</v>
      </c>
      <c r="X2327" s="12">
        <v>43867.512680787033</v>
      </c>
    </row>
    <row r="2328" spans="1:24" x14ac:dyDescent="0.2">
      <c r="A2328">
        <v>12669</v>
      </c>
      <c r="B2328" s="2" t="s">
        <v>159</v>
      </c>
      <c r="C2328" s="2" t="s">
        <v>160</v>
      </c>
      <c r="D2328" s="2" t="s">
        <v>161</v>
      </c>
      <c r="E2328" t="s">
        <v>13</v>
      </c>
      <c r="F2328">
        <f>SUM(J2328* 1.05)</f>
        <v>662.86500000000012</v>
      </c>
      <c r="G2328">
        <v>5</v>
      </c>
      <c r="H2328">
        <v>-4</v>
      </c>
      <c r="I2328" s="7">
        <v>126.26</v>
      </c>
      <c r="J2328" s="7">
        <f t="shared" si="43"/>
        <v>631.30000000000007</v>
      </c>
      <c r="K2328" s="7">
        <f>SUM(G2328*1.15)</f>
        <v>5.75</v>
      </c>
      <c r="L2328" s="11">
        <v>43569</v>
      </c>
      <c r="M2328" s="3">
        <v>43574</v>
      </c>
      <c r="N2328" s="3">
        <v>43590</v>
      </c>
      <c r="O2328" t="s">
        <v>14</v>
      </c>
      <c r="P2328" s="4">
        <v>242.95</v>
      </c>
      <c r="Q2328" t="s">
        <v>160</v>
      </c>
      <c r="R2328" t="s">
        <v>162</v>
      </c>
      <c r="S2328" t="s">
        <v>163</v>
      </c>
      <c r="U2328" t="s">
        <v>164</v>
      </c>
      <c r="V2328" t="s">
        <v>10</v>
      </c>
      <c r="W2328" s="10" t="b">
        <v>1</v>
      </c>
      <c r="X2328" s="12">
        <v>43922.509574421303</v>
      </c>
    </row>
    <row r="2329" spans="1:24" x14ac:dyDescent="0.2">
      <c r="A2329">
        <v>12670</v>
      </c>
      <c r="B2329" s="2" t="s">
        <v>418</v>
      </c>
      <c r="C2329" s="2" t="s">
        <v>419</v>
      </c>
      <c r="D2329" s="2" t="s">
        <v>420</v>
      </c>
      <c r="E2329" t="s">
        <v>45</v>
      </c>
      <c r="F2329">
        <f>SUM(J2329* 0.95)</f>
        <v>2365.8894999999998</v>
      </c>
      <c r="G2329">
        <v>13</v>
      </c>
      <c r="H2329">
        <v>-7</v>
      </c>
      <c r="I2329" s="7">
        <v>191.57</v>
      </c>
      <c r="J2329" s="7">
        <f t="shared" si="43"/>
        <v>2490.41</v>
      </c>
      <c r="K2329" s="7">
        <f>SUM(G2329*1.15)</f>
        <v>14.95</v>
      </c>
      <c r="L2329" s="11">
        <v>43569</v>
      </c>
      <c r="M2329" s="3">
        <v>43574</v>
      </c>
      <c r="N2329" s="3">
        <v>43590</v>
      </c>
      <c r="O2329" t="s">
        <v>6</v>
      </c>
      <c r="P2329" s="4">
        <v>32.99</v>
      </c>
      <c r="Q2329" t="s">
        <v>419</v>
      </c>
      <c r="R2329" t="s">
        <v>421</v>
      </c>
      <c r="S2329" t="s">
        <v>64</v>
      </c>
      <c r="U2329" t="s">
        <v>422</v>
      </c>
      <c r="V2329" t="s">
        <v>66</v>
      </c>
      <c r="W2329" s="10" t="b">
        <v>1</v>
      </c>
      <c r="X2329" s="12">
        <v>43919.512204398154</v>
      </c>
    </row>
    <row r="2330" spans="1:24" x14ac:dyDescent="0.2">
      <c r="A2330">
        <v>12671</v>
      </c>
      <c r="B2330" s="2" t="s">
        <v>300</v>
      </c>
      <c r="C2330" s="2" t="s">
        <v>301</v>
      </c>
      <c r="D2330" s="2" t="s">
        <v>302</v>
      </c>
      <c r="E2330" t="s">
        <v>45</v>
      </c>
      <c r="F2330">
        <f>SUM(J2330* 1.03)</f>
        <v>707.02289999999994</v>
      </c>
      <c r="G2330">
        <v>9</v>
      </c>
      <c r="H2330">
        <v>-3</v>
      </c>
      <c r="I2330" s="7">
        <v>76.27</v>
      </c>
      <c r="J2330" s="7">
        <f t="shared" si="43"/>
        <v>686.43</v>
      </c>
      <c r="K2330" s="7">
        <f>SUM(G2330*1.27)</f>
        <v>11.43</v>
      </c>
      <c r="L2330" s="11">
        <v>43570</v>
      </c>
      <c r="M2330" s="3">
        <v>43575</v>
      </c>
      <c r="N2330" s="3">
        <v>43591</v>
      </c>
      <c r="O2330" t="s">
        <v>14</v>
      </c>
      <c r="P2330" s="4">
        <v>23.6</v>
      </c>
      <c r="Q2330" t="s">
        <v>301</v>
      </c>
      <c r="R2330" t="s">
        <v>303</v>
      </c>
      <c r="S2330" t="s">
        <v>304</v>
      </c>
      <c r="T2330" t="s">
        <v>305</v>
      </c>
      <c r="U2330" t="s">
        <v>306</v>
      </c>
      <c r="V2330" t="s">
        <v>217</v>
      </c>
      <c r="W2330" s="10" t="b">
        <v>0</v>
      </c>
      <c r="X2330" s="12">
        <v>43901.5113724537</v>
      </c>
    </row>
    <row r="2331" spans="1:24" x14ac:dyDescent="0.2">
      <c r="A2331">
        <v>12672</v>
      </c>
      <c r="B2331" s="2" t="s">
        <v>428</v>
      </c>
      <c r="C2331" s="2" t="s">
        <v>423</v>
      </c>
      <c r="D2331" s="2" t="s">
        <v>429</v>
      </c>
      <c r="E2331" t="s">
        <v>45</v>
      </c>
      <c r="F2331">
        <f>SUM(J2331* 0.85)</f>
        <v>757.77499999999998</v>
      </c>
      <c r="G2331">
        <v>10</v>
      </c>
      <c r="H2331">
        <v>-7</v>
      </c>
      <c r="I2331" s="7">
        <v>89.15</v>
      </c>
      <c r="J2331" s="7">
        <f t="shared" si="43"/>
        <v>891.5</v>
      </c>
      <c r="K2331" s="7">
        <f>SUM(G2331*1.15)</f>
        <v>11.5</v>
      </c>
      <c r="L2331" s="11">
        <v>43570</v>
      </c>
      <c r="M2331" s="3">
        <v>43575</v>
      </c>
      <c r="N2331" s="3">
        <v>43591</v>
      </c>
      <c r="O2331" t="s">
        <v>12</v>
      </c>
      <c r="P2331" s="4">
        <v>4.62</v>
      </c>
      <c r="Q2331" t="s">
        <v>423</v>
      </c>
      <c r="R2331" t="s">
        <v>424</v>
      </c>
      <c r="S2331" t="s">
        <v>425</v>
      </c>
      <c r="U2331" t="s">
        <v>426</v>
      </c>
      <c r="V2331" t="s">
        <v>427</v>
      </c>
      <c r="W2331" s="10" t="b">
        <v>0</v>
      </c>
      <c r="X2331" s="12">
        <v>43860.511326157408</v>
      </c>
    </row>
    <row r="2332" spans="1:24" x14ac:dyDescent="0.2">
      <c r="A2332">
        <v>12673</v>
      </c>
      <c r="B2332" s="2" t="s">
        <v>29</v>
      </c>
      <c r="C2332" s="2" t="s">
        <v>30</v>
      </c>
      <c r="D2332" s="2" t="s">
        <v>31</v>
      </c>
      <c r="E2332" t="s">
        <v>37</v>
      </c>
      <c r="F2332">
        <f>SUM(J2332* 1.03)</f>
        <v>335.84180000000003</v>
      </c>
      <c r="G2332">
        <v>7</v>
      </c>
      <c r="H2332">
        <v>-4</v>
      </c>
      <c r="I2332" s="7">
        <v>46.58</v>
      </c>
      <c r="J2332" s="7">
        <f t="shared" si="43"/>
        <v>326.06</v>
      </c>
      <c r="K2332" s="7">
        <f>SUM(G2332*1.15)</f>
        <v>8.0499999999999989</v>
      </c>
      <c r="L2332" s="11">
        <v>43570</v>
      </c>
      <c r="M2332" s="3">
        <v>43575</v>
      </c>
      <c r="N2332" s="3">
        <v>43591</v>
      </c>
      <c r="O2332" t="s">
        <v>12</v>
      </c>
      <c r="P2332" s="4">
        <v>33.799999999999997</v>
      </c>
      <c r="Q2332" t="s">
        <v>30</v>
      </c>
      <c r="R2332" t="s">
        <v>557</v>
      </c>
      <c r="S2332" t="s">
        <v>32</v>
      </c>
      <c r="T2332" t="s">
        <v>33</v>
      </c>
      <c r="U2332" t="s">
        <v>34</v>
      </c>
      <c r="V2332" t="s">
        <v>35</v>
      </c>
      <c r="W2332" s="10" t="b">
        <v>1</v>
      </c>
      <c r="X2332" s="12">
        <v>43902.843681944447</v>
      </c>
    </row>
    <row r="2333" spans="1:24" x14ac:dyDescent="0.2">
      <c r="A2333">
        <v>12674</v>
      </c>
      <c r="B2333" s="2" t="s">
        <v>135</v>
      </c>
      <c r="C2333" s="2" t="s">
        <v>136</v>
      </c>
      <c r="D2333" s="2" t="s">
        <v>137</v>
      </c>
      <c r="E2333" t="s">
        <v>37</v>
      </c>
      <c r="F2333">
        <f>SUM(J2333* 1.05)</f>
        <v>1545.9675</v>
      </c>
      <c r="G2333">
        <v>11</v>
      </c>
      <c r="H2333">
        <v>-8</v>
      </c>
      <c r="I2333" s="7">
        <v>133.85</v>
      </c>
      <c r="J2333" s="7">
        <f t="shared" si="43"/>
        <v>1472.35</v>
      </c>
      <c r="K2333" s="7">
        <f>SUM(G2333*1.15)</f>
        <v>12.649999999999999</v>
      </c>
      <c r="L2333" s="11">
        <v>43573</v>
      </c>
      <c r="M2333" s="3">
        <v>43578</v>
      </c>
      <c r="N2333" s="3">
        <v>43594</v>
      </c>
      <c r="O2333" t="s">
        <v>12</v>
      </c>
      <c r="P2333" s="4">
        <v>754.26</v>
      </c>
      <c r="Q2333" t="s">
        <v>136</v>
      </c>
      <c r="R2333" t="s">
        <v>138</v>
      </c>
      <c r="S2333" t="s">
        <v>139</v>
      </c>
      <c r="U2333" t="s">
        <v>140</v>
      </c>
      <c r="V2333" t="s">
        <v>141</v>
      </c>
      <c r="W2333" s="10" t="b">
        <v>1</v>
      </c>
      <c r="X2333" s="12">
        <v>44007.177981249995</v>
      </c>
    </row>
    <row r="2334" spans="1:24" x14ac:dyDescent="0.2">
      <c r="A2334">
        <v>12675</v>
      </c>
      <c r="B2334" s="2" t="s">
        <v>307</v>
      </c>
      <c r="C2334" s="2" t="s">
        <v>308</v>
      </c>
      <c r="D2334" s="2" t="s">
        <v>309</v>
      </c>
      <c r="E2334" t="s">
        <v>11</v>
      </c>
      <c r="F2334">
        <f>SUM(J2334* 1.05)</f>
        <v>1471.3544999999999</v>
      </c>
      <c r="G2334">
        <v>11</v>
      </c>
      <c r="H2334">
        <v>1</v>
      </c>
      <c r="I2334" s="7">
        <v>127.39</v>
      </c>
      <c r="J2334" s="7">
        <f t="shared" si="43"/>
        <v>1401.29</v>
      </c>
      <c r="K2334" s="7">
        <f>SUM(G2334*1.27)</f>
        <v>13.97</v>
      </c>
      <c r="L2334" s="11">
        <v>43573</v>
      </c>
      <c r="M2334" s="3">
        <v>43578</v>
      </c>
      <c r="N2334" s="3">
        <v>43594</v>
      </c>
      <c r="O2334" t="s">
        <v>12</v>
      </c>
      <c r="P2334" s="4">
        <v>11.65</v>
      </c>
      <c r="Q2334" t="s">
        <v>308</v>
      </c>
      <c r="R2334" t="s">
        <v>310</v>
      </c>
      <c r="S2334" t="s">
        <v>311</v>
      </c>
      <c r="T2334" t="s">
        <v>207</v>
      </c>
      <c r="U2334" t="s">
        <v>312</v>
      </c>
      <c r="V2334" t="s">
        <v>209</v>
      </c>
      <c r="W2334" s="10" t="b">
        <v>0</v>
      </c>
      <c r="X2334" s="12">
        <v>43900.845392361116</v>
      </c>
    </row>
    <row r="2335" spans="1:24" x14ac:dyDescent="0.2">
      <c r="A2335">
        <v>12676</v>
      </c>
      <c r="B2335" s="2" t="s">
        <v>356</v>
      </c>
      <c r="C2335" s="2" t="s">
        <v>348</v>
      </c>
      <c r="D2335" s="2" t="s">
        <v>357</v>
      </c>
      <c r="E2335" t="s">
        <v>45</v>
      </c>
      <c r="F2335">
        <f>SUM(J2335* 1.03)</f>
        <v>1168.3496000000002</v>
      </c>
      <c r="G2335">
        <v>11</v>
      </c>
      <c r="H2335">
        <v>28</v>
      </c>
      <c r="I2335" s="7">
        <v>103.12</v>
      </c>
      <c r="J2335" s="7">
        <f t="shared" si="43"/>
        <v>1134.3200000000002</v>
      </c>
      <c r="K2335" s="7">
        <f>SUM(G2335*1.429)</f>
        <v>15.719000000000001</v>
      </c>
      <c r="L2335" s="11">
        <v>43574</v>
      </c>
      <c r="M2335" s="3">
        <v>43579</v>
      </c>
      <c r="N2335" s="3">
        <v>43595</v>
      </c>
      <c r="O2335" t="s">
        <v>12</v>
      </c>
      <c r="P2335" s="4">
        <v>43.3</v>
      </c>
      <c r="Q2335" t="s">
        <v>348</v>
      </c>
      <c r="R2335" t="s">
        <v>349</v>
      </c>
      <c r="S2335" t="s">
        <v>350</v>
      </c>
      <c r="U2335" t="s">
        <v>351</v>
      </c>
      <c r="V2335" t="s">
        <v>10</v>
      </c>
      <c r="W2335" s="10" t="b">
        <v>1</v>
      </c>
      <c r="X2335" s="12">
        <v>43884.846153009261</v>
      </c>
    </row>
    <row r="2336" spans="1:24" x14ac:dyDescent="0.2">
      <c r="A2336">
        <v>12677</v>
      </c>
      <c r="B2336" s="2" t="s">
        <v>384</v>
      </c>
      <c r="C2336" s="2" t="s">
        <v>385</v>
      </c>
      <c r="D2336" s="2" t="s">
        <v>386</v>
      </c>
      <c r="E2336" t="s">
        <v>15</v>
      </c>
      <c r="F2336">
        <f>SUM(J2336* 1.25)</f>
        <v>687.03750000000002</v>
      </c>
      <c r="G2336">
        <v>9</v>
      </c>
      <c r="H2336">
        <v>-15</v>
      </c>
      <c r="I2336" s="7">
        <v>61.07</v>
      </c>
      <c r="J2336" s="7">
        <f t="shared" si="43"/>
        <v>549.63</v>
      </c>
      <c r="K2336" s="7">
        <f>SUM(G2336*1.15)</f>
        <v>10.35</v>
      </c>
      <c r="L2336" s="11">
        <v>43574</v>
      </c>
      <c r="M2336" s="3">
        <v>43579</v>
      </c>
      <c r="N2336" s="3">
        <v>43595</v>
      </c>
      <c r="O2336" t="s">
        <v>6</v>
      </c>
      <c r="P2336" s="4">
        <v>297.18</v>
      </c>
      <c r="Q2336" t="s">
        <v>385</v>
      </c>
      <c r="R2336" t="s">
        <v>387</v>
      </c>
      <c r="S2336" t="s">
        <v>388</v>
      </c>
      <c r="U2336" t="s">
        <v>389</v>
      </c>
      <c r="V2336" t="s">
        <v>10</v>
      </c>
      <c r="W2336" s="10" t="b">
        <v>1</v>
      </c>
      <c r="X2336" s="12">
        <v>43908.511233564815</v>
      </c>
    </row>
    <row r="2337" spans="1:24" x14ac:dyDescent="0.2">
      <c r="A2337">
        <v>12678</v>
      </c>
      <c r="B2337" s="2" t="s">
        <v>81</v>
      </c>
      <c r="C2337" s="2" t="s">
        <v>82</v>
      </c>
      <c r="D2337" s="2" t="s">
        <v>83</v>
      </c>
      <c r="E2337" t="s">
        <v>13</v>
      </c>
      <c r="F2337">
        <f>SUM(J2337* 1.03)</f>
        <v>1502.4713000000002</v>
      </c>
      <c r="G2337">
        <v>11</v>
      </c>
      <c r="H2337">
        <v>-17</v>
      </c>
      <c r="I2337" s="7">
        <v>132.61000000000001</v>
      </c>
      <c r="J2337" s="7">
        <f t="shared" si="43"/>
        <v>1458.71</v>
      </c>
      <c r="K2337" s="7">
        <f>SUM(G2337*1.15)</f>
        <v>12.649999999999999</v>
      </c>
      <c r="L2337" s="11">
        <v>43574</v>
      </c>
      <c r="M2337" s="3">
        <v>43579</v>
      </c>
      <c r="N2337" s="3">
        <v>43595</v>
      </c>
      <c r="O2337" t="s">
        <v>12</v>
      </c>
      <c r="P2337" s="4">
        <v>123.83</v>
      </c>
      <c r="Q2337" t="s">
        <v>82</v>
      </c>
      <c r="R2337" t="s">
        <v>84</v>
      </c>
      <c r="S2337" t="s">
        <v>85</v>
      </c>
      <c r="U2337" t="s">
        <v>86</v>
      </c>
      <c r="V2337" t="s">
        <v>35</v>
      </c>
      <c r="W2337" s="10" t="b">
        <v>1</v>
      </c>
      <c r="X2337" s="12">
        <v>43952.177877083326</v>
      </c>
    </row>
    <row r="2338" spans="1:24" x14ac:dyDescent="0.2">
      <c r="A2338">
        <v>12679</v>
      </c>
      <c r="B2338" s="2" t="s">
        <v>130</v>
      </c>
      <c r="C2338" s="2" t="s">
        <v>131</v>
      </c>
      <c r="D2338" s="2" t="s">
        <v>132</v>
      </c>
      <c r="E2338" t="s">
        <v>11</v>
      </c>
      <c r="F2338">
        <f>SUM(J2338* 1.03)</f>
        <v>856.13600000000008</v>
      </c>
      <c r="G2338">
        <v>8</v>
      </c>
      <c r="H2338">
        <v>2</v>
      </c>
      <c r="I2338" s="7">
        <v>103.9</v>
      </c>
      <c r="J2338" s="7">
        <f t="shared" si="43"/>
        <v>831.2</v>
      </c>
      <c r="K2338" s="7">
        <f>SUM(G2338*1.27)</f>
        <v>10.16</v>
      </c>
      <c r="L2338" s="11">
        <v>43575</v>
      </c>
      <c r="M2338" s="3">
        <v>43580</v>
      </c>
      <c r="N2338" s="3">
        <v>43596</v>
      </c>
      <c r="O2338" t="s">
        <v>6</v>
      </c>
      <c r="P2338" s="4">
        <v>74.36</v>
      </c>
      <c r="Q2338" t="s">
        <v>131</v>
      </c>
      <c r="R2338" t="s">
        <v>133</v>
      </c>
      <c r="S2338" t="s">
        <v>85</v>
      </c>
      <c r="U2338" t="s">
        <v>134</v>
      </c>
      <c r="V2338" t="s">
        <v>35</v>
      </c>
      <c r="W2338" s="10" t="b">
        <v>1</v>
      </c>
      <c r="X2338" s="12">
        <v>43866.844763657406</v>
      </c>
    </row>
    <row r="2339" spans="1:24" x14ac:dyDescent="0.2">
      <c r="A2339">
        <v>12680</v>
      </c>
      <c r="B2339" s="2" t="s">
        <v>524</v>
      </c>
      <c r="C2339" s="2" t="s">
        <v>525</v>
      </c>
      <c r="D2339" s="2" t="s">
        <v>526</v>
      </c>
      <c r="E2339" t="s">
        <v>5</v>
      </c>
      <c r="F2339">
        <f>SUM(J2339* 1.05)</f>
        <v>991.11599999999999</v>
      </c>
      <c r="G2339">
        <v>9</v>
      </c>
      <c r="H2339">
        <v>44</v>
      </c>
      <c r="I2339" s="7">
        <v>104.88</v>
      </c>
      <c r="J2339" s="7">
        <f t="shared" si="43"/>
        <v>943.92</v>
      </c>
      <c r="K2339" s="7">
        <f>SUM(G2339*1.429)</f>
        <v>12.861000000000001</v>
      </c>
      <c r="L2339" s="11">
        <v>43575</v>
      </c>
      <c r="M2339" s="3">
        <v>43580</v>
      </c>
      <c r="N2339" s="3">
        <v>43596</v>
      </c>
      <c r="O2339" t="s">
        <v>14</v>
      </c>
      <c r="P2339" s="4">
        <v>29.17</v>
      </c>
      <c r="Q2339" t="s">
        <v>525</v>
      </c>
      <c r="R2339" t="s">
        <v>527</v>
      </c>
      <c r="S2339" t="s">
        <v>528</v>
      </c>
      <c r="U2339" t="s">
        <v>529</v>
      </c>
      <c r="V2339" t="s">
        <v>530</v>
      </c>
      <c r="W2339" s="10" t="b">
        <v>0</v>
      </c>
      <c r="X2339" s="12">
        <v>43904.512285879631</v>
      </c>
    </row>
    <row r="2340" spans="1:24" x14ac:dyDescent="0.2">
      <c r="A2340">
        <v>12681</v>
      </c>
      <c r="B2340" s="2" t="s">
        <v>169</v>
      </c>
      <c r="C2340" s="2" t="s">
        <v>170</v>
      </c>
      <c r="D2340" s="2" t="s">
        <v>171</v>
      </c>
      <c r="E2340" t="s">
        <v>11</v>
      </c>
      <c r="F2340">
        <f>SUM(J2340* 0.95)</f>
        <v>1576.8004999999998</v>
      </c>
      <c r="G2340">
        <v>11</v>
      </c>
      <c r="H2340">
        <v>-31</v>
      </c>
      <c r="I2340" s="7">
        <v>150.88999999999999</v>
      </c>
      <c r="J2340" s="7">
        <f t="shared" si="43"/>
        <v>1659.79</v>
      </c>
      <c r="K2340" s="7">
        <f>SUM(G2340*1.15)</f>
        <v>12.649999999999999</v>
      </c>
      <c r="L2340" s="11">
        <v>43575</v>
      </c>
      <c r="M2340" s="3">
        <v>43580</v>
      </c>
      <c r="N2340" s="3">
        <v>43596</v>
      </c>
      <c r="O2340" t="s">
        <v>6</v>
      </c>
      <c r="P2340" s="4">
        <v>47.09</v>
      </c>
      <c r="Q2340" t="s">
        <v>170</v>
      </c>
      <c r="R2340" t="s">
        <v>172</v>
      </c>
      <c r="S2340" t="s">
        <v>173</v>
      </c>
      <c r="U2340" t="s">
        <v>174</v>
      </c>
      <c r="V2340" t="s">
        <v>175</v>
      </c>
      <c r="W2340" s="10" t="b">
        <v>1</v>
      </c>
      <c r="X2340" s="12">
        <v>43875.15827546292</v>
      </c>
    </row>
    <row r="2341" spans="1:24" x14ac:dyDescent="0.2">
      <c r="A2341">
        <v>12682</v>
      </c>
      <c r="B2341" s="2" t="s">
        <v>73</v>
      </c>
      <c r="C2341" s="2" t="s">
        <v>74</v>
      </c>
      <c r="D2341" s="2" t="s">
        <v>75</v>
      </c>
      <c r="E2341" t="s">
        <v>13</v>
      </c>
      <c r="F2341">
        <f>SUM(J2341* 1.03)</f>
        <v>447.74099999999999</v>
      </c>
      <c r="G2341">
        <v>9</v>
      </c>
      <c r="H2341">
        <v>4</v>
      </c>
      <c r="I2341" s="7">
        <v>48.3</v>
      </c>
      <c r="J2341" s="7">
        <f t="shared" si="43"/>
        <v>434.7</v>
      </c>
      <c r="K2341" s="7">
        <f>SUM(G2341*0.54)</f>
        <v>4.8600000000000003</v>
      </c>
      <c r="L2341" s="11">
        <v>43576</v>
      </c>
      <c r="M2341" s="3">
        <v>43581</v>
      </c>
      <c r="N2341" s="3">
        <v>43597</v>
      </c>
      <c r="O2341" t="s">
        <v>6</v>
      </c>
      <c r="P2341" s="4">
        <v>52.52</v>
      </c>
      <c r="Q2341" t="s">
        <v>74</v>
      </c>
      <c r="R2341" t="s">
        <v>76</v>
      </c>
      <c r="S2341" t="s">
        <v>77</v>
      </c>
      <c r="T2341" t="s">
        <v>78</v>
      </c>
      <c r="U2341" t="s">
        <v>79</v>
      </c>
      <c r="V2341" t="s">
        <v>80</v>
      </c>
      <c r="W2341" s="10" t="b">
        <v>1</v>
      </c>
      <c r="X2341" s="12">
        <v>43885.509304398154</v>
      </c>
    </row>
    <row r="2342" spans="1:24" x14ac:dyDescent="0.2">
      <c r="A2342">
        <v>12683</v>
      </c>
      <c r="B2342" s="2" t="s">
        <v>250</v>
      </c>
      <c r="C2342" s="2" t="s">
        <v>251</v>
      </c>
      <c r="D2342" s="2" t="s">
        <v>252</v>
      </c>
      <c r="E2342" t="s">
        <v>45</v>
      </c>
      <c r="F2342">
        <f>SUM(J2342* 0.85)</f>
        <v>719.94150000000002</v>
      </c>
      <c r="G2342">
        <v>9</v>
      </c>
      <c r="H2342">
        <v>41</v>
      </c>
      <c r="I2342" s="7">
        <v>94.11</v>
      </c>
      <c r="J2342" s="7">
        <f t="shared" si="43"/>
        <v>846.99</v>
      </c>
      <c r="K2342" s="7">
        <f>SUM(G2342*1.429)</f>
        <v>12.861000000000001</v>
      </c>
      <c r="L2342" s="11">
        <v>43576</v>
      </c>
      <c r="M2342" s="3">
        <v>43581</v>
      </c>
      <c r="N2342" s="3">
        <v>43597</v>
      </c>
      <c r="O2342" t="s">
        <v>6</v>
      </c>
      <c r="P2342" s="4">
        <v>29.59</v>
      </c>
      <c r="Q2342" t="s">
        <v>251</v>
      </c>
      <c r="R2342" t="s">
        <v>253</v>
      </c>
      <c r="S2342" t="s">
        <v>254</v>
      </c>
      <c r="U2342" t="s">
        <v>255</v>
      </c>
      <c r="V2342" t="s">
        <v>10</v>
      </c>
      <c r="W2342" s="10" t="b">
        <v>0</v>
      </c>
      <c r="X2342" s="12">
        <v>43885.178917824072</v>
      </c>
    </row>
    <row r="2343" spans="1:24" x14ac:dyDescent="0.2">
      <c r="A2343">
        <v>12684</v>
      </c>
      <c r="B2343" s="2" t="s">
        <v>99</v>
      </c>
      <c r="C2343" s="2" t="s">
        <v>100</v>
      </c>
      <c r="D2343" s="2" t="s">
        <v>101</v>
      </c>
      <c r="E2343" t="s">
        <v>11</v>
      </c>
      <c r="F2343">
        <f>SUM(J2343* 0.95)</f>
        <v>1636.1279999999997</v>
      </c>
      <c r="G2343">
        <v>13</v>
      </c>
      <c r="H2343">
        <v>-17</v>
      </c>
      <c r="I2343" s="7">
        <v>132.47999999999999</v>
      </c>
      <c r="J2343" s="7">
        <f t="shared" si="43"/>
        <v>1722.2399999999998</v>
      </c>
      <c r="K2343" s="7">
        <f>SUM(G2343*1.15)</f>
        <v>14.95</v>
      </c>
      <c r="L2343" s="11">
        <v>43576</v>
      </c>
      <c r="M2343" s="3">
        <v>43581</v>
      </c>
      <c r="N2343" s="3">
        <v>43597</v>
      </c>
      <c r="O2343" t="s">
        <v>6</v>
      </c>
      <c r="P2343" s="4">
        <v>47.84</v>
      </c>
      <c r="Q2343" t="s">
        <v>100</v>
      </c>
      <c r="R2343" t="s">
        <v>102</v>
      </c>
      <c r="S2343" t="s">
        <v>103</v>
      </c>
      <c r="U2343" t="s">
        <v>104</v>
      </c>
      <c r="V2343" t="s">
        <v>105</v>
      </c>
      <c r="W2343" s="10" t="b">
        <v>1</v>
      </c>
      <c r="X2343" s="12">
        <v>43949.845421990743</v>
      </c>
    </row>
    <row r="2344" spans="1:24" x14ac:dyDescent="0.2">
      <c r="A2344">
        <v>12685</v>
      </c>
      <c r="B2344" s="2" t="s">
        <v>430</v>
      </c>
      <c r="C2344" s="2" t="s">
        <v>431</v>
      </c>
      <c r="D2344" s="2" t="s">
        <v>432</v>
      </c>
      <c r="E2344" t="s">
        <v>19</v>
      </c>
      <c r="F2344">
        <f>SUM(J2344* 1.05)</f>
        <v>1849.029</v>
      </c>
      <c r="G2344">
        <v>13</v>
      </c>
      <c r="H2344">
        <v>5</v>
      </c>
      <c r="I2344" s="7">
        <v>135.46</v>
      </c>
      <c r="J2344" s="7">
        <f t="shared" si="43"/>
        <v>1760.98</v>
      </c>
      <c r="K2344" s="7">
        <f>SUM(G2344*0.54)</f>
        <v>7.0200000000000005</v>
      </c>
      <c r="L2344" s="11">
        <v>43577</v>
      </c>
      <c r="M2344" s="3">
        <v>43582</v>
      </c>
      <c r="N2344" s="3">
        <v>43598</v>
      </c>
      <c r="O2344" t="s">
        <v>12</v>
      </c>
      <c r="P2344" s="4">
        <v>830.75</v>
      </c>
      <c r="Q2344" t="s">
        <v>431</v>
      </c>
      <c r="R2344" t="s">
        <v>433</v>
      </c>
      <c r="S2344" t="s">
        <v>434</v>
      </c>
      <c r="T2344" t="s">
        <v>435</v>
      </c>
      <c r="U2344" t="s">
        <v>436</v>
      </c>
      <c r="V2344" t="s">
        <v>209</v>
      </c>
      <c r="W2344" s="10" t="b">
        <v>1</v>
      </c>
      <c r="X2344" s="12">
        <v>43871.843461689816</v>
      </c>
    </row>
    <row r="2345" spans="1:24" x14ac:dyDescent="0.2">
      <c r="A2345">
        <v>12686</v>
      </c>
      <c r="B2345" s="2" t="s">
        <v>430</v>
      </c>
      <c r="C2345" s="2" t="s">
        <v>431</v>
      </c>
      <c r="D2345" s="2" t="s">
        <v>432</v>
      </c>
      <c r="E2345" t="s">
        <v>5</v>
      </c>
      <c r="F2345">
        <f>SUM(J2345* 1.05)</f>
        <v>398.58</v>
      </c>
      <c r="G2345">
        <v>13</v>
      </c>
      <c r="H2345">
        <v>5</v>
      </c>
      <c r="I2345" s="7">
        <v>29.2</v>
      </c>
      <c r="J2345" s="7">
        <f t="shared" si="43"/>
        <v>379.59999999999997</v>
      </c>
      <c r="K2345" s="7">
        <f>SUM(G2345*0.54)</f>
        <v>7.0200000000000005</v>
      </c>
      <c r="L2345" s="11">
        <v>43577</v>
      </c>
      <c r="M2345" s="3">
        <v>43582</v>
      </c>
      <c r="N2345" s="3">
        <v>43598</v>
      </c>
      <c r="O2345" t="s">
        <v>12</v>
      </c>
      <c r="P2345" s="4">
        <v>227.22</v>
      </c>
      <c r="Q2345" t="s">
        <v>431</v>
      </c>
      <c r="R2345" t="s">
        <v>433</v>
      </c>
      <c r="S2345" t="s">
        <v>434</v>
      </c>
      <c r="T2345" t="s">
        <v>435</v>
      </c>
      <c r="U2345" t="s">
        <v>436</v>
      </c>
      <c r="V2345" t="s">
        <v>209</v>
      </c>
      <c r="W2345" s="10" t="b">
        <v>1</v>
      </c>
      <c r="X2345" s="12">
        <v>43870.843461689816</v>
      </c>
    </row>
    <row r="2346" spans="1:24" x14ac:dyDescent="0.2">
      <c r="A2346">
        <v>12687</v>
      </c>
      <c r="B2346" s="2" t="s">
        <v>537</v>
      </c>
      <c r="C2346" s="2" t="s">
        <v>538</v>
      </c>
      <c r="D2346" s="2" t="s">
        <v>539</v>
      </c>
      <c r="E2346" t="s">
        <v>45</v>
      </c>
      <c r="F2346">
        <f>SUM(J2346* 1.03)</f>
        <v>1382.6617000000001</v>
      </c>
      <c r="G2346">
        <v>7</v>
      </c>
      <c r="H2346">
        <v>6</v>
      </c>
      <c r="I2346" s="7">
        <v>191.77</v>
      </c>
      <c r="J2346" s="7">
        <f t="shared" si="43"/>
        <v>1342.39</v>
      </c>
      <c r="K2346" s="7">
        <f>SUM(G2346*1.381)</f>
        <v>9.6669999999999998</v>
      </c>
      <c r="L2346" s="11">
        <v>43577</v>
      </c>
      <c r="M2346" s="3">
        <v>43582</v>
      </c>
      <c r="N2346" s="3">
        <v>43598</v>
      </c>
      <c r="O2346" t="s">
        <v>14</v>
      </c>
      <c r="P2346" s="4">
        <v>606.19000000000005</v>
      </c>
      <c r="Q2346" t="s">
        <v>538</v>
      </c>
      <c r="R2346" t="s">
        <v>540</v>
      </c>
      <c r="S2346" t="s">
        <v>541</v>
      </c>
      <c r="T2346" t="s">
        <v>279</v>
      </c>
      <c r="U2346" t="s">
        <v>542</v>
      </c>
      <c r="V2346" t="s">
        <v>209</v>
      </c>
      <c r="W2346" s="10" t="b">
        <v>1</v>
      </c>
      <c r="X2346" s="12">
        <v>43938.844528935188</v>
      </c>
    </row>
    <row r="2347" spans="1:24" x14ac:dyDescent="0.2">
      <c r="A2347">
        <v>12688</v>
      </c>
      <c r="B2347" s="2" t="s">
        <v>412</v>
      </c>
      <c r="C2347" s="2" t="s">
        <v>413</v>
      </c>
      <c r="D2347" s="2" t="s">
        <v>414</v>
      </c>
      <c r="E2347" t="s">
        <v>19</v>
      </c>
      <c r="F2347">
        <f>SUM(J2347* 0.85)</f>
        <v>41.395000000000003</v>
      </c>
      <c r="G2347">
        <v>10</v>
      </c>
      <c r="H2347">
        <v>-3</v>
      </c>
      <c r="I2347" s="7">
        <v>4.87</v>
      </c>
      <c r="J2347" s="7">
        <f t="shared" si="43"/>
        <v>48.7</v>
      </c>
      <c r="K2347" s="7">
        <f>SUM(G2347*1.27)</f>
        <v>12.7</v>
      </c>
      <c r="L2347" s="11">
        <v>43577</v>
      </c>
      <c r="M2347" s="3">
        <v>43582</v>
      </c>
      <c r="N2347" s="3">
        <v>43598</v>
      </c>
      <c r="O2347" t="s">
        <v>14</v>
      </c>
      <c r="P2347" s="4">
        <v>84.74</v>
      </c>
      <c r="Q2347" t="s">
        <v>413</v>
      </c>
      <c r="R2347" t="s">
        <v>415</v>
      </c>
      <c r="S2347" t="s">
        <v>416</v>
      </c>
      <c r="U2347" t="s">
        <v>417</v>
      </c>
      <c r="V2347" t="s">
        <v>105</v>
      </c>
      <c r="W2347" s="10" t="b">
        <v>1</v>
      </c>
      <c r="X2347" s="12">
        <v>43913.511741898146</v>
      </c>
    </row>
    <row r="2348" spans="1:24" x14ac:dyDescent="0.2">
      <c r="A2348">
        <v>12689</v>
      </c>
      <c r="B2348" s="2" t="s">
        <v>345</v>
      </c>
      <c r="C2348" s="2" t="s">
        <v>346</v>
      </c>
      <c r="D2348" s="2" t="s">
        <v>347</v>
      </c>
      <c r="E2348" t="s">
        <v>36</v>
      </c>
      <c r="F2348">
        <f>SUM(J2348* 1.03)</f>
        <v>117.9556</v>
      </c>
      <c r="G2348">
        <v>7</v>
      </c>
      <c r="H2348">
        <v>3</v>
      </c>
      <c r="I2348" s="7">
        <v>16.36</v>
      </c>
      <c r="J2348" s="7">
        <f t="shared" si="43"/>
        <v>114.52</v>
      </c>
      <c r="K2348" s="7">
        <f>SUM(G2348*0.54)</f>
        <v>3.7800000000000002</v>
      </c>
      <c r="L2348" s="11">
        <v>43580</v>
      </c>
      <c r="M2348" s="3">
        <v>43585</v>
      </c>
      <c r="N2348" s="3">
        <v>43601</v>
      </c>
      <c r="O2348" t="s">
        <v>6</v>
      </c>
      <c r="P2348" s="4">
        <v>40.32</v>
      </c>
      <c r="Q2348" t="s">
        <v>346</v>
      </c>
      <c r="R2348" t="s">
        <v>352</v>
      </c>
      <c r="S2348" t="s">
        <v>353</v>
      </c>
      <c r="T2348" t="s">
        <v>354</v>
      </c>
      <c r="U2348" t="s">
        <v>355</v>
      </c>
      <c r="V2348" t="s">
        <v>209</v>
      </c>
      <c r="W2348" s="10" t="b">
        <v>1</v>
      </c>
      <c r="X2348" s="12">
        <v>43886.550127314818</v>
      </c>
    </row>
    <row r="2349" spans="1:24" x14ac:dyDescent="0.2">
      <c r="A2349">
        <v>12690</v>
      </c>
      <c r="B2349" s="2" t="s">
        <v>462</v>
      </c>
      <c r="C2349" s="2" t="s">
        <v>463</v>
      </c>
      <c r="D2349" s="2" t="s">
        <v>464</v>
      </c>
      <c r="E2349" t="s">
        <v>45</v>
      </c>
      <c r="F2349">
        <f>SUM(J2349* 1.03)</f>
        <v>137.77279999999999</v>
      </c>
      <c r="G2349">
        <v>8</v>
      </c>
      <c r="H2349">
        <v>-4</v>
      </c>
      <c r="I2349" s="7">
        <v>16.72</v>
      </c>
      <c r="J2349" s="7">
        <f t="shared" si="43"/>
        <v>133.76</v>
      </c>
      <c r="K2349" s="7">
        <f>SUM(G2349*1.15)</f>
        <v>9.1999999999999993</v>
      </c>
      <c r="L2349" s="11">
        <v>43580</v>
      </c>
      <c r="M2349" s="3">
        <v>43585</v>
      </c>
      <c r="N2349" s="3">
        <v>43601</v>
      </c>
      <c r="O2349" t="s">
        <v>12</v>
      </c>
      <c r="P2349" s="4">
        <v>0.17</v>
      </c>
      <c r="Q2349" t="s">
        <v>463</v>
      </c>
      <c r="R2349" t="s">
        <v>465</v>
      </c>
      <c r="S2349" t="s">
        <v>466</v>
      </c>
      <c r="U2349" t="s">
        <v>467</v>
      </c>
      <c r="V2349" t="s">
        <v>325</v>
      </c>
      <c r="W2349" s="10" t="b">
        <v>0</v>
      </c>
      <c r="X2349" s="12">
        <v>43903.321493055562</v>
      </c>
    </row>
    <row r="2350" spans="1:24" x14ac:dyDescent="0.2">
      <c r="A2350">
        <v>12691</v>
      </c>
      <c r="B2350" s="2" t="s">
        <v>118</v>
      </c>
      <c r="C2350" s="2" t="s">
        <v>119</v>
      </c>
      <c r="D2350" s="2" t="s">
        <v>120</v>
      </c>
      <c r="E2350" t="s">
        <v>36</v>
      </c>
      <c r="F2350">
        <f>SUM(J2350* 1.15)</f>
        <v>1215.1590000000001</v>
      </c>
      <c r="G2350">
        <v>6</v>
      </c>
      <c r="H2350">
        <v>-2</v>
      </c>
      <c r="I2350" s="7">
        <v>176.11</v>
      </c>
      <c r="J2350" s="7">
        <f t="shared" si="43"/>
        <v>1056.6600000000001</v>
      </c>
      <c r="K2350" s="7">
        <f>SUM(G2350*1.27)</f>
        <v>7.62</v>
      </c>
      <c r="L2350" s="11">
        <v>43580</v>
      </c>
      <c r="M2350" s="3">
        <v>43585</v>
      </c>
      <c r="N2350" s="3">
        <v>43601</v>
      </c>
      <c r="O2350" t="s">
        <v>14</v>
      </c>
      <c r="P2350" s="4">
        <v>149.47</v>
      </c>
      <c r="Q2350" t="s">
        <v>119</v>
      </c>
      <c r="R2350" t="s">
        <v>121</v>
      </c>
      <c r="S2350" t="s">
        <v>122</v>
      </c>
      <c r="U2350" t="s">
        <v>123</v>
      </c>
      <c r="V2350" t="s">
        <v>10</v>
      </c>
      <c r="W2350" s="10" t="b">
        <v>1</v>
      </c>
      <c r="X2350" s="12">
        <v>43897.510371759257</v>
      </c>
    </row>
    <row r="2351" spans="1:24" x14ac:dyDescent="0.2">
      <c r="A2351">
        <v>12692</v>
      </c>
      <c r="B2351" s="2" t="s">
        <v>190</v>
      </c>
      <c r="C2351" s="2" t="s">
        <v>191</v>
      </c>
      <c r="D2351" s="2" t="s">
        <v>192</v>
      </c>
      <c r="E2351" t="s">
        <v>19</v>
      </c>
      <c r="F2351">
        <f>SUM(J2351* 0.95)</f>
        <v>836.96899999999994</v>
      </c>
      <c r="G2351">
        <v>7</v>
      </c>
      <c r="H2351">
        <v>-5</v>
      </c>
      <c r="I2351" s="7">
        <v>125.86</v>
      </c>
      <c r="J2351" s="7">
        <f t="shared" si="43"/>
        <v>881.02</v>
      </c>
      <c r="K2351" s="7">
        <f>SUM(G2351*1.15)</f>
        <v>8.0499999999999989</v>
      </c>
      <c r="L2351" s="11">
        <v>43581</v>
      </c>
      <c r="M2351" s="3">
        <v>43586</v>
      </c>
      <c r="N2351" s="3">
        <v>43602</v>
      </c>
      <c r="O2351" t="s">
        <v>6</v>
      </c>
      <c r="P2351" s="4">
        <v>3.2</v>
      </c>
      <c r="Q2351" t="s">
        <v>191</v>
      </c>
      <c r="R2351" t="s">
        <v>193</v>
      </c>
      <c r="S2351" t="s">
        <v>194</v>
      </c>
      <c r="U2351" t="s">
        <v>195</v>
      </c>
      <c r="V2351" t="s">
        <v>66</v>
      </c>
      <c r="W2351" s="10" t="b">
        <v>0</v>
      </c>
      <c r="X2351" s="12">
        <v>43904.177003703699</v>
      </c>
    </row>
    <row r="2352" spans="1:24" x14ac:dyDescent="0.2">
      <c r="A2352">
        <v>12693</v>
      </c>
      <c r="B2352" s="2" t="s">
        <v>462</v>
      </c>
      <c r="C2352" s="2" t="s">
        <v>463</v>
      </c>
      <c r="D2352" s="2" t="s">
        <v>464</v>
      </c>
      <c r="E2352" t="s">
        <v>13</v>
      </c>
      <c r="F2352">
        <f>SUM(J2352* 1.03)</f>
        <v>461.76960000000003</v>
      </c>
      <c r="G2352">
        <v>8</v>
      </c>
      <c r="H2352">
        <v>-4</v>
      </c>
      <c r="I2352" s="7">
        <v>56.04</v>
      </c>
      <c r="J2352" s="7">
        <f t="shared" si="43"/>
        <v>448.32</v>
      </c>
      <c r="K2352" s="7">
        <f>SUM(G2352*1.15)</f>
        <v>9.1999999999999993</v>
      </c>
      <c r="L2352" s="11">
        <v>43581</v>
      </c>
      <c r="M2352" s="3">
        <v>43586</v>
      </c>
      <c r="N2352" s="3">
        <v>43602</v>
      </c>
      <c r="O2352" t="s">
        <v>12</v>
      </c>
      <c r="P2352" s="4">
        <v>29.59</v>
      </c>
      <c r="Q2352" t="s">
        <v>463</v>
      </c>
      <c r="R2352" t="s">
        <v>465</v>
      </c>
      <c r="S2352" t="s">
        <v>466</v>
      </c>
      <c r="U2352" t="s">
        <v>467</v>
      </c>
      <c r="V2352" t="s">
        <v>325</v>
      </c>
      <c r="W2352" s="10" t="b">
        <v>0</v>
      </c>
      <c r="X2352" s="12">
        <v>43925.511079861113</v>
      </c>
    </row>
    <row r="2353" spans="1:24" x14ac:dyDescent="0.2">
      <c r="A2353">
        <v>12694</v>
      </c>
      <c r="B2353" s="2" t="s">
        <v>99</v>
      </c>
      <c r="C2353" s="2" t="s">
        <v>100</v>
      </c>
      <c r="D2353" s="2" t="s">
        <v>101</v>
      </c>
      <c r="E2353" t="s">
        <v>15</v>
      </c>
      <c r="F2353">
        <f>SUM(J2353* 0.875)</f>
        <v>1288.7</v>
      </c>
      <c r="G2353">
        <v>8</v>
      </c>
      <c r="H2353">
        <v>-12</v>
      </c>
      <c r="I2353" s="7">
        <v>184.1</v>
      </c>
      <c r="J2353" s="7">
        <f t="shared" si="43"/>
        <v>1472.8</v>
      </c>
      <c r="K2353" s="7">
        <f>SUM(G2353*1.15)</f>
        <v>9.1999999999999993</v>
      </c>
      <c r="L2353" s="11">
        <v>43582</v>
      </c>
      <c r="M2353" s="3">
        <v>43587</v>
      </c>
      <c r="N2353" s="3">
        <v>43603</v>
      </c>
      <c r="O2353" t="s">
        <v>12</v>
      </c>
      <c r="P2353" s="4">
        <v>48.22</v>
      </c>
      <c r="Q2353" t="s">
        <v>100</v>
      </c>
      <c r="R2353" t="s">
        <v>102</v>
      </c>
      <c r="S2353" t="s">
        <v>103</v>
      </c>
      <c r="U2353" t="s">
        <v>104</v>
      </c>
      <c r="V2353" t="s">
        <v>105</v>
      </c>
      <c r="W2353" s="10" t="b">
        <v>1</v>
      </c>
      <c r="X2353" s="12">
        <v>43930.844320601849</v>
      </c>
    </row>
    <row r="2354" spans="1:24" x14ac:dyDescent="0.2">
      <c r="A2354">
        <v>12695</v>
      </c>
      <c r="B2354" s="2" t="s">
        <v>106</v>
      </c>
      <c r="C2354" s="2" t="s">
        <v>107</v>
      </c>
      <c r="D2354" s="2" t="s">
        <v>108</v>
      </c>
      <c r="E2354" t="s">
        <v>36</v>
      </c>
      <c r="F2354">
        <f>SUM(J2354* 1.15)</f>
        <v>1173.9314999999999</v>
      </c>
      <c r="G2354">
        <v>7</v>
      </c>
      <c r="H2354">
        <v>-3</v>
      </c>
      <c r="I2354" s="7">
        <v>145.83000000000001</v>
      </c>
      <c r="J2354" s="7">
        <f t="shared" si="43"/>
        <v>1020.8100000000001</v>
      </c>
      <c r="K2354" s="7">
        <f>SUM(G2354*1.27)</f>
        <v>8.89</v>
      </c>
      <c r="L2354" s="11">
        <v>43582</v>
      </c>
      <c r="M2354" s="3">
        <v>43587</v>
      </c>
      <c r="N2354" s="3">
        <v>43603</v>
      </c>
      <c r="O2354" t="s">
        <v>6</v>
      </c>
      <c r="P2354" s="4">
        <v>29.99</v>
      </c>
      <c r="Q2354" t="s">
        <v>107</v>
      </c>
      <c r="R2354" t="s">
        <v>109</v>
      </c>
      <c r="S2354" t="s">
        <v>110</v>
      </c>
      <c r="T2354" t="s">
        <v>111</v>
      </c>
      <c r="U2354" t="s">
        <v>112</v>
      </c>
      <c r="V2354" t="s">
        <v>113</v>
      </c>
      <c r="W2354" s="10" t="b">
        <v>0</v>
      </c>
      <c r="X2354" s="12">
        <v>43862.510593749997</v>
      </c>
    </row>
    <row r="2355" spans="1:24" x14ac:dyDescent="0.2">
      <c r="A2355">
        <v>12696</v>
      </c>
      <c r="B2355" s="2" t="s">
        <v>449</v>
      </c>
      <c r="C2355" s="2" t="s">
        <v>450</v>
      </c>
      <c r="D2355" s="2" t="s">
        <v>451</v>
      </c>
      <c r="E2355" t="s">
        <v>46</v>
      </c>
      <c r="F2355">
        <f>SUM(J2355* 1.05)</f>
        <v>274.84800000000001</v>
      </c>
      <c r="G2355">
        <v>8</v>
      </c>
      <c r="H2355">
        <v>4</v>
      </c>
      <c r="I2355" s="7">
        <v>32.72</v>
      </c>
      <c r="J2355" s="7">
        <f t="shared" si="43"/>
        <v>261.76</v>
      </c>
      <c r="K2355" s="7">
        <f>SUM(G2355*0.54)</f>
        <v>4.32</v>
      </c>
      <c r="L2355" s="11">
        <v>43582</v>
      </c>
      <c r="M2355" s="3">
        <v>43587</v>
      </c>
      <c r="N2355" s="3">
        <v>43603</v>
      </c>
      <c r="O2355" t="s">
        <v>12</v>
      </c>
      <c r="P2355" s="4">
        <v>8.8000000000000007</v>
      </c>
      <c r="Q2355" t="s">
        <v>450</v>
      </c>
      <c r="R2355" t="s">
        <v>452</v>
      </c>
      <c r="S2355" t="s">
        <v>453</v>
      </c>
      <c r="U2355" t="s">
        <v>454</v>
      </c>
      <c r="V2355" t="s">
        <v>59</v>
      </c>
      <c r="W2355" s="10" t="b">
        <v>1</v>
      </c>
      <c r="X2355" s="12">
        <v>43887.842153009267</v>
      </c>
    </row>
    <row r="2356" spans="1:24" x14ac:dyDescent="0.2">
      <c r="A2356">
        <v>12697</v>
      </c>
      <c r="B2356" s="2" t="s">
        <v>549</v>
      </c>
      <c r="C2356" s="2" t="s">
        <v>550</v>
      </c>
      <c r="D2356" s="2" t="s">
        <v>551</v>
      </c>
      <c r="E2356" t="s">
        <v>11</v>
      </c>
      <c r="F2356">
        <f>SUM(J2356* 1.03)</f>
        <v>1151.5812000000001</v>
      </c>
      <c r="G2356">
        <v>12</v>
      </c>
      <c r="H2356">
        <v>29</v>
      </c>
      <c r="I2356" s="7">
        <v>93.17</v>
      </c>
      <c r="J2356" s="7">
        <f t="shared" si="43"/>
        <v>1118.04</v>
      </c>
      <c r="K2356" s="7">
        <f>SUM(G2356*1.429)</f>
        <v>17.148</v>
      </c>
      <c r="L2356" s="11">
        <v>43583</v>
      </c>
      <c r="M2356" s="3">
        <v>43588</v>
      </c>
      <c r="N2356" s="3">
        <v>43604</v>
      </c>
      <c r="O2356" t="s">
        <v>6</v>
      </c>
      <c r="P2356" s="4">
        <v>8.7200000000000006</v>
      </c>
      <c r="Q2356" t="s">
        <v>552</v>
      </c>
      <c r="R2356" t="s">
        <v>553</v>
      </c>
      <c r="S2356" t="s">
        <v>554</v>
      </c>
      <c r="U2356" t="s">
        <v>555</v>
      </c>
      <c r="V2356" t="s">
        <v>556</v>
      </c>
      <c r="W2356" s="10" t="b">
        <v>0</v>
      </c>
      <c r="X2356" s="12">
        <v>43902.84616458333</v>
      </c>
    </row>
    <row r="2357" spans="1:24" x14ac:dyDescent="0.2">
      <c r="A2357">
        <v>12698</v>
      </c>
      <c r="B2357" s="2" t="s">
        <v>518</v>
      </c>
      <c r="C2357" s="2" t="s">
        <v>519</v>
      </c>
      <c r="D2357" s="2" t="s">
        <v>520</v>
      </c>
      <c r="E2357" t="s">
        <v>36</v>
      </c>
      <c r="F2357">
        <f>SUM(J2357* 1.05)</f>
        <v>227.4195</v>
      </c>
      <c r="G2357">
        <v>11</v>
      </c>
      <c r="H2357">
        <v>0</v>
      </c>
      <c r="I2357" s="7">
        <v>19.690000000000001</v>
      </c>
      <c r="J2357" s="7">
        <f t="shared" si="43"/>
        <v>216.59</v>
      </c>
      <c r="K2357" s="7">
        <f>SUM(G2357*1.27)</f>
        <v>13.97</v>
      </c>
      <c r="L2357" s="11">
        <v>43583</v>
      </c>
      <c r="M2357" s="3">
        <v>43588</v>
      </c>
      <c r="N2357" s="3">
        <v>43604</v>
      </c>
      <c r="O2357" t="s">
        <v>12</v>
      </c>
      <c r="P2357" s="4">
        <v>71.64</v>
      </c>
      <c r="Q2357" t="s">
        <v>519</v>
      </c>
      <c r="R2357" t="s">
        <v>521</v>
      </c>
      <c r="S2357" t="s">
        <v>522</v>
      </c>
      <c r="U2357" t="s">
        <v>523</v>
      </c>
      <c r="V2357" t="s">
        <v>10</v>
      </c>
      <c r="W2357" s="10" t="b">
        <v>1</v>
      </c>
      <c r="X2357" s="12">
        <v>43896.178714120368</v>
      </c>
    </row>
    <row r="2358" spans="1:24" x14ac:dyDescent="0.2">
      <c r="A2358">
        <v>12699</v>
      </c>
      <c r="B2358" s="2" t="s">
        <v>130</v>
      </c>
      <c r="C2358" s="2" t="s">
        <v>131</v>
      </c>
      <c r="D2358" s="2" t="s">
        <v>132</v>
      </c>
      <c r="E2358" t="s">
        <v>19</v>
      </c>
      <c r="F2358">
        <f>SUM(J2358* 1.03)</f>
        <v>1959.3072000000002</v>
      </c>
      <c r="G2358">
        <v>12</v>
      </c>
      <c r="H2358">
        <v>2</v>
      </c>
      <c r="I2358" s="7">
        <v>158.52000000000001</v>
      </c>
      <c r="J2358" s="7">
        <f t="shared" si="43"/>
        <v>1902.2400000000002</v>
      </c>
      <c r="K2358" s="7">
        <f>SUM(G2358*1.27)</f>
        <v>15.24</v>
      </c>
      <c r="L2358" s="11">
        <v>43584</v>
      </c>
      <c r="M2358" s="3">
        <v>43589</v>
      </c>
      <c r="N2358" s="3">
        <v>43605</v>
      </c>
      <c r="O2358" t="s">
        <v>14</v>
      </c>
      <c r="P2358" s="4">
        <v>46.62</v>
      </c>
      <c r="Q2358" t="s">
        <v>131</v>
      </c>
      <c r="R2358" t="s">
        <v>133</v>
      </c>
      <c r="S2358" t="s">
        <v>85</v>
      </c>
      <c r="U2358" t="s">
        <v>134</v>
      </c>
      <c r="V2358" t="s">
        <v>35</v>
      </c>
      <c r="W2358" s="10" t="b">
        <v>1</v>
      </c>
      <c r="X2358" s="12">
        <v>43904.512518749994</v>
      </c>
    </row>
    <row r="2359" spans="1:24" x14ac:dyDescent="0.2">
      <c r="A2359">
        <v>12700</v>
      </c>
      <c r="B2359" s="2" t="s">
        <v>73</v>
      </c>
      <c r="C2359" s="2" t="s">
        <v>74</v>
      </c>
      <c r="D2359" s="2" t="s">
        <v>75</v>
      </c>
      <c r="E2359" t="s">
        <v>19</v>
      </c>
      <c r="F2359">
        <f>SUM(J2359* 1.03)</f>
        <v>2099.9537</v>
      </c>
      <c r="G2359">
        <v>13</v>
      </c>
      <c r="H2359">
        <v>4</v>
      </c>
      <c r="I2359" s="7">
        <v>156.83000000000001</v>
      </c>
      <c r="J2359" s="7">
        <f t="shared" si="43"/>
        <v>2038.7900000000002</v>
      </c>
      <c r="K2359" s="7">
        <f>SUM(G2359*0.54)</f>
        <v>7.0200000000000005</v>
      </c>
      <c r="L2359" s="11">
        <v>43584</v>
      </c>
      <c r="M2359" s="3">
        <v>43589</v>
      </c>
      <c r="N2359" s="3">
        <v>43605</v>
      </c>
      <c r="O2359" t="s">
        <v>14</v>
      </c>
      <c r="P2359" s="4">
        <v>24.12</v>
      </c>
      <c r="Q2359" t="s">
        <v>74</v>
      </c>
      <c r="R2359" t="s">
        <v>76</v>
      </c>
      <c r="S2359" t="s">
        <v>77</v>
      </c>
      <c r="T2359" t="s">
        <v>78</v>
      </c>
      <c r="U2359" t="s">
        <v>79</v>
      </c>
      <c r="V2359" t="s">
        <v>80</v>
      </c>
      <c r="W2359" s="10" t="b">
        <v>0</v>
      </c>
      <c r="X2359" s="12">
        <v>43876.176783449075</v>
      </c>
    </row>
    <row r="2360" spans="1:24" x14ac:dyDescent="0.2">
      <c r="A2360">
        <v>12701</v>
      </c>
      <c r="B2360" s="2" t="s">
        <v>218</v>
      </c>
      <c r="C2360" s="2" t="s">
        <v>219</v>
      </c>
      <c r="D2360" s="2" t="s">
        <v>220</v>
      </c>
      <c r="E2360" t="s">
        <v>15</v>
      </c>
      <c r="F2360">
        <f>SUM(J2360* 0.85)</f>
        <v>785.9525000000001</v>
      </c>
      <c r="G2360">
        <v>5</v>
      </c>
      <c r="H2360">
        <v>-20</v>
      </c>
      <c r="I2360" s="7">
        <v>184.93</v>
      </c>
      <c r="J2360" s="7">
        <f t="shared" si="43"/>
        <v>924.65000000000009</v>
      </c>
      <c r="K2360" s="7">
        <f>SUM(G2360*1.15)</f>
        <v>5.75</v>
      </c>
      <c r="L2360" s="11">
        <v>43587</v>
      </c>
      <c r="M2360" s="3">
        <v>43592</v>
      </c>
      <c r="N2360" s="3">
        <v>43608</v>
      </c>
      <c r="O2360" t="s">
        <v>6</v>
      </c>
      <c r="P2360" s="4">
        <v>67.260000000000005</v>
      </c>
      <c r="Q2360" t="s">
        <v>219</v>
      </c>
      <c r="R2360" t="s">
        <v>221</v>
      </c>
      <c r="S2360" t="s">
        <v>222</v>
      </c>
      <c r="T2360" t="s">
        <v>223</v>
      </c>
      <c r="U2360" t="s">
        <v>224</v>
      </c>
      <c r="V2360" t="s">
        <v>113</v>
      </c>
      <c r="W2360" s="10" t="b">
        <v>1</v>
      </c>
      <c r="X2360" s="12">
        <v>43948.509389236111</v>
      </c>
    </row>
    <row r="2361" spans="1:24" x14ac:dyDescent="0.2">
      <c r="A2361">
        <v>12702</v>
      </c>
      <c r="B2361" s="2" t="s">
        <v>363</v>
      </c>
      <c r="C2361" s="2" t="s">
        <v>364</v>
      </c>
      <c r="D2361" s="2" t="s">
        <v>365</v>
      </c>
      <c r="E2361" t="s">
        <v>45</v>
      </c>
      <c r="F2361">
        <f>SUM(J2361* 1.03)</f>
        <v>1402.1802</v>
      </c>
      <c r="G2361">
        <v>9</v>
      </c>
      <c r="H2361">
        <v>-2</v>
      </c>
      <c r="I2361" s="7">
        <v>151.26</v>
      </c>
      <c r="J2361" s="7">
        <f t="shared" si="43"/>
        <v>1361.34</v>
      </c>
      <c r="K2361" s="7">
        <f>SUM(G2361*1.27)</f>
        <v>11.43</v>
      </c>
      <c r="L2361" s="11">
        <v>43587</v>
      </c>
      <c r="M2361" s="3">
        <v>43592</v>
      </c>
      <c r="N2361" s="3">
        <v>43608</v>
      </c>
      <c r="O2361" t="s">
        <v>12</v>
      </c>
      <c r="P2361" s="4">
        <v>53.05</v>
      </c>
      <c r="Q2361" t="s">
        <v>364</v>
      </c>
      <c r="R2361" t="s">
        <v>366</v>
      </c>
      <c r="S2361" t="s">
        <v>367</v>
      </c>
      <c r="U2361" t="s">
        <v>368</v>
      </c>
      <c r="V2361" t="s">
        <v>141</v>
      </c>
      <c r="W2361" s="10" t="b">
        <v>1</v>
      </c>
      <c r="X2361" s="12">
        <v>43895.511384027777</v>
      </c>
    </row>
    <row r="2362" spans="1:24" x14ac:dyDescent="0.2">
      <c r="A2362">
        <v>12703</v>
      </c>
      <c r="B2362" s="2" t="s">
        <v>130</v>
      </c>
      <c r="C2362" s="2" t="s">
        <v>131</v>
      </c>
      <c r="D2362" s="2" t="s">
        <v>132</v>
      </c>
      <c r="E2362" t="s">
        <v>36</v>
      </c>
      <c r="F2362">
        <f>SUM(J2362* 1.03)</f>
        <v>0.93730000000000013</v>
      </c>
      <c r="G2362">
        <v>13</v>
      </c>
      <c r="H2362">
        <v>2</v>
      </c>
      <c r="I2362" s="7">
        <v>7.0000000000000007E-2</v>
      </c>
      <c r="J2362" s="7">
        <f t="shared" si="43"/>
        <v>0.91000000000000014</v>
      </c>
      <c r="K2362" s="7">
        <f>SUM(G2362*1.27)</f>
        <v>16.510000000000002</v>
      </c>
      <c r="L2362" s="11">
        <v>43588</v>
      </c>
      <c r="M2362" s="3">
        <v>43593</v>
      </c>
      <c r="N2362" s="3">
        <v>43609</v>
      </c>
      <c r="O2362" t="s">
        <v>12</v>
      </c>
      <c r="P2362" s="4">
        <v>278.95999999999998</v>
      </c>
      <c r="Q2362" t="s">
        <v>131</v>
      </c>
      <c r="R2362" t="s">
        <v>133</v>
      </c>
      <c r="S2362" t="s">
        <v>85</v>
      </c>
      <c r="U2362" t="s">
        <v>134</v>
      </c>
      <c r="V2362" t="s">
        <v>35</v>
      </c>
      <c r="W2362" s="10" t="b">
        <v>1</v>
      </c>
      <c r="X2362" s="12">
        <v>43897.84585208333</v>
      </c>
    </row>
    <row r="2363" spans="1:24" x14ac:dyDescent="0.2">
      <c r="A2363">
        <v>12704</v>
      </c>
      <c r="B2363" s="2" t="s">
        <v>338</v>
      </c>
      <c r="C2363" s="2" t="s">
        <v>339</v>
      </c>
      <c r="D2363" s="2" t="s">
        <v>340</v>
      </c>
      <c r="E2363" t="s">
        <v>15</v>
      </c>
      <c r="F2363">
        <f>SUM(J2363* 0.75)</f>
        <v>438.97499999999997</v>
      </c>
      <c r="G2363">
        <v>6</v>
      </c>
      <c r="H2363">
        <v>8</v>
      </c>
      <c r="I2363" s="7">
        <v>97.55</v>
      </c>
      <c r="J2363" s="7">
        <f t="shared" si="43"/>
        <v>585.29999999999995</v>
      </c>
      <c r="K2363" s="7">
        <f>SUM(G2363*1.381)</f>
        <v>8.2859999999999996</v>
      </c>
      <c r="L2363" s="11">
        <v>43589</v>
      </c>
      <c r="M2363" s="3">
        <v>43594</v>
      </c>
      <c r="N2363" s="3">
        <v>43610</v>
      </c>
      <c r="O2363" t="s">
        <v>14</v>
      </c>
      <c r="P2363" s="4">
        <v>4.13</v>
      </c>
      <c r="Q2363" t="s">
        <v>339</v>
      </c>
      <c r="R2363" t="s">
        <v>568</v>
      </c>
      <c r="S2363" t="s">
        <v>85</v>
      </c>
      <c r="U2363" t="s">
        <v>341</v>
      </c>
      <c r="V2363" t="s">
        <v>35</v>
      </c>
      <c r="W2363" s="10" t="b">
        <v>0</v>
      </c>
      <c r="X2363" s="12">
        <v>43902.943356481483</v>
      </c>
    </row>
    <row r="2364" spans="1:24" x14ac:dyDescent="0.2">
      <c r="A2364">
        <v>12705</v>
      </c>
      <c r="B2364" s="2" t="s">
        <v>169</v>
      </c>
      <c r="C2364" s="2" t="s">
        <v>170</v>
      </c>
      <c r="D2364" s="2" t="s">
        <v>171</v>
      </c>
      <c r="E2364" t="s">
        <v>45</v>
      </c>
      <c r="F2364">
        <f>SUM(J2364* 0.85)</f>
        <v>831.19799999999987</v>
      </c>
      <c r="G2364">
        <v>12</v>
      </c>
      <c r="H2364">
        <v>-22</v>
      </c>
      <c r="I2364" s="7">
        <v>81.489999999999995</v>
      </c>
      <c r="J2364" s="7">
        <f t="shared" si="43"/>
        <v>977.87999999999988</v>
      </c>
      <c r="K2364" s="7">
        <f>SUM(G2364*1.15)</f>
        <v>13.799999999999999</v>
      </c>
      <c r="L2364" s="11">
        <v>43590</v>
      </c>
      <c r="M2364" s="3">
        <v>43595</v>
      </c>
      <c r="N2364" s="3">
        <v>43611</v>
      </c>
      <c r="O2364" t="s">
        <v>12</v>
      </c>
      <c r="P2364" s="4">
        <v>10.98</v>
      </c>
      <c r="Q2364" t="s">
        <v>170</v>
      </c>
      <c r="R2364" t="s">
        <v>172</v>
      </c>
      <c r="S2364" t="s">
        <v>173</v>
      </c>
      <c r="U2364" t="s">
        <v>174</v>
      </c>
      <c r="V2364" t="s">
        <v>175</v>
      </c>
      <c r="W2364" s="10" t="b">
        <v>0</v>
      </c>
      <c r="X2364" s="12">
        <v>44028.511152546293</v>
      </c>
    </row>
    <row r="2365" spans="1:24" x14ac:dyDescent="0.2">
      <c r="A2365">
        <v>12706</v>
      </c>
      <c r="B2365" s="2" t="s">
        <v>135</v>
      </c>
      <c r="C2365" s="2" t="s">
        <v>136</v>
      </c>
      <c r="D2365" s="2" t="s">
        <v>137</v>
      </c>
      <c r="E2365" t="s">
        <v>11</v>
      </c>
      <c r="F2365">
        <f>SUM(J2365* 1.05)</f>
        <v>573.61500000000012</v>
      </c>
      <c r="G2365">
        <v>10</v>
      </c>
      <c r="H2365">
        <v>3</v>
      </c>
      <c r="I2365" s="7">
        <v>54.63</v>
      </c>
      <c r="J2365" s="7">
        <f t="shared" si="43"/>
        <v>546.30000000000007</v>
      </c>
      <c r="K2365" s="7">
        <f>SUM(G2365*0.54)</f>
        <v>5.4</v>
      </c>
      <c r="L2365" s="11">
        <v>43838</v>
      </c>
      <c r="M2365" s="3">
        <v>43843</v>
      </c>
      <c r="N2365" s="3">
        <v>43859</v>
      </c>
      <c r="O2365" t="s">
        <v>14</v>
      </c>
      <c r="P2365" s="4">
        <v>73.790000000000006</v>
      </c>
      <c r="Q2365" t="s">
        <v>136</v>
      </c>
      <c r="R2365" t="s">
        <v>138</v>
      </c>
      <c r="S2365" t="s">
        <v>139</v>
      </c>
      <c r="U2365" t="s">
        <v>140</v>
      </c>
      <c r="V2365" t="s">
        <v>141</v>
      </c>
      <c r="W2365" s="10" t="b">
        <v>1</v>
      </c>
      <c r="X2365" s="12">
        <v>43884.513689583335</v>
      </c>
    </row>
    <row r="2366" spans="1:24" x14ac:dyDescent="0.2">
      <c r="A2366">
        <v>12707</v>
      </c>
      <c r="B2366" s="2" t="s">
        <v>313</v>
      </c>
      <c r="C2366" s="2" t="s">
        <v>314</v>
      </c>
      <c r="D2366" s="2" t="s">
        <v>315</v>
      </c>
      <c r="E2366" t="s">
        <v>45</v>
      </c>
      <c r="F2366">
        <f>SUM(J2366* 0.85)</f>
        <v>32.2575</v>
      </c>
      <c r="G2366">
        <v>11</v>
      </c>
      <c r="H2366">
        <v>-16</v>
      </c>
      <c r="I2366" s="7">
        <v>3.45</v>
      </c>
      <c r="J2366" s="7">
        <f t="shared" si="43"/>
        <v>37.950000000000003</v>
      </c>
      <c r="K2366" s="7">
        <f>SUM(G2366*1.15)</f>
        <v>12.649999999999999</v>
      </c>
      <c r="L2366" s="11">
        <v>43838</v>
      </c>
      <c r="M2366" s="3">
        <v>43843</v>
      </c>
      <c r="N2366" s="3">
        <v>43859</v>
      </c>
      <c r="O2366" t="s">
        <v>6</v>
      </c>
      <c r="P2366" s="4">
        <v>155.97</v>
      </c>
      <c r="Q2366" t="s">
        <v>314</v>
      </c>
      <c r="R2366" t="s">
        <v>316</v>
      </c>
      <c r="S2366" t="s">
        <v>317</v>
      </c>
      <c r="U2366" t="s">
        <v>318</v>
      </c>
      <c r="V2366" t="s">
        <v>175</v>
      </c>
      <c r="W2366" s="10" t="b">
        <v>1</v>
      </c>
      <c r="X2366" s="12">
        <v>43875.116782407429</v>
      </c>
    </row>
    <row r="2367" spans="1:24" x14ac:dyDescent="0.2">
      <c r="A2367">
        <v>12708</v>
      </c>
      <c r="B2367" s="2" t="s">
        <v>300</v>
      </c>
      <c r="C2367" s="2" t="s">
        <v>301</v>
      </c>
      <c r="D2367" s="2" t="s">
        <v>302</v>
      </c>
      <c r="E2367" t="s">
        <v>13</v>
      </c>
      <c r="F2367">
        <f>SUM(J2367* 1.45)</f>
        <v>538.53</v>
      </c>
      <c r="G2367">
        <v>12</v>
      </c>
      <c r="H2367">
        <v>-3</v>
      </c>
      <c r="I2367" s="7">
        <v>30.95</v>
      </c>
      <c r="J2367" s="7">
        <f t="shared" si="43"/>
        <v>371.4</v>
      </c>
      <c r="K2367" s="7">
        <f>SUM(G2367*1.27)</f>
        <v>15.24</v>
      </c>
      <c r="L2367" s="11">
        <v>43841</v>
      </c>
      <c r="M2367" s="3">
        <v>43846</v>
      </c>
      <c r="N2367" s="3">
        <v>43862</v>
      </c>
      <c r="O2367" t="s">
        <v>6</v>
      </c>
      <c r="P2367" s="4">
        <v>34.82</v>
      </c>
      <c r="Q2367" t="s">
        <v>301</v>
      </c>
      <c r="R2367" t="s">
        <v>303</v>
      </c>
      <c r="S2367" t="s">
        <v>304</v>
      </c>
      <c r="T2367" t="s">
        <v>305</v>
      </c>
      <c r="U2367" t="s">
        <v>306</v>
      </c>
      <c r="V2367" t="s">
        <v>217</v>
      </c>
      <c r="W2367" s="10" t="b">
        <v>1</v>
      </c>
      <c r="X2367" s="12">
        <v>43888.512250694446</v>
      </c>
    </row>
    <row r="2368" spans="1:24" x14ac:dyDescent="0.2">
      <c r="A2368">
        <v>12709</v>
      </c>
      <c r="B2368" s="2" t="s">
        <v>379</v>
      </c>
      <c r="C2368" s="2" t="s">
        <v>380</v>
      </c>
      <c r="D2368" s="2" t="s">
        <v>381</v>
      </c>
      <c r="E2368" t="s">
        <v>19</v>
      </c>
      <c r="F2368">
        <f>SUM(J2368* 0.85)</f>
        <v>55.233000000000004</v>
      </c>
      <c r="G2368">
        <v>6</v>
      </c>
      <c r="H2368">
        <v>-2</v>
      </c>
      <c r="I2368" s="7">
        <v>10.83</v>
      </c>
      <c r="J2368" s="7">
        <f t="shared" si="43"/>
        <v>64.98</v>
      </c>
      <c r="K2368" s="7">
        <f>SUM(G2368*1.27)</f>
        <v>7.62</v>
      </c>
      <c r="L2368" s="11">
        <v>43842</v>
      </c>
      <c r="M2368" s="3">
        <v>43847</v>
      </c>
      <c r="N2368" s="3">
        <v>43863</v>
      </c>
      <c r="O2368" t="s">
        <v>6</v>
      </c>
      <c r="P2368" s="4">
        <v>108.04</v>
      </c>
      <c r="Q2368" t="s">
        <v>380</v>
      </c>
      <c r="R2368" t="s">
        <v>382</v>
      </c>
      <c r="S2368" t="s">
        <v>110</v>
      </c>
      <c r="T2368" t="s">
        <v>111</v>
      </c>
      <c r="U2368" t="s">
        <v>383</v>
      </c>
      <c r="V2368" t="s">
        <v>113</v>
      </c>
      <c r="W2368" s="10" t="b">
        <v>1</v>
      </c>
      <c r="X2368" s="12">
        <v>43897.510371759257</v>
      </c>
    </row>
    <row r="2369" spans="1:24" x14ac:dyDescent="0.2">
      <c r="A2369">
        <v>12710</v>
      </c>
      <c r="B2369" s="2" t="s">
        <v>356</v>
      </c>
      <c r="C2369" s="2" t="s">
        <v>348</v>
      </c>
      <c r="D2369" s="2" t="s">
        <v>357</v>
      </c>
      <c r="E2369" t="s">
        <v>45</v>
      </c>
      <c r="F2369">
        <f>SUM(J2369* 1.15)</f>
        <v>1007.7449999999999</v>
      </c>
      <c r="G2369">
        <v>10</v>
      </c>
      <c r="H2369">
        <v>22</v>
      </c>
      <c r="I2369" s="7">
        <v>87.63</v>
      </c>
      <c r="J2369" s="7">
        <f t="shared" si="43"/>
        <v>876.3</v>
      </c>
      <c r="K2369" s="7">
        <f>SUM(G2369*1.429)</f>
        <v>14.290000000000001</v>
      </c>
      <c r="L2369" s="11">
        <v>43842</v>
      </c>
      <c r="M2369" s="3">
        <v>43847</v>
      </c>
      <c r="N2369" s="3">
        <v>43863</v>
      </c>
      <c r="O2369" t="s">
        <v>12</v>
      </c>
      <c r="P2369" s="4">
        <v>91.48</v>
      </c>
      <c r="Q2369" t="s">
        <v>348</v>
      </c>
      <c r="R2369" t="s">
        <v>349</v>
      </c>
      <c r="S2369" t="s">
        <v>350</v>
      </c>
      <c r="U2369" t="s">
        <v>351</v>
      </c>
      <c r="V2369" t="s">
        <v>10</v>
      </c>
      <c r="W2369" s="10" t="b">
        <v>1</v>
      </c>
      <c r="X2369" s="12">
        <v>44000.845873379636</v>
      </c>
    </row>
    <row r="2370" spans="1:24" x14ac:dyDescent="0.2">
      <c r="A2370">
        <v>12711</v>
      </c>
      <c r="B2370" s="2" t="s">
        <v>147</v>
      </c>
      <c r="C2370" s="2" t="s">
        <v>148</v>
      </c>
      <c r="D2370" s="2" t="s">
        <v>149</v>
      </c>
      <c r="E2370" t="s">
        <v>36</v>
      </c>
      <c r="F2370">
        <f>SUM(J2370* 1.15)</f>
        <v>260.54399999999998</v>
      </c>
      <c r="G2370">
        <v>8</v>
      </c>
      <c r="H2370">
        <v>5</v>
      </c>
      <c r="I2370" s="7">
        <v>28.32</v>
      </c>
      <c r="J2370" s="7">
        <f t="shared" ref="J2370:J2433" si="44">SUM(G2370*I2370)</f>
        <v>226.56</v>
      </c>
      <c r="K2370" s="7">
        <f>SUM(G2370*0.54)</f>
        <v>4.32</v>
      </c>
      <c r="L2370" s="11">
        <v>43843</v>
      </c>
      <c r="M2370" s="3">
        <v>43848</v>
      </c>
      <c r="N2370" s="3">
        <v>43864</v>
      </c>
      <c r="O2370" t="s">
        <v>6</v>
      </c>
      <c r="P2370" s="4">
        <v>11.26</v>
      </c>
      <c r="Q2370" t="s">
        <v>148</v>
      </c>
      <c r="R2370" t="s">
        <v>150</v>
      </c>
      <c r="S2370" t="s">
        <v>151</v>
      </c>
      <c r="U2370" t="s">
        <v>152</v>
      </c>
      <c r="V2370" t="s">
        <v>59</v>
      </c>
      <c r="W2370" s="10" t="b">
        <v>1</v>
      </c>
      <c r="X2370" s="12">
        <v>43884.175497916665</v>
      </c>
    </row>
    <row r="2371" spans="1:24" x14ac:dyDescent="0.2">
      <c r="A2371">
        <v>12712</v>
      </c>
      <c r="B2371" s="2" t="s">
        <v>342</v>
      </c>
      <c r="C2371" s="2" t="s">
        <v>343</v>
      </c>
      <c r="D2371" s="2" t="s">
        <v>344</v>
      </c>
      <c r="E2371" t="s">
        <v>15</v>
      </c>
      <c r="F2371">
        <f>SUM(J2371* 0.85)</f>
        <v>255.935</v>
      </c>
      <c r="G2371">
        <v>10</v>
      </c>
      <c r="H2371">
        <v>35</v>
      </c>
      <c r="I2371" s="7">
        <v>30.11</v>
      </c>
      <c r="J2371" s="7">
        <f t="shared" si="44"/>
        <v>301.10000000000002</v>
      </c>
      <c r="K2371" s="7">
        <f>SUM(G2371*1.429)</f>
        <v>14.290000000000001</v>
      </c>
      <c r="L2371" s="11">
        <v>43844</v>
      </c>
      <c r="M2371" s="3">
        <v>43849</v>
      </c>
      <c r="N2371" s="3">
        <v>43865</v>
      </c>
      <c r="O2371" t="s">
        <v>6</v>
      </c>
      <c r="P2371" s="4">
        <v>29.83</v>
      </c>
      <c r="Q2371" t="s">
        <v>343</v>
      </c>
      <c r="R2371" t="s">
        <v>567</v>
      </c>
      <c r="S2371" t="s">
        <v>91</v>
      </c>
      <c r="U2371" t="s">
        <v>92</v>
      </c>
      <c r="V2371" t="s">
        <v>93</v>
      </c>
      <c r="W2371" s="10" t="b">
        <v>0</v>
      </c>
      <c r="X2371" s="12">
        <v>43923.846023842598</v>
      </c>
    </row>
    <row r="2372" spans="1:24" x14ac:dyDescent="0.2">
      <c r="A2372">
        <v>12713</v>
      </c>
      <c r="B2372" s="2" t="s">
        <v>73</v>
      </c>
      <c r="C2372" s="2" t="s">
        <v>74</v>
      </c>
      <c r="D2372" s="2" t="s">
        <v>75</v>
      </c>
      <c r="E2372" t="s">
        <v>15</v>
      </c>
      <c r="F2372">
        <f>SUM(J2372* 0.9)</f>
        <v>741.85199999999998</v>
      </c>
      <c r="G2372">
        <v>12</v>
      </c>
      <c r="H2372">
        <v>4</v>
      </c>
      <c r="I2372" s="7">
        <v>68.69</v>
      </c>
      <c r="J2372" s="7">
        <f t="shared" si="44"/>
        <v>824.28</v>
      </c>
      <c r="K2372" s="7">
        <f>SUM(G2372*0.54)</f>
        <v>6.48</v>
      </c>
      <c r="L2372" s="11">
        <v>43845</v>
      </c>
      <c r="M2372" s="3">
        <v>43850</v>
      </c>
      <c r="N2372" s="3">
        <v>43866</v>
      </c>
      <c r="O2372" t="s">
        <v>14</v>
      </c>
      <c r="P2372" s="4">
        <v>2.4</v>
      </c>
      <c r="Q2372" t="s">
        <v>74</v>
      </c>
      <c r="R2372" t="s">
        <v>76</v>
      </c>
      <c r="S2372" t="s">
        <v>77</v>
      </c>
      <c r="T2372" t="s">
        <v>78</v>
      </c>
      <c r="U2372" t="s">
        <v>79</v>
      </c>
      <c r="V2372" t="s">
        <v>80</v>
      </c>
      <c r="W2372" s="10" t="b">
        <v>0</v>
      </c>
      <c r="X2372" s="12">
        <v>43880.51011678241</v>
      </c>
    </row>
    <row r="2373" spans="1:24" x14ac:dyDescent="0.2">
      <c r="A2373">
        <v>12714</v>
      </c>
      <c r="B2373" s="2" t="s">
        <v>73</v>
      </c>
      <c r="C2373" s="2" t="s">
        <v>74</v>
      </c>
      <c r="D2373" s="2" t="s">
        <v>75</v>
      </c>
      <c r="E2373" t="s">
        <v>37</v>
      </c>
      <c r="F2373">
        <f>SUM(J2373* 0.9)</f>
        <v>709.48800000000006</v>
      </c>
      <c r="G2373">
        <v>13</v>
      </c>
      <c r="H2373">
        <v>4</v>
      </c>
      <c r="I2373" s="7">
        <v>60.64</v>
      </c>
      <c r="J2373" s="7">
        <f t="shared" si="44"/>
        <v>788.32</v>
      </c>
      <c r="K2373" s="7">
        <f>SUM(G2373*0.54)</f>
        <v>7.0200000000000005</v>
      </c>
      <c r="L2373" s="11">
        <v>43845</v>
      </c>
      <c r="M2373" s="3">
        <v>43850</v>
      </c>
      <c r="N2373" s="3">
        <v>43866</v>
      </c>
      <c r="O2373" t="s">
        <v>14</v>
      </c>
      <c r="P2373" s="4">
        <v>23.65</v>
      </c>
      <c r="Q2373" t="s">
        <v>74</v>
      </c>
      <c r="R2373" t="s">
        <v>76</v>
      </c>
      <c r="S2373" t="s">
        <v>77</v>
      </c>
      <c r="T2373" t="s">
        <v>78</v>
      </c>
      <c r="U2373" t="s">
        <v>79</v>
      </c>
      <c r="V2373" t="s">
        <v>80</v>
      </c>
      <c r="W2373" s="10" t="b">
        <v>0</v>
      </c>
      <c r="X2373" s="12">
        <v>43880.51011678241</v>
      </c>
    </row>
    <row r="2374" spans="1:24" x14ac:dyDescent="0.2">
      <c r="A2374">
        <v>12715</v>
      </c>
      <c r="B2374" s="2" t="s">
        <v>524</v>
      </c>
      <c r="C2374" s="2" t="s">
        <v>525</v>
      </c>
      <c r="D2374" s="2" t="s">
        <v>526</v>
      </c>
      <c r="E2374" t="s">
        <v>36</v>
      </c>
      <c r="F2374">
        <f>SUM(J2374* 1.05)</f>
        <v>264.03300000000002</v>
      </c>
      <c r="G2374">
        <v>11</v>
      </c>
      <c r="H2374">
        <v>-27</v>
      </c>
      <c r="I2374" s="7">
        <v>22.86</v>
      </c>
      <c r="J2374" s="7">
        <f t="shared" si="44"/>
        <v>251.45999999999998</v>
      </c>
      <c r="K2374" s="7">
        <f>SUM(G2374*1.15)</f>
        <v>12.649999999999999</v>
      </c>
      <c r="L2374" s="11">
        <v>43848</v>
      </c>
      <c r="M2374" s="3">
        <v>43853</v>
      </c>
      <c r="N2374" s="3">
        <v>43869</v>
      </c>
      <c r="O2374" t="s">
        <v>12</v>
      </c>
      <c r="P2374" s="4">
        <v>3.77</v>
      </c>
      <c r="Q2374" t="s">
        <v>525</v>
      </c>
      <c r="R2374" t="s">
        <v>527</v>
      </c>
      <c r="S2374" t="s">
        <v>528</v>
      </c>
      <c r="U2374" t="s">
        <v>529</v>
      </c>
      <c r="V2374" t="s">
        <v>530</v>
      </c>
      <c r="W2374" s="10" t="b">
        <v>0</v>
      </c>
      <c r="X2374" s="12">
        <v>43875.074988425913</v>
      </c>
    </row>
    <row r="2375" spans="1:24" x14ac:dyDescent="0.2">
      <c r="A2375">
        <v>12716</v>
      </c>
      <c r="B2375" s="2" t="s">
        <v>262</v>
      </c>
      <c r="C2375" s="2" t="s">
        <v>263</v>
      </c>
      <c r="D2375" s="2" t="s">
        <v>264</v>
      </c>
      <c r="E2375" t="s">
        <v>15</v>
      </c>
      <c r="F2375">
        <f>SUM(J2375* 0.85)</f>
        <v>614.97500000000002</v>
      </c>
      <c r="G2375">
        <v>10</v>
      </c>
      <c r="H2375">
        <v>6</v>
      </c>
      <c r="I2375" s="7">
        <v>72.349999999999994</v>
      </c>
      <c r="J2375" s="7">
        <f t="shared" si="44"/>
        <v>723.5</v>
      </c>
      <c r="K2375" s="7">
        <f>SUM(G2375*1.381)</f>
        <v>13.81</v>
      </c>
      <c r="L2375" s="11">
        <v>43849</v>
      </c>
      <c r="M2375" s="3">
        <v>43854</v>
      </c>
      <c r="N2375" s="3">
        <v>43870</v>
      </c>
      <c r="O2375" t="s">
        <v>12</v>
      </c>
      <c r="P2375" s="4">
        <v>95.66</v>
      </c>
      <c r="Q2375" t="s">
        <v>263</v>
      </c>
      <c r="R2375" t="s">
        <v>265</v>
      </c>
      <c r="S2375" t="s">
        <v>266</v>
      </c>
      <c r="U2375" t="s">
        <v>267</v>
      </c>
      <c r="V2375" t="s">
        <v>59</v>
      </c>
      <c r="W2375" s="10" t="b">
        <v>1</v>
      </c>
      <c r="X2375" s="12">
        <v>43904.51211689815</v>
      </c>
    </row>
    <row r="2376" spans="1:24" x14ac:dyDescent="0.2">
      <c r="A2376">
        <v>12717</v>
      </c>
      <c r="B2376" s="2" t="s">
        <v>142</v>
      </c>
      <c r="C2376" s="2" t="s">
        <v>143</v>
      </c>
      <c r="D2376" s="2" t="s">
        <v>144</v>
      </c>
      <c r="E2376" t="s">
        <v>45</v>
      </c>
      <c r="F2376">
        <f>SUM(J2376* 0.85)</f>
        <v>189.39699999999999</v>
      </c>
      <c r="G2376">
        <v>13</v>
      </c>
      <c r="H2376">
        <v>-35</v>
      </c>
      <c r="I2376" s="7">
        <v>17.14</v>
      </c>
      <c r="J2376" s="7">
        <f t="shared" si="44"/>
        <v>222.82</v>
      </c>
      <c r="K2376" s="7">
        <f>SUM(G2376*1.15)</f>
        <v>14.95</v>
      </c>
      <c r="L2376" s="11">
        <v>43849</v>
      </c>
      <c r="M2376" s="3">
        <v>43854</v>
      </c>
      <c r="N2376" s="3">
        <v>43870</v>
      </c>
      <c r="O2376" t="s">
        <v>14</v>
      </c>
      <c r="P2376" s="4">
        <v>21.48</v>
      </c>
      <c r="Q2376" t="s">
        <v>143</v>
      </c>
      <c r="R2376" t="s">
        <v>145</v>
      </c>
      <c r="S2376" t="s">
        <v>110</v>
      </c>
      <c r="T2376" t="s">
        <v>111</v>
      </c>
      <c r="U2376" t="s">
        <v>146</v>
      </c>
      <c r="V2376" t="s">
        <v>113</v>
      </c>
      <c r="W2376" s="10" t="b">
        <v>0</v>
      </c>
      <c r="X2376" s="12">
        <v>43931.511880324077</v>
      </c>
    </row>
    <row r="2377" spans="1:24" x14ac:dyDescent="0.2">
      <c r="A2377">
        <v>12718</v>
      </c>
      <c r="B2377" s="2" t="s">
        <v>232</v>
      </c>
      <c r="C2377" s="2" t="s">
        <v>233</v>
      </c>
      <c r="D2377" s="2" t="s">
        <v>234</v>
      </c>
      <c r="E2377" t="s">
        <v>15</v>
      </c>
      <c r="F2377">
        <f>SUM(J2377* 0.9)</f>
        <v>474.60599999999994</v>
      </c>
      <c r="G2377">
        <v>11</v>
      </c>
      <c r="H2377">
        <v>-3</v>
      </c>
      <c r="I2377" s="7">
        <v>47.94</v>
      </c>
      <c r="J2377" s="7">
        <f t="shared" si="44"/>
        <v>527.33999999999992</v>
      </c>
      <c r="K2377" s="7">
        <f>SUM(G2377*1.27)</f>
        <v>13.97</v>
      </c>
      <c r="L2377" s="11">
        <v>43850</v>
      </c>
      <c r="M2377" s="3">
        <v>43855</v>
      </c>
      <c r="N2377" s="3">
        <v>43871</v>
      </c>
      <c r="O2377" t="s">
        <v>6</v>
      </c>
      <c r="P2377" s="4">
        <v>0.2</v>
      </c>
      <c r="Q2377" t="s">
        <v>233</v>
      </c>
      <c r="R2377" t="s">
        <v>570</v>
      </c>
      <c r="S2377" t="s">
        <v>235</v>
      </c>
      <c r="T2377" t="s">
        <v>207</v>
      </c>
      <c r="U2377" t="s">
        <v>236</v>
      </c>
      <c r="V2377" t="s">
        <v>209</v>
      </c>
      <c r="W2377" s="10" t="b">
        <v>0</v>
      </c>
      <c r="X2377" s="12">
        <v>43904.51201273148</v>
      </c>
    </row>
    <row r="2378" spans="1:24" x14ac:dyDescent="0.2">
      <c r="A2378">
        <v>12719</v>
      </c>
      <c r="B2378" s="2" t="s">
        <v>524</v>
      </c>
      <c r="C2378" s="2" t="s">
        <v>525</v>
      </c>
      <c r="D2378" s="2" t="s">
        <v>526</v>
      </c>
      <c r="E2378" t="s">
        <v>36</v>
      </c>
      <c r="F2378">
        <f>SUM(J2378* 1.05)</f>
        <v>409.24799999999999</v>
      </c>
      <c r="G2378">
        <v>12</v>
      </c>
      <c r="H2378">
        <v>-31</v>
      </c>
      <c r="I2378" s="7">
        <v>32.479999999999997</v>
      </c>
      <c r="J2378" s="7">
        <f t="shared" si="44"/>
        <v>389.76</v>
      </c>
      <c r="K2378" s="7">
        <f>SUM(G2378*1.15)</f>
        <v>13.799999999999999</v>
      </c>
      <c r="L2378" s="11">
        <v>43851</v>
      </c>
      <c r="M2378" s="3">
        <v>43856</v>
      </c>
      <c r="N2378" s="3">
        <v>43872</v>
      </c>
      <c r="O2378" t="s">
        <v>14</v>
      </c>
      <c r="P2378" s="4">
        <v>22.72</v>
      </c>
      <c r="Q2378" t="s">
        <v>525</v>
      </c>
      <c r="R2378" t="s">
        <v>527</v>
      </c>
      <c r="S2378" t="s">
        <v>528</v>
      </c>
      <c r="U2378" t="s">
        <v>529</v>
      </c>
      <c r="V2378" t="s">
        <v>530</v>
      </c>
      <c r="W2378" s="10" t="b">
        <v>0</v>
      </c>
      <c r="X2378" s="12">
        <v>43854.511048379631</v>
      </c>
    </row>
    <row r="2379" spans="1:24" x14ac:dyDescent="0.2">
      <c r="A2379">
        <v>12720</v>
      </c>
      <c r="B2379" s="2" t="s">
        <v>442</v>
      </c>
      <c r="C2379" s="2" t="s">
        <v>443</v>
      </c>
      <c r="D2379" s="2" t="s">
        <v>444</v>
      </c>
      <c r="E2379" t="s">
        <v>11</v>
      </c>
      <c r="F2379">
        <f>SUM(J2379* 0.85)</f>
        <v>56.473999999999997</v>
      </c>
      <c r="G2379">
        <v>11</v>
      </c>
      <c r="H2379">
        <v>4</v>
      </c>
      <c r="I2379" s="7">
        <v>6.04</v>
      </c>
      <c r="J2379" s="7">
        <f t="shared" si="44"/>
        <v>66.44</v>
      </c>
      <c r="K2379" s="7">
        <f>SUM(G2379*0.54)</f>
        <v>5.94</v>
      </c>
      <c r="L2379" s="11">
        <v>43851</v>
      </c>
      <c r="M2379" s="3">
        <v>43856</v>
      </c>
      <c r="N2379" s="3">
        <v>43872</v>
      </c>
      <c r="O2379" t="s">
        <v>14</v>
      </c>
      <c r="P2379" s="4">
        <v>70.290000000000006</v>
      </c>
      <c r="Q2379" t="s">
        <v>443</v>
      </c>
      <c r="R2379" t="s">
        <v>445</v>
      </c>
      <c r="S2379" t="s">
        <v>446</v>
      </c>
      <c r="U2379" t="s">
        <v>447</v>
      </c>
      <c r="V2379" t="s">
        <v>448</v>
      </c>
      <c r="W2379" s="10" t="b">
        <v>1</v>
      </c>
      <c r="X2379" s="12">
        <v>43877.843000347231</v>
      </c>
    </row>
    <row r="2380" spans="1:24" x14ac:dyDescent="0.2">
      <c r="A2380">
        <v>12721</v>
      </c>
      <c r="B2380" s="2" t="s">
        <v>384</v>
      </c>
      <c r="C2380" s="2" t="s">
        <v>385</v>
      </c>
      <c r="D2380" s="2" t="s">
        <v>386</v>
      </c>
      <c r="E2380" t="s">
        <v>11</v>
      </c>
      <c r="F2380">
        <f>SUM(J2380* 1.25)</f>
        <v>423.9</v>
      </c>
      <c r="G2380">
        <v>9</v>
      </c>
      <c r="H2380">
        <v>-5</v>
      </c>
      <c r="I2380" s="7">
        <v>37.68</v>
      </c>
      <c r="J2380" s="7">
        <f t="shared" si="44"/>
        <v>339.12</v>
      </c>
      <c r="K2380" s="7">
        <f>SUM(G2380*1.15)</f>
        <v>10.35</v>
      </c>
      <c r="L2380" s="11">
        <v>43852</v>
      </c>
      <c r="M2380" s="3">
        <v>43857</v>
      </c>
      <c r="N2380" s="3">
        <v>43873</v>
      </c>
      <c r="O2380" t="s">
        <v>6</v>
      </c>
      <c r="P2380" s="4">
        <v>17.55</v>
      </c>
      <c r="Q2380" t="s">
        <v>385</v>
      </c>
      <c r="R2380" t="s">
        <v>387</v>
      </c>
      <c r="S2380" t="s">
        <v>388</v>
      </c>
      <c r="U2380" t="s">
        <v>389</v>
      </c>
      <c r="V2380" t="s">
        <v>10</v>
      </c>
      <c r="W2380" s="10" t="b">
        <v>0</v>
      </c>
      <c r="X2380" s="12">
        <v>43895.178015972218</v>
      </c>
    </row>
    <row r="2381" spans="1:24" x14ac:dyDescent="0.2">
      <c r="A2381">
        <v>12722</v>
      </c>
      <c r="B2381" s="2" t="s">
        <v>412</v>
      </c>
      <c r="C2381" s="2" t="s">
        <v>413</v>
      </c>
      <c r="D2381" s="2" t="s">
        <v>414</v>
      </c>
      <c r="E2381" t="s">
        <v>11</v>
      </c>
      <c r="F2381">
        <f>SUM(J2381* 0.85)</f>
        <v>236.64</v>
      </c>
      <c r="G2381">
        <v>10</v>
      </c>
      <c r="H2381">
        <v>-1</v>
      </c>
      <c r="I2381" s="7">
        <v>27.84</v>
      </c>
      <c r="J2381" s="7">
        <f t="shared" si="44"/>
        <v>278.39999999999998</v>
      </c>
      <c r="K2381" s="7">
        <f>SUM(G2381*1.27)</f>
        <v>12.7</v>
      </c>
      <c r="L2381" s="11">
        <v>43855</v>
      </c>
      <c r="M2381" s="3">
        <v>43860</v>
      </c>
      <c r="N2381" s="3">
        <v>43876</v>
      </c>
      <c r="O2381" t="s">
        <v>12</v>
      </c>
      <c r="P2381" s="4">
        <v>137.35</v>
      </c>
      <c r="Q2381" t="s">
        <v>413</v>
      </c>
      <c r="R2381" t="s">
        <v>415</v>
      </c>
      <c r="S2381" t="s">
        <v>416</v>
      </c>
      <c r="U2381" t="s">
        <v>417</v>
      </c>
      <c r="V2381" t="s">
        <v>105</v>
      </c>
      <c r="W2381" s="10" t="b">
        <v>1</v>
      </c>
      <c r="X2381" s="12">
        <v>43885.844728935183</v>
      </c>
    </row>
    <row r="2382" spans="1:24" x14ac:dyDescent="0.2">
      <c r="A2382">
        <v>12723</v>
      </c>
      <c r="B2382" s="2" t="s">
        <v>531</v>
      </c>
      <c r="C2382" s="2" t="s">
        <v>532</v>
      </c>
      <c r="D2382" s="2" t="s">
        <v>533</v>
      </c>
      <c r="E2382" t="s">
        <v>15</v>
      </c>
      <c r="F2382">
        <f>SUM(J2382* 0.85)</f>
        <v>293.55599999999998</v>
      </c>
      <c r="G2382">
        <v>8</v>
      </c>
      <c r="H2382">
        <v>-14</v>
      </c>
      <c r="I2382" s="7">
        <v>43.17</v>
      </c>
      <c r="J2382" s="7">
        <f t="shared" si="44"/>
        <v>345.36</v>
      </c>
      <c r="K2382" s="7">
        <f>SUM(G2382*1.15)</f>
        <v>9.1999999999999993</v>
      </c>
      <c r="L2382" s="11">
        <v>43856</v>
      </c>
      <c r="M2382" s="3">
        <v>43861</v>
      </c>
      <c r="N2382" s="3">
        <v>43877</v>
      </c>
      <c r="O2382" t="s">
        <v>6</v>
      </c>
      <c r="P2382" s="4">
        <v>44.12</v>
      </c>
      <c r="Q2382" t="s">
        <v>532</v>
      </c>
      <c r="R2382" t="s">
        <v>534</v>
      </c>
      <c r="S2382" t="s">
        <v>535</v>
      </c>
      <c r="T2382" t="s">
        <v>111</v>
      </c>
      <c r="U2382" t="s">
        <v>536</v>
      </c>
      <c r="V2382" t="s">
        <v>113</v>
      </c>
      <c r="W2382" s="10" t="b">
        <v>1</v>
      </c>
      <c r="X2382" s="12">
        <v>43893.510964120367</v>
      </c>
    </row>
    <row r="2383" spans="1:24" x14ac:dyDescent="0.2">
      <c r="A2383">
        <v>12724</v>
      </c>
      <c r="B2383" s="2" t="s">
        <v>374</v>
      </c>
      <c r="C2383" s="2" t="s">
        <v>375</v>
      </c>
      <c r="D2383" s="2" t="s">
        <v>376</v>
      </c>
      <c r="E2383" t="s">
        <v>36</v>
      </c>
      <c r="F2383">
        <f>SUM(J2383* 1.15)</f>
        <v>976.41899999999998</v>
      </c>
      <c r="G2383">
        <v>9</v>
      </c>
      <c r="H2383">
        <v>-5</v>
      </c>
      <c r="I2383" s="7">
        <v>94.34</v>
      </c>
      <c r="J2383" s="7">
        <f t="shared" si="44"/>
        <v>849.06000000000006</v>
      </c>
      <c r="K2383" s="7">
        <f>SUM(G2383*1.15)</f>
        <v>10.35</v>
      </c>
      <c r="L2383" s="11">
        <v>43856</v>
      </c>
      <c r="M2383" s="3">
        <v>43861</v>
      </c>
      <c r="N2383" s="3">
        <v>43877</v>
      </c>
      <c r="O2383" t="s">
        <v>6</v>
      </c>
      <c r="P2383" s="4">
        <v>99.23</v>
      </c>
      <c r="Q2383" t="s">
        <v>375</v>
      </c>
      <c r="R2383" t="s">
        <v>377</v>
      </c>
      <c r="S2383" t="s">
        <v>222</v>
      </c>
      <c r="T2383" t="s">
        <v>223</v>
      </c>
      <c r="U2383" t="s">
        <v>378</v>
      </c>
      <c r="V2383" t="s">
        <v>113</v>
      </c>
      <c r="W2383" s="10" t="b">
        <v>1</v>
      </c>
      <c r="X2383" s="12">
        <v>43900.511349305554</v>
      </c>
    </row>
    <row r="2384" spans="1:24" x14ac:dyDescent="0.2">
      <c r="A2384">
        <v>12725</v>
      </c>
      <c r="B2384" s="2" t="s">
        <v>169</v>
      </c>
      <c r="C2384" s="2" t="s">
        <v>170</v>
      </c>
      <c r="D2384" s="2" t="s">
        <v>171</v>
      </c>
      <c r="E2384" t="s">
        <v>45</v>
      </c>
      <c r="F2384">
        <f>SUM(J2384* 0.85)</f>
        <v>415.34399999999999</v>
      </c>
      <c r="G2384">
        <v>12</v>
      </c>
      <c r="H2384">
        <v>-34</v>
      </c>
      <c r="I2384" s="7">
        <v>40.72</v>
      </c>
      <c r="J2384" s="7">
        <f t="shared" si="44"/>
        <v>488.64</v>
      </c>
      <c r="K2384" s="7">
        <f>SUM(G2384*1.15)</f>
        <v>13.799999999999999</v>
      </c>
      <c r="L2384" s="11">
        <v>43857</v>
      </c>
      <c r="M2384" s="3">
        <v>43862</v>
      </c>
      <c r="N2384" s="3">
        <v>43878</v>
      </c>
      <c r="O2384" t="s">
        <v>6</v>
      </c>
      <c r="P2384" s="4">
        <v>3.02</v>
      </c>
      <c r="Q2384" t="s">
        <v>170</v>
      </c>
      <c r="R2384" t="s">
        <v>172</v>
      </c>
      <c r="S2384" t="s">
        <v>173</v>
      </c>
      <c r="U2384" t="s">
        <v>174</v>
      </c>
      <c r="V2384" t="s">
        <v>175</v>
      </c>
      <c r="W2384" s="10" t="b">
        <v>0</v>
      </c>
      <c r="X2384" s="12">
        <v>43826.511013657408</v>
      </c>
    </row>
    <row r="2385" spans="1:24" x14ac:dyDescent="0.2">
      <c r="A2385">
        <v>12726</v>
      </c>
      <c r="B2385" s="2" t="s">
        <v>196</v>
      </c>
      <c r="C2385" s="2" t="s">
        <v>197</v>
      </c>
      <c r="D2385" s="2" t="s">
        <v>198</v>
      </c>
      <c r="E2385" t="s">
        <v>5</v>
      </c>
      <c r="F2385">
        <f>SUM(J2385* 1.15)</f>
        <v>271.65299999999996</v>
      </c>
      <c r="G2385">
        <v>6</v>
      </c>
      <c r="H2385">
        <v>-2</v>
      </c>
      <c r="I2385" s="7">
        <v>39.369999999999997</v>
      </c>
      <c r="J2385" s="7">
        <f t="shared" si="44"/>
        <v>236.21999999999997</v>
      </c>
      <c r="K2385" s="7">
        <f>SUM(G2385*1.27)</f>
        <v>7.62</v>
      </c>
      <c r="L2385" s="11">
        <v>43858</v>
      </c>
      <c r="M2385" s="3">
        <v>43863</v>
      </c>
      <c r="N2385" s="3">
        <v>43879</v>
      </c>
      <c r="O2385" t="s">
        <v>14</v>
      </c>
      <c r="P2385" s="4">
        <v>24.5</v>
      </c>
      <c r="Q2385" t="s">
        <v>197</v>
      </c>
      <c r="R2385" t="s">
        <v>199</v>
      </c>
      <c r="S2385" t="s">
        <v>200</v>
      </c>
      <c r="T2385" t="s">
        <v>111</v>
      </c>
      <c r="U2385" t="s">
        <v>201</v>
      </c>
      <c r="V2385" t="s">
        <v>113</v>
      </c>
      <c r="W2385" s="10" t="b">
        <v>0</v>
      </c>
      <c r="X2385" s="12">
        <v>43896.510371759257</v>
      </c>
    </row>
    <row r="2386" spans="1:24" x14ac:dyDescent="0.2">
      <c r="A2386">
        <v>12727</v>
      </c>
      <c r="B2386" s="2" t="s">
        <v>326</v>
      </c>
      <c r="C2386" s="2" t="s">
        <v>327</v>
      </c>
      <c r="D2386" s="2" t="s">
        <v>328</v>
      </c>
      <c r="E2386" t="s">
        <v>19</v>
      </c>
      <c r="F2386">
        <f>SUM(J2386* 0.9)</f>
        <v>140.31</v>
      </c>
      <c r="G2386">
        <v>5</v>
      </c>
      <c r="H2386">
        <v>2</v>
      </c>
      <c r="I2386" s="7">
        <v>31.18</v>
      </c>
      <c r="J2386" s="7">
        <f t="shared" si="44"/>
        <v>155.9</v>
      </c>
      <c r="K2386" s="7">
        <f>SUM(G2386*1.27)</f>
        <v>6.35</v>
      </c>
      <c r="L2386" s="11">
        <v>43858</v>
      </c>
      <c r="M2386" s="3">
        <v>43863</v>
      </c>
      <c r="N2386" s="3">
        <v>43879</v>
      </c>
      <c r="O2386" t="s">
        <v>12</v>
      </c>
      <c r="P2386" s="4">
        <v>370.61</v>
      </c>
      <c r="Q2386" t="s">
        <v>327</v>
      </c>
      <c r="R2386" t="s">
        <v>329</v>
      </c>
      <c r="S2386" t="s">
        <v>330</v>
      </c>
      <c r="T2386" t="s">
        <v>591</v>
      </c>
      <c r="U2386" t="s">
        <v>331</v>
      </c>
      <c r="V2386" t="s">
        <v>80</v>
      </c>
      <c r="W2386" s="10" t="b">
        <v>1</v>
      </c>
      <c r="X2386" s="12">
        <v>43898.510093634257</v>
      </c>
    </row>
    <row r="2387" spans="1:24" x14ac:dyDescent="0.2">
      <c r="A2387">
        <v>12728</v>
      </c>
      <c r="B2387" s="2" t="s">
        <v>262</v>
      </c>
      <c r="C2387" s="2" t="s">
        <v>263</v>
      </c>
      <c r="D2387" s="2" t="s">
        <v>264</v>
      </c>
      <c r="E2387" t="s">
        <v>5</v>
      </c>
      <c r="F2387">
        <f>SUM(J2387* 0.85)</f>
        <v>601.79999999999995</v>
      </c>
      <c r="G2387">
        <v>10</v>
      </c>
      <c r="H2387">
        <v>6</v>
      </c>
      <c r="I2387" s="7">
        <v>70.8</v>
      </c>
      <c r="J2387" s="7">
        <f t="shared" si="44"/>
        <v>708</v>
      </c>
      <c r="K2387" s="7">
        <f>SUM(G2387*1.381)</f>
        <v>13.81</v>
      </c>
      <c r="L2387" s="11">
        <v>43859</v>
      </c>
      <c r="M2387" s="3">
        <v>43864</v>
      </c>
      <c r="N2387" s="3">
        <v>43880</v>
      </c>
      <c r="O2387" t="s">
        <v>12</v>
      </c>
      <c r="P2387" s="4">
        <v>7.93</v>
      </c>
      <c r="Q2387" t="s">
        <v>263</v>
      </c>
      <c r="R2387" t="s">
        <v>265</v>
      </c>
      <c r="S2387" t="s">
        <v>266</v>
      </c>
      <c r="U2387" t="s">
        <v>267</v>
      </c>
      <c r="V2387" t="s">
        <v>59</v>
      </c>
      <c r="W2387" s="10" t="b">
        <v>0</v>
      </c>
      <c r="X2387" s="12">
        <v>43904.51211689815</v>
      </c>
    </row>
    <row r="2388" spans="1:24" x14ac:dyDescent="0.2">
      <c r="A2388">
        <v>12729</v>
      </c>
      <c r="B2388" s="2" t="s">
        <v>183</v>
      </c>
      <c r="C2388" s="2" t="s">
        <v>184</v>
      </c>
      <c r="D2388" s="2" t="s">
        <v>185</v>
      </c>
      <c r="E2388" t="s">
        <v>11</v>
      </c>
      <c r="F2388">
        <f>SUM(J2388* 1.05)</f>
        <v>223.14600000000002</v>
      </c>
      <c r="G2388">
        <v>12</v>
      </c>
      <c r="H2388">
        <v>5</v>
      </c>
      <c r="I2388" s="7">
        <v>17.71</v>
      </c>
      <c r="J2388" s="7">
        <f t="shared" si="44"/>
        <v>212.52</v>
      </c>
      <c r="K2388" s="7">
        <f>SUM(G2388*0.54)</f>
        <v>6.48</v>
      </c>
      <c r="L2388" s="11">
        <v>43862</v>
      </c>
      <c r="M2388" s="3">
        <v>43867</v>
      </c>
      <c r="N2388" s="3">
        <v>43883</v>
      </c>
      <c r="O2388" t="s">
        <v>6</v>
      </c>
      <c r="P2388" s="4">
        <v>18.690000000000001</v>
      </c>
      <c r="Q2388" t="s">
        <v>186</v>
      </c>
      <c r="R2388" t="s">
        <v>187</v>
      </c>
      <c r="S2388" t="s">
        <v>188</v>
      </c>
      <c r="U2388" t="s">
        <v>189</v>
      </c>
      <c r="V2388" t="s">
        <v>66</v>
      </c>
      <c r="W2388" s="10" t="b">
        <v>0</v>
      </c>
      <c r="X2388" s="12">
        <v>43876.51012835648</v>
      </c>
    </row>
    <row r="2389" spans="1:24" x14ac:dyDescent="0.2">
      <c r="A2389">
        <v>12730</v>
      </c>
      <c r="B2389" s="2" t="s">
        <v>363</v>
      </c>
      <c r="C2389" s="2" t="s">
        <v>364</v>
      </c>
      <c r="D2389" s="2" t="s">
        <v>365</v>
      </c>
      <c r="E2389" t="s">
        <v>11</v>
      </c>
      <c r="F2389">
        <f>SUM(J2389* 1.45)</f>
        <v>158.68799999999999</v>
      </c>
      <c r="G2389">
        <v>9</v>
      </c>
      <c r="H2389">
        <v>-3</v>
      </c>
      <c r="I2389" s="7">
        <v>12.16</v>
      </c>
      <c r="J2389" s="7">
        <f t="shared" si="44"/>
        <v>109.44</v>
      </c>
      <c r="K2389" s="7">
        <f>SUM(G2389*1.27)</f>
        <v>11.43</v>
      </c>
      <c r="L2389" s="11">
        <v>43862</v>
      </c>
      <c r="M2389" s="3">
        <v>43867</v>
      </c>
      <c r="N2389" s="3">
        <v>43883</v>
      </c>
      <c r="O2389" t="s">
        <v>12</v>
      </c>
      <c r="P2389" s="4">
        <v>31.29</v>
      </c>
      <c r="Q2389" t="s">
        <v>364</v>
      </c>
      <c r="R2389" t="s">
        <v>366</v>
      </c>
      <c r="S2389" t="s">
        <v>367</v>
      </c>
      <c r="U2389" t="s">
        <v>368</v>
      </c>
      <c r="V2389" t="s">
        <v>141</v>
      </c>
      <c r="W2389" s="10" t="b">
        <v>0</v>
      </c>
      <c r="X2389" s="12">
        <v>43865.5113724537</v>
      </c>
    </row>
    <row r="2390" spans="1:24" x14ac:dyDescent="0.2">
      <c r="A2390">
        <v>12731</v>
      </c>
      <c r="B2390" s="2" t="s">
        <v>401</v>
      </c>
      <c r="C2390" s="2" t="s">
        <v>402</v>
      </c>
      <c r="D2390" s="2" t="s">
        <v>403</v>
      </c>
      <c r="E2390" t="s">
        <v>19</v>
      </c>
      <c r="F2390">
        <f>SUM(J2390* 0.95)</f>
        <v>475.16149999999993</v>
      </c>
      <c r="G2390">
        <v>11</v>
      </c>
      <c r="H2390">
        <v>-14</v>
      </c>
      <c r="I2390" s="7">
        <v>45.47</v>
      </c>
      <c r="J2390" s="7">
        <f t="shared" si="44"/>
        <v>500.16999999999996</v>
      </c>
      <c r="K2390" s="7">
        <f>SUM(G2390*1.15)</f>
        <v>12.649999999999999</v>
      </c>
      <c r="L2390" s="11">
        <v>43863</v>
      </c>
      <c r="M2390" s="3">
        <v>43868</v>
      </c>
      <c r="N2390" s="3">
        <v>43884</v>
      </c>
      <c r="O2390" t="s">
        <v>6</v>
      </c>
      <c r="P2390" s="4">
        <v>11.09</v>
      </c>
      <c r="Q2390" t="s">
        <v>402</v>
      </c>
      <c r="R2390" t="s">
        <v>404</v>
      </c>
      <c r="S2390" t="s">
        <v>405</v>
      </c>
      <c r="U2390" t="s">
        <v>406</v>
      </c>
      <c r="V2390" t="s">
        <v>175</v>
      </c>
      <c r="W2390" s="10" t="b">
        <v>0</v>
      </c>
      <c r="X2390" s="12">
        <v>43875.033472222174</v>
      </c>
    </row>
    <row r="2391" spans="1:24" x14ac:dyDescent="0.2">
      <c r="A2391">
        <v>12732</v>
      </c>
      <c r="B2391" s="2" t="s">
        <v>237</v>
      </c>
      <c r="C2391" s="2" t="s">
        <v>238</v>
      </c>
      <c r="D2391" s="2" t="s">
        <v>239</v>
      </c>
      <c r="E2391" t="s">
        <v>15</v>
      </c>
      <c r="F2391">
        <f>SUM(J2391* 0.9)</f>
        <v>402.73200000000003</v>
      </c>
      <c r="G2391">
        <v>11</v>
      </c>
      <c r="H2391">
        <v>1</v>
      </c>
      <c r="I2391" s="7">
        <v>40.68</v>
      </c>
      <c r="J2391" s="7">
        <f t="shared" si="44"/>
        <v>447.48</v>
      </c>
      <c r="K2391" s="7">
        <f>SUM(G2391*1.27)</f>
        <v>13.97</v>
      </c>
      <c r="L2391" s="11">
        <v>43864</v>
      </c>
      <c r="M2391" s="3">
        <v>43869</v>
      </c>
      <c r="N2391" s="3">
        <v>43885</v>
      </c>
      <c r="O2391" t="s">
        <v>12</v>
      </c>
      <c r="P2391" s="4">
        <v>56.63</v>
      </c>
      <c r="Q2391" t="s">
        <v>238</v>
      </c>
      <c r="R2391" t="s">
        <v>240</v>
      </c>
      <c r="S2391" t="s">
        <v>241</v>
      </c>
      <c r="T2391" t="s">
        <v>242</v>
      </c>
      <c r="V2391" t="s">
        <v>243</v>
      </c>
      <c r="W2391" s="10" t="b">
        <v>1</v>
      </c>
      <c r="X2391" s="12">
        <v>43904.51205902778</v>
      </c>
    </row>
    <row r="2392" spans="1:24" x14ac:dyDescent="0.2">
      <c r="A2392">
        <v>12733</v>
      </c>
      <c r="B2392" s="2" t="s">
        <v>135</v>
      </c>
      <c r="C2392" s="2" t="s">
        <v>136</v>
      </c>
      <c r="D2392" s="2" t="s">
        <v>137</v>
      </c>
      <c r="E2392" t="s">
        <v>11</v>
      </c>
      <c r="F2392">
        <f>SUM(J2392* 1.05)</f>
        <v>69.929999999999993</v>
      </c>
      <c r="G2392">
        <v>10</v>
      </c>
      <c r="H2392">
        <v>15</v>
      </c>
      <c r="I2392" s="7">
        <v>6.66</v>
      </c>
      <c r="J2392" s="7">
        <f t="shared" si="44"/>
        <v>66.599999999999994</v>
      </c>
      <c r="K2392" s="7">
        <f>SUM(G2392*1.429)</f>
        <v>14.290000000000001</v>
      </c>
      <c r="L2392" s="11">
        <v>43865</v>
      </c>
      <c r="M2392" s="3">
        <v>43870</v>
      </c>
      <c r="N2392" s="3">
        <v>43886</v>
      </c>
      <c r="O2392" t="s">
        <v>6</v>
      </c>
      <c r="P2392" s="4">
        <v>458.78</v>
      </c>
      <c r="Q2392" t="s">
        <v>136</v>
      </c>
      <c r="R2392" t="s">
        <v>138</v>
      </c>
      <c r="S2392" t="s">
        <v>139</v>
      </c>
      <c r="U2392" t="s">
        <v>140</v>
      </c>
      <c r="V2392" t="s">
        <v>141</v>
      </c>
      <c r="W2392" s="10" t="b">
        <v>1</v>
      </c>
      <c r="X2392" s="12">
        <v>43983.512459027777</v>
      </c>
    </row>
    <row r="2393" spans="1:24" x14ac:dyDescent="0.2">
      <c r="A2393">
        <v>12734</v>
      </c>
      <c r="B2393" s="2" t="s">
        <v>73</v>
      </c>
      <c r="C2393" s="2" t="s">
        <v>74</v>
      </c>
      <c r="D2393" s="2" t="s">
        <v>75</v>
      </c>
      <c r="E2393" t="s">
        <v>11</v>
      </c>
      <c r="F2393">
        <f>SUM(J2393* 0.9)</f>
        <v>2122.6590000000001</v>
      </c>
      <c r="G2393">
        <v>21</v>
      </c>
      <c r="H2393">
        <v>4</v>
      </c>
      <c r="I2393" s="7">
        <v>112.31</v>
      </c>
      <c r="J2393" s="7">
        <f t="shared" si="44"/>
        <v>2358.5100000000002</v>
      </c>
      <c r="K2393" s="7">
        <f>SUM(G2393*0.54)</f>
        <v>11.34</v>
      </c>
      <c r="L2393" s="11">
        <v>43865</v>
      </c>
      <c r="M2393" s="3">
        <v>43870</v>
      </c>
      <c r="N2393" s="3">
        <v>43886</v>
      </c>
      <c r="O2393" t="s">
        <v>12</v>
      </c>
      <c r="P2393" s="4">
        <v>44.17</v>
      </c>
      <c r="Q2393" t="s">
        <v>74</v>
      </c>
      <c r="R2393" t="s">
        <v>76</v>
      </c>
      <c r="S2393" t="s">
        <v>77</v>
      </c>
      <c r="T2393" t="s">
        <v>78</v>
      </c>
      <c r="U2393" t="s">
        <v>79</v>
      </c>
      <c r="V2393" t="s">
        <v>80</v>
      </c>
      <c r="W2393" s="10" t="b">
        <v>1</v>
      </c>
      <c r="X2393" s="12">
        <v>43877.511453472223</v>
      </c>
    </row>
    <row r="2394" spans="1:24" x14ac:dyDescent="0.2">
      <c r="A2394">
        <v>12735</v>
      </c>
      <c r="B2394" s="2" t="s">
        <v>455</v>
      </c>
      <c r="C2394" s="2" t="s">
        <v>456</v>
      </c>
      <c r="D2394" s="2" t="s">
        <v>457</v>
      </c>
      <c r="E2394" t="s">
        <v>15</v>
      </c>
      <c r="F2394">
        <f>SUM(J2394* 1.05)</f>
        <v>922.11</v>
      </c>
      <c r="G2394">
        <v>10</v>
      </c>
      <c r="H2394">
        <v>9</v>
      </c>
      <c r="I2394" s="7">
        <v>87.82</v>
      </c>
      <c r="J2394" s="7">
        <f t="shared" si="44"/>
        <v>878.19999999999993</v>
      </c>
      <c r="K2394" s="7">
        <f>SUM(G2394*1.429)</f>
        <v>14.290000000000001</v>
      </c>
      <c r="L2394" s="11">
        <v>43866</v>
      </c>
      <c r="M2394" s="3">
        <v>43871</v>
      </c>
      <c r="N2394" s="3">
        <v>43887</v>
      </c>
      <c r="O2394" t="s">
        <v>12</v>
      </c>
      <c r="P2394" s="4">
        <v>4.34</v>
      </c>
      <c r="Q2394" t="s">
        <v>456</v>
      </c>
      <c r="R2394" t="s">
        <v>458</v>
      </c>
      <c r="S2394" t="s">
        <v>459</v>
      </c>
      <c r="T2394" t="s">
        <v>460</v>
      </c>
      <c r="U2394" t="s">
        <v>461</v>
      </c>
      <c r="V2394" t="s">
        <v>209</v>
      </c>
      <c r="W2394" s="10" t="b">
        <v>0</v>
      </c>
      <c r="X2394" s="12">
        <v>43923.845722916674</v>
      </c>
    </row>
    <row r="2395" spans="1:24" x14ac:dyDescent="0.2">
      <c r="A2395">
        <v>12736</v>
      </c>
      <c r="B2395" s="2" t="s">
        <v>369</v>
      </c>
      <c r="C2395" s="2" t="s">
        <v>370</v>
      </c>
      <c r="D2395" s="2" t="s">
        <v>371</v>
      </c>
      <c r="E2395" t="s">
        <v>15</v>
      </c>
      <c r="F2395">
        <f>SUM(J2395* 0.85)</f>
        <v>208.25</v>
      </c>
      <c r="G2395">
        <v>10</v>
      </c>
      <c r="H2395">
        <v>-14</v>
      </c>
      <c r="I2395" s="7">
        <v>24.5</v>
      </c>
      <c r="J2395" s="7">
        <f t="shared" si="44"/>
        <v>245</v>
      </c>
      <c r="K2395" s="7">
        <f>SUM(G2395*1.15)</f>
        <v>11.5</v>
      </c>
      <c r="L2395" s="11">
        <v>43869</v>
      </c>
      <c r="M2395" s="3">
        <v>43874</v>
      </c>
      <c r="N2395" s="3">
        <v>43890</v>
      </c>
      <c r="O2395" t="s">
        <v>14</v>
      </c>
      <c r="P2395" s="4">
        <v>73.83</v>
      </c>
      <c r="Q2395" t="s">
        <v>370</v>
      </c>
      <c r="R2395" t="s">
        <v>372</v>
      </c>
      <c r="S2395" t="s">
        <v>180</v>
      </c>
      <c r="U2395" t="s">
        <v>373</v>
      </c>
      <c r="V2395" t="s">
        <v>182</v>
      </c>
      <c r="W2395" s="10" t="b">
        <v>1</v>
      </c>
      <c r="X2395" s="12">
        <v>43847.177911805549</v>
      </c>
    </row>
    <row r="2396" spans="1:24" x14ac:dyDescent="0.2">
      <c r="A2396">
        <v>12737</v>
      </c>
      <c r="B2396" s="2" t="s">
        <v>153</v>
      </c>
      <c r="C2396" s="2" t="s">
        <v>154</v>
      </c>
      <c r="D2396" s="2" t="s">
        <v>155</v>
      </c>
      <c r="E2396" t="s">
        <v>15</v>
      </c>
      <c r="F2396">
        <f>SUM(J2396* 0.9)</f>
        <v>335.745</v>
      </c>
      <c r="G2396">
        <v>9</v>
      </c>
      <c r="H2396">
        <v>-1</v>
      </c>
      <c r="I2396" s="7">
        <v>41.45</v>
      </c>
      <c r="J2396" s="7">
        <f t="shared" si="44"/>
        <v>373.05</v>
      </c>
      <c r="K2396" s="7">
        <f>SUM(G2396*1.27)</f>
        <v>11.43</v>
      </c>
      <c r="L2396" s="11">
        <v>43869</v>
      </c>
      <c r="M2396" s="3">
        <v>43874</v>
      </c>
      <c r="N2396" s="3">
        <v>43890</v>
      </c>
      <c r="O2396" t="s">
        <v>12</v>
      </c>
      <c r="P2396" s="4">
        <v>17.920000000000002</v>
      </c>
      <c r="Q2396" t="s">
        <v>154</v>
      </c>
      <c r="R2396" t="s">
        <v>156</v>
      </c>
      <c r="S2396" t="s">
        <v>157</v>
      </c>
      <c r="U2396" t="s">
        <v>158</v>
      </c>
      <c r="V2396" t="s">
        <v>44</v>
      </c>
      <c r="W2396" s="10" t="b">
        <v>0</v>
      </c>
      <c r="X2396" s="12">
        <v>43880.178062268511</v>
      </c>
    </row>
    <row r="2397" spans="1:24" x14ac:dyDescent="0.2">
      <c r="A2397">
        <v>12738</v>
      </c>
      <c r="B2397" s="2" t="s">
        <v>114</v>
      </c>
      <c r="C2397" s="2" t="s">
        <v>115</v>
      </c>
      <c r="D2397" s="2" t="s">
        <v>116</v>
      </c>
      <c r="E2397" t="s">
        <v>36</v>
      </c>
      <c r="F2397">
        <f>SUM(J2397* 0.9)</f>
        <v>815.4</v>
      </c>
      <c r="G2397">
        <v>10</v>
      </c>
      <c r="H2397">
        <v>-3</v>
      </c>
      <c r="I2397" s="7">
        <v>90.6</v>
      </c>
      <c r="J2397" s="7">
        <f t="shared" si="44"/>
        <v>906</v>
      </c>
      <c r="K2397" s="7">
        <f>SUM(G2397*1.27)</f>
        <v>12.7</v>
      </c>
      <c r="L2397" s="11">
        <v>43870</v>
      </c>
      <c r="M2397" s="3">
        <v>43875</v>
      </c>
      <c r="N2397" s="3">
        <v>43891</v>
      </c>
      <c r="O2397" t="s">
        <v>12</v>
      </c>
      <c r="P2397" s="4">
        <v>9.2100000000000009</v>
      </c>
      <c r="Q2397" t="s">
        <v>115</v>
      </c>
      <c r="R2397" t="s">
        <v>569</v>
      </c>
      <c r="S2397" t="s">
        <v>85</v>
      </c>
      <c r="U2397" t="s">
        <v>117</v>
      </c>
      <c r="V2397" t="s">
        <v>35</v>
      </c>
      <c r="W2397" s="10" t="b">
        <v>0</v>
      </c>
      <c r="X2397" s="12">
        <v>43918.178039120365</v>
      </c>
    </row>
    <row r="2398" spans="1:24" x14ac:dyDescent="0.2">
      <c r="A2398">
        <v>12739</v>
      </c>
      <c r="B2398" s="2" t="s">
        <v>53</v>
      </c>
      <c r="C2398" s="2" t="s">
        <v>54</v>
      </c>
      <c r="D2398" s="2" t="s">
        <v>55</v>
      </c>
      <c r="E2398" t="s">
        <v>15</v>
      </c>
      <c r="F2398">
        <f>SUM(J2398* 1.15)</f>
        <v>874.87399999999991</v>
      </c>
      <c r="G2398">
        <v>14</v>
      </c>
      <c r="H2398">
        <v>4</v>
      </c>
      <c r="I2398" s="7">
        <v>54.34</v>
      </c>
      <c r="J2398" s="7">
        <f t="shared" si="44"/>
        <v>760.76</v>
      </c>
      <c r="K2398" s="7">
        <f>SUM(G2398*0.54)</f>
        <v>7.5600000000000005</v>
      </c>
      <c r="L2398" s="11">
        <v>43871</v>
      </c>
      <c r="M2398" s="3">
        <v>43876</v>
      </c>
      <c r="N2398" s="3">
        <v>43892</v>
      </c>
      <c r="O2398" t="s">
        <v>12</v>
      </c>
      <c r="P2398" s="4">
        <v>156.66</v>
      </c>
      <c r="Q2398" t="s">
        <v>54</v>
      </c>
      <c r="R2398" t="s">
        <v>56</v>
      </c>
      <c r="S2398" t="s">
        <v>57</v>
      </c>
      <c r="U2398" t="s">
        <v>58</v>
      </c>
      <c r="V2398" t="s">
        <v>59</v>
      </c>
      <c r="W2398" s="10" t="b">
        <v>1</v>
      </c>
      <c r="X2398" s="12">
        <v>43874.843774537039</v>
      </c>
    </row>
    <row r="2399" spans="1:24" x14ac:dyDescent="0.2">
      <c r="A2399">
        <v>12740</v>
      </c>
      <c r="B2399" s="2" t="s">
        <v>524</v>
      </c>
      <c r="C2399" s="2" t="s">
        <v>525</v>
      </c>
      <c r="D2399" s="2" t="s">
        <v>526</v>
      </c>
      <c r="E2399" t="s">
        <v>36</v>
      </c>
      <c r="F2399">
        <f>SUM(J2399* 1.05)</f>
        <v>1060.1955</v>
      </c>
      <c r="G2399">
        <v>13</v>
      </c>
      <c r="H2399">
        <v>41</v>
      </c>
      <c r="I2399" s="7">
        <v>77.67</v>
      </c>
      <c r="J2399" s="7">
        <f t="shared" si="44"/>
        <v>1009.71</v>
      </c>
      <c r="K2399" s="7">
        <f>SUM(G2399*1.429)</f>
        <v>18.577000000000002</v>
      </c>
      <c r="L2399" s="11">
        <v>43871</v>
      </c>
      <c r="M2399" s="3">
        <v>43876</v>
      </c>
      <c r="N2399" s="3">
        <v>43892</v>
      </c>
      <c r="O2399" t="s">
        <v>6</v>
      </c>
      <c r="P2399" s="4">
        <v>19.97</v>
      </c>
      <c r="Q2399" t="s">
        <v>525</v>
      </c>
      <c r="R2399" t="s">
        <v>527</v>
      </c>
      <c r="S2399" t="s">
        <v>528</v>
      </c>
      <c r="U2399" t="s">
        <v>529</v>
      </c>
      <c r="V2399" t="s">
        <v>530</v>
      </c>
      <c r="W2399" s="10" t="b">
        <v>0</v>
      </c>
      <c r="X2399" s="12">
        <v>43893.513941087964</v>
      </c>
    </row>
    <row r="2400" spans="1:24" x14ac:dyDescent="0.2">
      <c r="A2400">
        <v>12741</v>
      </c>
      <c r="B2400" s="2" t="s">
        <v>479</v>
      </c>
      <c r="C2400" s="2" t="s">
        <v>480</v>
      </c>
      <c r="D2400" s="2" t="s">
        <v>481</v>
      </c>
      <c r="E2400" t="s">
        <v>15</v>
      </c>
      <c r="F2400">
        <f>SUM(J2400* 1.03)</f>
        <v>738.72630000000004</v>
      </c>
      <c r="G2400">
        <v>13</v>
      </c>
      <c r="H2400">
        <v>-12</v>
      </c>
      <c r="I2400" s="7">
        <v>55.17</v>
      </c>
      <c r="J2400" s="7">
        <f t="shared" si="44"/>
        <v>717.21</v>
      </c>
      <c r="K2400" s="7">
        <f>SUM(G2400*1.15)</f>
        <v>14.95</v>
      </c>
      <c r="L2400" s="11">
        <v>43872</v>
      </c>
      <c r="M2400" s="3">
        <v>43877</v>
      </c>
      <c r="N2400" s="3">
        <v>43893</v>
      </c>
      <c r="O2400" t="s">
        <v>12</v>
      </c>
      <c r="P2400" s="4">
        <v>8.24</v>
      </c>
      <c r="Q2400" t="s">
        <v>480</v>
      </c>
      <c r="R2400" t="s">
        <v>482</v>
      </c>
      <c r="S2400" t="s">
        <v>483</v>
      </c>
      <c r="U2400" t="s">
        <v>484</v>
      </c>
      <c r="V2400" t="s">
        <v>10</v>
      </c>
      <c r="W2400" s="10" t="b">
        <v>0</v>
      </c>
      <c r="X2400" s="12">
        <v>43940.178813194441</v>
      </c>
    </row>
    <row r="2401" spans="1:24" x14ac:dyDescent="0.2">
      <c r="A2401">
        <v>12742</v>
      </c>
      <c r="B2401" s="2" t="s">
        <v>326</v>
      </c>
      <c r="C2401" s="2" t="s">
        <v>327</v>
      </c>
      <c r="D2401" s="2" t="s">
        <v>328</v>
      </c>
      <c r="E2401" t="s">
        <v>5</v>
      </c>
      <c r="F2401">
        <f>SUM(J2401* 0.9)</f>
        <v>855.45</v>
      </c>
      <c r="G2401">
        <v>10</v>
      </c>
      <c r="H2401">
        <v>2</v>
      </c>
      <c r="I2401" s="7">
        <v>95.05</v>
      </c>
      <c r="J2401" s="7">
        <f t="shared" si="44"/>
        <v>950.5</v>
      </c>
      <c r="K2401" s="7">
        <f>SUM(G2401*1.27)</f>
        <v>12.7</v>
      </c>
      <c r="L2401" s="11">
        <v>43873</v>
      </c>
      <c r="M2401" s="3">
        <v>43878</v>
      </c>
      <c r="N2401" s="3">
        <v>43894</v>
      </c>
      <c r="O2401" t="s">
        <v>14</v>
      </c>
      <c r="P2401" s="4">
        <v>4.07</v>
      </c>
      <c r="Q2401" t="s">
        <v>327</v>
      </c>
      <c r="R2401" t="s">
        <v>329</v>
      </c>
      <c r="S2401" t="s">
        <v>330</v>
      </c>
      <c r="T2401" t="s">
        <v>591</v>
      </c>
      <c r="U2401" t="s">
        <v>331</v>
      </c>
      <c r="V2401" t="s">
        <v>80</v>
      </c>
      <c r="W2401" s="10" t="b">
        <v>0</v>
      </c>
      <c r="X2401" s="12">
        <v>44014.51143032407</v>
      </c>
    </row>
    <row r="2402" spans="1:24" x14ac:dyDescent="0.2">
      <c r="A2402">
        <v>12743</v>
      </c>
      <c r="B2402" s="2" t="s">
        <v>543</v>
      </c>
      <c r="C2402" s="2" t="s">
        <v>544</v>
      </c>
      <c r="D2402" s="2" t="s">
        <v>545</v>
      </c>
      <c r="E2402" t="s">
        <v>46</v>
      </c>
      <c r="F2402">
        <f>SUM(J2402* 1.15)</f>
        <v>545.87049999999999</v>
      </c>
      <c r="G2402">
        <v>7</v>
      </c>
      <c r="H2402">
        <v>2</v>
      </c>
      <c r="I2402" s="7">
        <v>67.81</v>
      </c>
      <c r="J2402" s="7">
        <f t="shared" si="44"/>
        <v>474.67</v>
      </c>
      <c r="K2402" s="7">
        <f>SUM(G2402*0.54)</f>
        <v>3.7800000000000002</v>
      </c>
      <c r="L2402" s="11">
        <v>42925</v>
      </c>
      <c r="M2402" s="3">
        <v>42930</v>
      </c>
      <c r="N2402" s="3">
        <v>42946</v>
      </c>
      <c r="O2402" t="s">
        <v>14</v>
      </c>
      <c r="P2402" s="4">
        <v>32.380000000000003</v>
      </c>
      <c r="Q2402" t="s">
        <v>513</v>
      </c>
      <c r="R2402" t="s">
        <v>515</v>
      </c>
      <c r="S2402" t="s">
        <v>516</v>
      </c>
      <c r="U2402" t="s">
        <v>517</v>
      </c>
      <c r="V2402" t="s">
        <v>59</v>
      </c>
      <c r="W2402" s="10" t="b">
        <v>1</v>
      </c>
      <c r="X2402" s="12">
        <v>43881.970601851848</v>
      </c>
    </row>
    <row r="2403" spans="1:24" x14ac:dyDescent="0.2">
      <c r="A2403">
        <v>12744</v>
      </c>
      <c r="B2403" s="2" t="s">
        <v>489</v>
      </c>
      <c r="C2403" s="2" t="s">
        <v>490</v>
      </c>
      <c r="D2403" s="2" t="s">
        <v>491</v>
      </c>
      <c r="E2403" t="s">
        <v>5</v>
      </c>
      <c r="F2403">
        <f>SUM(J2403* 1.03)</f>
        <v>535.74419999999998</v>
      </c>
      <c r="G2403">
        <v>6</v>
      </c>
      <c r="H2403">
        <v>-10</v>
      </c>
      <c r="I2403" s="7">
        <v>86.69</v>
      </c>
      <c r="J2403" s="7">
        <f t="shared" si="44"/>
        <v>520.14</v>
      </c>
      <c r="K2403" s="7">
        <f>SUM(G2403*1.15)</f>
        <v>6.8999999999999995</v>
      </c>
      <c r="L2403" s="11">
        <v>42926</v>
      </c>
      <c r="M2403" s="3">
        <v>42931</v>
      </c>
      <c r="N2403" s="3">
        <v>42947</v>
      </c>
      <c r="O2403" t="s">
        <v>6</v>
      </c>
      <c r="P2403" s="4">
        <v>11.61</v>
      </c>
      <c r="Q2403" t="s">
        <v>480</v>
      </c>
      <c r="R2403" t="s">
        <v>482</v>
      </c>
      <c r="S2403" t="s">
        <v>483</v>
      </c>
      <c r="U2403" t="s">
        <v>484</v>
      </c>
      <c r="V2403" t="s">
        <v>10</v>
      </c>
      <c r="W2403" s="10" t="b">
        <v>0</v>
      </c>
      <c r="X2403" s="12">
        <v>43885.176621412036</v>
      </c>
    </row>
    <row r="2404" spans="1:24" x14ac:dyDescent="0.2">
      <c r="A2404">
        <v>12745</v>
      </c>
      <c r="B2404" s="2" t="s">
        <v>218</v>
      </c>
      <c r="C2404" s="2" t="s">
        <v>219</v>
      </c>
      <c r="D2404" s="2" t="s">
        <v>220</v>
      </c>
      <c r="E2404" t="s">
        <v>11</v>
      </c>
      <c r="F2404">
        <f>SUM(J2404* 0.85)</f>
        <v>44.625</v>
      </c>
      <c r="G2404">
        <v>7</v>
      </c>
      <c r="H2404">
        <v>-30</v>
      </c>
      <c r="I2404" s="7">
        <v>7.5</v>
      </c>
      <c r="J2404" s="7">
        <f t="shared" si="44"/>
        <v>52.5</v>
      </c>
      <c r="K2404" s="7">
        <f>SUM(G2404*1.15)</f>
        <v>8.0499999999999989</v>
      </c>
      <c r="L2404" s="11">
        <v>42929</v>
      </c>
      <c r="M2404" s="3">
        <v>42934</v>
      </c>
      <c r="N2404" s="3">
        <v>42950</v>
      </c>
      <c r="O2404" t="s">
        <v>12</v>
      </c>
      <c r="P2404" s="4">
        <v>65.83</v>
      </c>
      <c r="Q2404" t="s">
        <v>219</v>
      </c>
      <c r="R2404" t="s">
        <v>221</v>
      </c>
      <c r="S2404" t="s">
        <v>222</v>
      </c>
      <c r="T2404" t="s">
        <v>223</v>
      </c>
      <c r="U2404" t="s">
        <v>224</v>
      </c>
      <c r="V2404" t="s">
        <v>113</v>
      </c>
      <c r="W2404" s="10" t="b">
        <v>1</v>
      </c>
      <c r="X2404" s="12">
        <v>43902.942916666667</v>
      </c>
    </row>
    <row r="2405" spans="1:24" x14ac:dyDescent="0.2">
      <c r="A2405">
        <v>12746</v>
      </c>
      <c r="B2405" s="2" t="s">
        <v>506</v>
      </c>
      <c r="C2405" s="2" t="s">
        <v>507</v>
      </c>
      <c r="D2405" s="2" t="s">
        <v>508</v>
      </c>
      <c r="E2405" t="s">
        <v>15</v>
      </c>
      <c r="F2405">
        <f>SUM(J2405* 1.05)</f>
        <v>45.885000000000005</v>
      </c>
      <c r="G2405">
        <v>10</v>
      </c>
      <c r="H2405">
        <v>5</v>
      </c>
      <c r="I2405" s="7">
        <v>4.37</v>
      </c>
      <c r="J2405" s="7">
        <f t="shared" si="44"/>
        <v>43.7</v>
      </c>
      <c r="K2405" s="7">
        <f>SUM(G2405*1.381)</f>
        <v>13.81</v>
      </c>
      <c r="L2405" s="11">
        <v>42929</v>
      </c>
      <c r="M2405" s="3">
        <v>42934</v>
      </c>
      <c r="N2405" s="3">
        <v>42950</v>
      </c>
      <c r="O2405" t="s">
        <v>6</v>
      </c>
      <c r="P2405" s="4">
        <v>41.34</v>
      </c>
      <c r="Q2405" t="s">
        <v>507</v>
      </c>
      <c r="R2405" t="s">
        <v>509</v>
      </c>
      <c r="S2405" t="s">
        <v>510</v>
      </c>
      <c r="U2405" t="s">
        <v>511</v>
      </c>
      <c r="V2405" t="s">
        <v>59</v>
      </c>
      <c r="W2405" s="10" t="b">
        <v>1</v>
      </c>
      <c r="X2405" s="12">
        <v>43900.845438657409</v>
      </c>
    </row>
    <row r="2406" spans="1:24" x14ac:dyDescent="0.2">
      <c r="A2406">
        <v>12747</v>
      </c>
      <c r="B2406" s="2" t="s">
        <v>462</v>
      </c>
      <c r="C2406" s="2" t="s">
        <v>463</v>
      </c>
      <c r="D2406" s="2" t="s">
        <v>464</v>
      </c>
      <c r="E2406" t="s">
        <v>11</v>
      </c>
      <c r="F2406">
        <f>SUM(J2406* 0.93)</f>
        <v>740.28000000000009</v>
      </c>
      <c r="G2406">
        <v>10</v>
      </c>
      <c r="H2406">
        <v>-4</v>
      </c>
      <c r="I2406" s="7">
        <v>79.599999999999994</v>
      </c>
      <c r="J2406" s="7">
        <f t="shared" si="44"/>
        <v>796</v>
      </c>
      <c r="K2406" s="7">
        <f>SUM(G2406*1.27)</f>
        <v>12.7</v>
      </c>
      <c r="L2406" s="11">
        <v>42930</v>
      </c>
      <c r="M2406" s="3">
        <v>42935</v>
      </c>
      <c r="N2406" s="3">
        <v>42951</v>
      </c>
      <c r="O2406" t="s">
        <v>12</v>
      </c>
      <c r="P2406" s="4">
        <v>51.3</v>
      </c>
      <c r="Q2406" t="s">
        <v>463</v>
      </c>
      <c r="R2406" t="s">
        <v>465</v>
      </c>
      <c r="S2406" t="s">
        <v>466</v>
      </c>
      <c r="U2406" t="s">
        <v>467</v>
      </c>
      <c r="V2406" t="s">
        <v>325</v>
      </c>
      <c r="W2406" s="10" t="b">
        <v>1</v>
      </c>
      <c r="X2406" s="12">
        <v>43903.511730324077</v>
      </c>
    </row>
    <row r="2407" spans="1:24" x14ac:dyDescent="0.2">
      <c r="A2407">
        <v>12748</v>
      </c>
      <c r="B2407" s="2" t="s">
        <v>218</v>
      </c>
      <c r="C2407" s="2" t="s">
        <v>219</v>
      </c>
      <c r="D2407" s="2" t="s">
        <v>220</v>
      </c>
      <c r="E2407" t="s">
        <v>15</v>
      </c>
      <c r="F2407">
        <f>SUM(J2407* 0.85)</f>
        <v>425.24649999999997</v>
      </c>
      <c r="G2407">
        <v>7</v>
      </c>
      <c r="H2407">
        <v>-23</v>
      </c>
      <c r="I2407" s="7">
        <v>71.47</v>
      </c>
      <c r="J2407" s="7">
        <f t="shared" si="44"/>
        <v>500.28999999999996</v>
      </c>
      <c r="K2407" s="7">
        <f>SUM(G2407*1.15)</f>
        <v>8.0499999999999989</v>
      </c>
      <c r="L2407" s="11">
        <v>42931</v>
      </c>
      <c r="M2407" s="3">
        <v>42936</v>
      </c>
      <c r="N2407" s="3">
        <v>42952</v>
      </c>
      <c r="O2407" t="s">
        <v>12</v>
      </c>
      <c r="P2407" s="4">
        <v>58.17</v>
      </c>
      <c r="Q2407" t="s">
        <v>219</v>
      </c>
      <c r="R2407" t="s">
        <v>221</v>
      </c>
      <c r="S2407" t="s">
        <v>222</v>
      </c>
      <c r="T2407" t="s">
        <v>223</v>
      </c>
      <c r="U2407" t="s">
        <v>224</v>
      </c>
      <c r="V2407" t="s">
        <v>113</v>
      </c>
      <c r="W2407" s="10" t="b">
        <v>1</v>
      </c>
      <c r="X2407" s="12">
        <v>43905.177028935184</v>
      </c>
    </row>
    <row r="2408" spans="1:24" x14ac:dyDescent="0.2">
      <c r="A2408">
        <v>12749</v>
      </c>
      <c r="B2408" s="2" t="s">
        <v>99</v>
      </c>
      <c r="C2408" s="2" t="s">
        <v>100</v>
      </c>
      <c r="D2408" s="2" t="s">
        <v>101</v>
      </c>
      <c r="E2408" t="s">
        <v>46</v>
      </c>
      <c r="F2408">
        <f>SUM(J2408* 0.85)</f>
        <v>183.75300000000001</v>
      </c>
      <c r="G2408">
        <v>6</v>
      </c>
      <c r="H2408">
        <v>-19</v>
      </c>
      <c r="I2408" s="7">
        <v>36.03</v>
      </c>
      <c r="J2408" s="7">
        <f t="shared" si="44"/>
        <v>216.18</v>
      </c>
      <c r="K2408" s="7">
        <f>SUM(G2408*1.15)</f>
        <v>6.8999999999999995</v>
      </c>
      <c r="L2408" s="11">
        <v>42932</v>
      </c>
      <c r="M2408" s="3">
        <v>42937</v>
      </c>
      <c r="N2408" s="3">
        <v>42953</v>
      </c>
      <c r="O2408" t="s">
        <v>12</v>
      </c>
      <c r="P2408" s="4">
        <v>22.98</v>
      </c>
      <c r="Q2408" t="s">
        <v>100</v>
      </c>
      <c r="R2408" t="s">
        <v>102</v>
      </c>
      <c r="S2408" t="s">
        <v>103</v>
      </c>
      <c r="U2408" t="s">
        <v>104</v>
      </c>
      <c r="V2408" t="s">
        <v>105</v>
      </c>
      <c r="W2408" s="10" t="b">
        <v>0</v>
      </c>
      <c r="X2408" s="12">
        <v>43884.176517245367</v>
      </c>
    </row>
    <row r="2409" spans="1:24" x14ac:dyDescent="0.2">
      <c r="A2409">
        <v>12750</v>
      </c>
      <c r="B2409" s="2" t="s">
        <v>412</v>
      </c>
      <c r="C2409" s="2" t="s">
        <v>413</v>
      </c>
      <c r="D2409" s="2" t="s">
        <v>414</v>
      </c>
      <c r="E2409" t="s">
        <v>37</v>
      </c>
      <c r="F2409">
        <f>SUM(J2409* 0.85)</f>
        <v>208.89599999999999</v>
      </c>
      <c r="G2409">
        <v>12</v>
      </c>
      <c r="H2409">
        <v>-2</v>
      </c>
      <c r="I2409" s="7">
        <v>20.48</v>
      </c>
      <c r="J2409" s="7">
        <f t="shared" si="44"/>
        <v>245.76</v>
      </c>
      <c r="K2409" s="7">
        <f>SUM(G2409*1.27)</f>
        <v>15.24</v>
      </c>
      <c r="L2409" s="11">
        <v>42933</v>
      </c>
      <c r="M2409" s="3">
        <v>42938</v>
      </c>
      <c r="N2409" s="3">
        <v>42954</v>
      </c>
      <c r="O2409" t="s">
        <v>14</v>
      </c>
      <c r="P2409" s="4">
        <v>148.33000000000001</v>
      </c>
      <c r="Q2409" t="s">
        <v>413</v>
      </c>
      <c r="R2409" t="s">
        <v>415</v>
      </c>
      <c r="S2409" t="s">
        <v>416</v>
      </c>
      <c r="U2409" t="s">
        <v>417</v>
      </c>
      <c r="V2409" t="s">
        <v>105</v>
      </c>
      <c r="W2409" s="10" t="b">
        <v>1</v>
      </c>
      <c r="X2409" s="12">
        <v>43916.845805787038</v>
      </c>
    </row>
    <row r="2410" spans="1:24" x14ac:dyDescent="0.2">
      <c r="A2410">
        <v>12751</v>
      </c>
      <c r="B2410" s="2" t="s">
        <v>531</v>
      </c>
      <c r="C2410" s="2" t="s">
        <v>532</v>
      </c>
      <c r="D2410" s="2" t="s">
        <v>533</v>
      </c>
      <c r="E2410" t="s">
        <v>15</v>
      </c>
      <c r="F2410">
        <f>SUM(J2410* 0.85)</f>
        <v>624.54599999999994</v>
      </c>
      <c r="G2410">
        <v>12</v>
      </c>
      <c r="H2410">
        <v>-11</v>
      </c>
      <c r="I2410" s="7">
        <v>61.23</v>
      </c>
      <c r="J2410" s="7">
        <f t="shared" si="44"/>
        <v>734.76</v>
      </c>
      <c r="K2410" s="7">
        <f>SUM(G2410*1.15)</f>
        <v>13.799999999999999</v>
      </c>
      <c r="L2410" s="11">
        <v>42936</v>
      </c>
      <c r="M2410" s="3">
        <v>42941</v>
      </c>
      <c r="N2410" s="3">
        <v>42957</v>
      </c>
      <c r="O2410" t="s">
        <v>12</v>
      </c>
      <c r="P2410" s="4">
        <v>13.97</v>
      </c>
      <c r="Q2410" t="s">
        <v>532</v>
      </c>
      <c r="R2410" t="s">
        <v>534</v>
      </c>
      <c r="S2410" t="s">
        <v>535</v>
      </c>
      <c r="T2410" t="s">
        <v>111</v>
      </c>
      <c r="U2410" t="s">
        <v>536</v>
      </c>
      <c r="V2410" t="s">
        <v>113</v>
      </c>
      <c r="W2410" s="10" t="b">
        <v>0</v>
      </c>
      <c r="X2410" s="12">
        <v>43885.178586805552</v>
      </c>
    </row>
    <row r="2411" spans="1:24" x14ac:dyDescent="0.2">
      <c r="A2411">
        <v>12752</v>
      </c>
      <c r="B2411" s="2" t="s">
        <v>225</v>
      </c>
      <c r="C2411" s="2" t="s">
        <v>226</v>
      </c>
      <c r="D2411" s="2" t="s">
        <v>227</v>
      </c>
      <c r="E2411" t="s">
        <v>11</v>
      </c>
      <c r="F2411">
        <f>SUM(J2411* 1.03)</f>
        <v>764.58960000000002</v>
      </c>
      <c r="G2411">
        <v>9</v>
      </c>
      <c r="H2411">
        <v>-5</v>
      </c>
      <c r="I2411" s="7">
        <v>82.48</v>
      </c>
      <c r="J2411" s="7">
        <f t="shared" si="44"/>
        <v>742.32</v>
      </c>
      <c r="K2411" s="7">
        <f>SUM(G2411*1.15)</f>
        <v>10.35</v>
      </c>
      <c r="L2411" s="11">
        <v>42937</v>
      </c>
      <c r="M2411" s="3">
        <v>42942</v>
      </c>
      <c r="N2411" s="3">
        <v>42958</v>
      </c>
      <c r="O2411" t="s">
        <v>14</v>
      </c>
      <c r="P2411" s="4">
        <v>81.91</v>
      </c>
      <c r="Q2411" t="s">
        <v>226</v>
      </c>
      <c r="R2411" t="s">
        <v>228</v>
      </c>
      <c r="S2411" t="s">
        <v>229</v>
      </c>
      <c r="T2411" t="s">
        <v>230</v>
      </c>
      <c r="U2411" t="s">
        <v>231</v>
      </c>
      <c r="V2411" t="s">
        <v>217</v>
      </c>
      <c r="W2411" s="10" t="b">
        <v>1</v>
      </c>
      <c r="X2411" s="12">
        <v>43905.511349305554</v>
      </c>
    </row>
    <row r="2412" spans="1:24" x14ac:dyDescent="0.2">
      <c r="A2412">
        <v>12753</v>
      </c>
      <c r="B2412" s="2" t="s">
        <v>135</v>
      </c>
      <c r="C2412" s="2" t="s">
        <v>136</v>
      </c>
      <c r="D2412" s="2" t="s">
        <v>137</v>
      </c>
      <c r="E2412" t="s">
        <v>13</v>
      </c>
      <c r="F2412">
        <f>SUM(J2412* 1.05)</f>
        <v>1182.7725</v>
      </c>
      <c r="G2412">
        <v>13</v>
      </c>
      <c r="H2412">
        <v>-6</v>
      </c>
      <c r="I2412" s="7">
        <v>86.65</v>
      </c>
      <c r="J2412" s="7">
        <f t="shared" si="44"/>
        <v>1126.45</v>
      </c>
      <c r="K2412" s="7">
        <f>SUM(G2412*1.15)</f>
        <v>14.95</v>
      </c>
      <c r="L2412" s="11">
        <v>42938</v>
      </c>
      <c r="M2412" s="3">
        <v>42943</v>
      </c>
      <c r="N2412" s="3">
        <v>42959</v>
      </c>
      <c r="O2412" t="s">
        <v>6</v>
      </c>
      <c r="P2412" s="4">
        <v>140.51</v>
      </c>
      <c r="Q2412" t="s">
        <v>136</v>
      </c>
      <c r="R2412" t="s">
        <v>138</v>
      </c>
      <c r="S2412" t="s">
        <v>139</v>
      </c>
      <c r="U2412" t="s">
        <v>140</v>
      </c>
      <c r="V2412" t="s">
        <v>141</v>
      </c>
      <c r="W2412" s="10" t="b">
        <v>1</v>
      </c>
      <c r="X2412" s="12">
        <v>43897.512215972223</v>
      </c>
    </row>
    <row r="2413" spans="1:24" x14ac:dyDescent="0.2">
      <c r="A2413">
        <v>12754</v>
      </c>
      <c r="B2413" s="2" t="s">
        <v>94</v>
      </c>
      <c r="C2413" s="2" t="s">
        <v>95</v>
      </c>
      <c r="D2413" s="2" t="s">
        <v>96</v>
      </c>
      <c r="E2413" t="s">
        <v>11</v>
      </c>
      <c r="F2413">
        <f>SUM(J2413* 1.15)</f>
        <v>868.43399999999986</v>
      </c>
      <c r="G2413">
        <v>12</v>
      </c>
      <c r="H2413">
        <v>20</v>
      </c>
      <c r="I2413" s="7">
        <v>62.93</v>
      </c>
      <c r="J2413" s="7">
        <f t="shared" si="44"/>
        <v>755.16</v>
      </c>
      <c r="K2413" s="7">
        <f>SUM(G2413*1.429)</f>
        <v>17.148</v>
      </c>
      <c r="L2413" s="11">
        <v>42939</v>
      </c>
      <c r="M2413" s="3">
        <v>42944</v>
      </c>
      <c r="N2413" s="3">
        <v>42960</v>
      </c>
      <c r="O2413" t="s">
        <v>14</v>
      </c>
      <c r="P2413" s="4">
        <v>3.25</v>
      </c>
      <c r="Q2413" t="s">
        <v>95</v>
      </c>
      <c r="R2413" t="s">
        <v>97</v>
      </c>
      <c r="S2413" t="s">
        <v>21</v>
      </c>
      <c r="U2413" t="s">
        <v>98</v>
      </c>
      <c r="V2413" t="s">
        <v>23</v>
      </c>
      <c r="W2413" s="10" t="b">
        <v>0</v>
      </c>
      <c r="X2413" s="12">
        <v>43844.846298379634</v>
      </c>
    </row>
    <row r="2414" spans="1:24" x14ac:dyDescent="0.2">
      <c r="A2414">
        <v>12755</v>
      </c>
      <c r="B2414" s="2" t="s">
        <v>345</v>
      </c>
      <c r="C2414" s="2" t="s">
        <v>346</v>
      </c>
      <c r="D2414" s="2" t="s">
        <v>347</v>
      </c>
      <c r="E2414" t="s">
        <v>11</v>
      </c>
      <c r="F2414">
        <f>SUM(J2414* 1.15)</f>
        <v>547.97499999999991</v>
      </c>
      <c r="G2414">
        <v>10</v>
      </c>
      <c r="H2414">
        <v>26</v>
      </c>
      <c r="I2414" s="7">
        <v>47.65</v>
      </c>
      <c r="J2414" s="7">
        <f t="shared" si="44"/>
        <v>476.5</v>
      </c>
      <c r="K2414" s="7">
        <f>SUM(G2414*1.429)</f>
        <v>14.290000000000001</v>
      </c>
      <c r="L2414" s="11">
        <v>42940</v>
      </c>
      <c r="M2414" s="3">
        <v>42945</v>
      </c>
      <c r="N2414" s="3">
        <v>42961</v>
      </c>
      <c r="O2414" t="s">
        <v>6</v>
      </c>
      <c r="P2414" s="4">
        <v>55.09</v>
      </c>
      <c r="Q2414" t="s">
        <v>348</v>
      </c>
      <c r="R2414" t="s">
        <v>349</v>
      </c>
      <c r="S2414" t="s">
        <v>350</v>
      </c>
      <c r="U2414" t="s">
        <v>351</v>
      </c>
      <c r="V2414" t="s">
        <v>10</v>
      </c>
      <c r="W2414" s="10" t="b">
        <v>1</v>
      </c>
      <c r="X2414" s="12">
        <v>43988.845919675929</v>
      </c>
    </row>
    <row r="2415" spans="1:24" x14ac:dyDescent="0.2">
      <c r="A2415">
        <v>12756</v>
      </c>
      <c r="B2415" s="2" t="s">
        <v>374</v>
      </c>
      <c r="C2415" s="2" t="s">
        <v>375</v>
      </c>
      <c r="D2415" s="2" t="s">
        <v>376</v>
      </c>
      <c r="E2415" t="s">
        <v>11</v>
      </c>
      <c r="F2415">
        <f>SUM(J2415* 1.15)</f>
        <v>270.94</v>
      </c>
      <c r="G2415">
        <v>8</v>
      </c>
      <c r="H2415">
        <v>-1</v>
      </c>
      <c r="I2415" s="7">
        <v>29.45</v>
      </c>
      <c r="J2415" s="7">
        <f t="shared" si="44"/>
        <v>235.6</v>
      </c>
      <c r="K2415" s="7">
        <f>SUM(G2415*1.27)</f>
        <v>10.16</v>
      </c>
      <c r="L2415" s="11">
        <v>42940</v>
      </c>
      <c r="M2415" s="3">
        <v>42945</v>
      </c>
      <c r="N2415" s="3">
        <v>42961</v>
      </c>
      <c r="O2415" t="s">
        <v>12</v>
      </c>
      <c r="P2415" s="4">
        <v>3.05</v>
      </c>
      <c r="Q2415" t="s">
        <v>375</v>
      </c>
      <c r="R2415" t="s">
        <v>377</v>
      </c>
      <c r="S2415" t="s">
        <v>222</v>
      </c>
      <c r="T2415" t="s">
        <v>223</v>
      </c>
      <c r="U2415" t="s">
        <v>378</v>
      </c>
      <c r="V2415" t="s">
        <v>113</v>
      </c>
      <c r="W2415" s="10" t="b">
        <v>0</v>
      </c>
      <c r="X2415" s="12">
        <v>43903.178062268511</v>
      </c>
    </row>
    <row r="2416" spans="1:24" x14ac:dyDescent="0.2">
      <c r="A2416">
        <v>12757</v>
      </c>
      <c r="B2416" s="2" t="s">
        <v>394</v>
      </c>
      <c r="C2416" s="2" t="s">
        <v>395</v>
      </c>
      <c r="D2416" s="2" t="s">
        <v>396</v>
      </c>
      <c r="E2416" t="s">
        <v>36</v>
      </c>
      <c r="F2416">
        <f>SUM(J2416* 1.05)</f>
        <v>1100.19</v>
      </c>
      <c r="G2416">
        <v>13</v>
      </c>
      <c r="H2416">
        <v>2</v>
      </c>
      <c r="I2416" s="7">
        <v>80.599999999999994</v>
      </c>
      <c r="J2416" s="7">
        <f t="shared" si="44"/>
        <v>1047.8</v>
      </c>
      <c r="K2416" s="7">
        <f>SUM(G2416*0.54)</f>
        <v>7.0200000000000005</v>
      </c>
      <c r="L2416" s="11">
        <v>42943</v>
      </c>
      <c r="M2416" s="3">
        <v>42948</v>
      </c>
      <c r="N2416" s="3">
        <v>42964</v>
      </c>
      <c r="O2416" t="s">
        <v>14</v>
      </c>
      <c r="P2416" s="4">
        <v>48.29</v>
      </c>
      <c r="Q2416" t="s">
        <v>395</v>
      </c>
      <c r="R2416" t="s">
        <v>397</v>
      </c>
      <c r="S2416" t="s">
        <v>398</v>
      </c>
      <c r="T2416" t="s">
        <v>399</v>
      </c>
      <c r="U2416" t="s">
        <v>400</v>
      </c>
      <c r="V2416" t="s">
        <v>209</v>
      </c>
      <c r="W2416" s="10" t="b">
        <v>1</v>
      </c>
      <c r="X2416" s="12">
        <v>43884.843751388886</v>
      </c>
    </row>
    <row r="2417" spans="1:24" x14ac:dyDescent="0.2">
      <c r="A2417">
        <v>12758</v>
      </c>
      <c r="B2417" s="2" t="s">
        <v>135</v>
      </c>
      <c r="C2417" s="2" t="s">
        <v>136</v>
      </c>
      <c r="D2417" s="2" t="s">
        <v>137</v>
      </c>
      <c r="E2417" t="s">
        <v>37</v>
      </c>
      <c r="F2417">
        <f>SUM(J2417* 1.05)</f>
        <v>386.80950000000007</v>
      </c>
      <c r="G2417">
        <v>11</v>
      </c>
      <c r="H2417">
        <v>7</v>
      </c>
      <c r="I2417" s="7">
        <v>33.49</v>
      </c>
      <c r="J2417" s="7">
        <f t="shared" si="44"/>
        <v>368.39000000000004</v>
      </c>
      <c r="K2417" s="7">
        <f>SUM(G2417*1.381)</f>
        <v>15.191000000000001</v>
      </c>
      <c r="L2417" s="11">
        <v>42944</v>
      </c>
      <c r="M2417" s="3">
        <v>42949</v>
      </c>
      <c r="N2417" s="3">
        <v>42965</v>
      </c>
      <c r="O2417" t="s">
        <v>14</v>
      </c>
      <c r="P2417" s="4">
        <v>146.06</v>
      </c>
      <c r="Q2417" t="s">
        <v>136</v>
      </c>
      <c r="R2417" t="s">
        <v>138</v>
      </c>
      <c r="S2417" t="s">
        <v>139</v>
      </c>
      <c r="U2417" t="s">
        <v>140</v>
      </c>
      <c r="V2417" t="s">
        <v>141</v>
      </c>
      <c r="W2417" s="10" t="b">
        <v>1</v>
      </c>
      <c r="X2417" s="12">
        <v>43905.512366435185</v>
      </c>
    </row>
    <row r="2418" spans="1:24" x14ac:dyDescent="0.2">
      <c r="A2418">
        <v>12759</v>
      </c>
      <c r="B2418" s="2" t="s">
        <v>153</v>
      </c>
      <c r="C2418" s="2" t="s">
        <v>154</v>
      </c>
      <c r="D2418" s="2" t="s">
        <v>155</v>
      </c>
      <c r="E2418" t="s">
        <v>5</v>
      </c>
      <c r="F2418">
        <f>SUM(J2418* 0.93)</f>
        <v>736.46699999999998</v>
      </c>
      <c r="G2418">
        <v>10</v>
      </c>
      <c r="H2418">
        <v>-1</v>
      </c>
      <c r="I2418" s="7">
        <v>79.19</v>
      </c>
      <c r="J2418" s="7">
        <f t="shared" si="44"/>
        <v>791.9</v>
      </c>
      <c r="K2418" s="7">
        <f>SUM(G2418*1.27)</f>
        <v>12.7</v>
      </c>
      <c r="L2418" s="11">
        <v>42945</v>
      </c>
      <c r="M2418" s="3">
        <v>42950</v>
      </c>
      <c r="N2418" s="3">
        <v>42966</v>
      </c>
      <c r="O2418" t="s">
        <v>14</v>
      </c>
      <c r="P2418" s="4">
        <v>3.67</v>
      </c>
      <c r="Q2418" t="s">
        <v>154</v>
      </c>
      <c r="R2418" t="s">
        <v>156</v>
      </c>
      <c r="S2418" t="s">
        <v>157</v>
      </c>
      <c r="U2418" t="s">
        <v>158</v>
      </c>
      <c r="V2418" t="s">
        <v>44</v>
      </c>
      <c r="W2418" s="10" t="b">
        <v>0</v>
      </c>
      <c r="X2418" s="12">
        <v>43900.845098379628</v>
      </c>
    </row>
    <row r="2419" spans="1:24" x14ac:dyDescent="0.2">
      <c r="A2419">
        <v>12760</v>
      </c>
      <c r="B2419" s="2" t="s">
        <v>53</v>
      </c>
      <c r="C2419" s="2" t="s">
        <v>54</v>
      </c>
      <c r="D2419" s="2" t="s">
        <v>55</v>
      </c>
      <c r="E2419" t="s">
        <v>45</v>
      </c>
      <c r="F2419">
        <f>SUM(J2419* 1.15)</f>
        <v>319.95299999999992</v>
      </c>
      <c r="G2419">
        <v>6</v>
      </c>
      <c r="H2419">
        <v>4</v>
      </c>
      <c r="I2419" s="7">
        <v>46.37</v>
      </c>
      <c r="J2419" s="7">
        <f t="shared" si="44"/>
        <v>278.21999999999997</v>
      </c>
      <c r="K2419" s="7">
        <f>SUM(G2419*0.54)</f>
        <v>3.24</v>
      </c>
      <c r="L2419" s="11">
        <v>42946</v>
      </c>
      <c r="M2419" s="3">
        <v>42951</v>
      </c>
      <c r="N2419" s="3">
        <v>42967</v>
      </c>
      <c r="O2419" t="s">
        <v>6</v>
      </c>
      <c r="P2419" s="4">
        <v>55.28</v>
      </c>
      <c r="Q2419" t="s">
        <v>54</v>
      </c>
      <c r="R2419" t="s">
        <v>56</v>
      </c>
      <c r="S2419" t="s">
        <v>57</v>
      </c>
      <c r="U2419" t="s">
        <v>58</v>
      </c>
      <c r="V2419" t="s">
        <v>59</v>
      </c>
      <c r="W2419" s="10" t="b">
        <v>1</v>
      </c>
      <c r="X2419" s="12">
        <v>43885.550138888895</v>
      </c>
    </row>
    <row r="2420" spans="1:24" x14ac:dyDescent="0.2">
      <c r="A2420">
        <v>12761</v>
      </c>
      <c r="B2420" s="2" t="s">
        <v>524</v>
      </c>
      <c r="C2420" s="2" t="s">
        <v>525</v>
      </c>
      <c r="D2420" s="2" t="s">
        <v>526</v>
      </c>
      <c r="E2420" t="s">
        <v>15</v>
      </c>
      <c r="F2420">
        <f>SUM(J2420* 1.05)</f>
        <v>931.39200000000005</v>
      </c>
      <c r="G2420">
        <v>12</v>
      </c>
      <c r="H2420">
        <v>47</v>
      </c>
      <c r="I2420" s="7">
        <v>73.92</v>
      </c>
      <c r="J2420" s="7">
        <f t="shared" si="44"/>
        <v>887.04</v>
      </c>
      <c r="K2420" s="7">
        <f>SUM(G2420*1.429)</f>
        <v>17.148</v>
      </c>
      <c r="L2420" s="11">
        <v>42947</v>
      </c>
      <c r="M2420" s="3">
        <v>42952</v>
      </c>
      <c r="N2420" s="3">
        <v>42968</v>
      </c>
      <c r="O2420" t="s">
        <v>14</v>
      </c>
      <c r="P2420" s="4">
        <v>25.73</v>
      </c>
      <c r="Q2420" t="s">
        <v>525</v>
      </c>
      <c r="R2420" t="s">
        <v>527</v>
      </c>
      <c r="S2420" t="s">
        <v>528</v>
      </c>
      <c r="U2420" t="s">
        <v>529</v>
      </c>
      <c r="V2420" t="s">
        <v>530</v>
      </c>
      <c r="W2420" s="10" t="b">
        <v>0</v>
      </c>
      <c r="X2420" s="12">
        <v>43776.513277546299</v>
      </c>
    </row>
    <row r="2421" spans="1:24" x14ac:dyDescent="0.2">
      <c r="A2421">
        <v>12762</v>
      </c>
      <c r="B2421" s="2" t="s">
        <v>159</v>
      </c>
      <c r="C2421" s="2" t="s">
        <v>160</v>
      </c>
      <c r="D2421" s="2" t="s">
        <v>161</v>
      </c>
      <c r="E2421" t="s">
        <v>11</v>
      </c>
      <c r="F2421">
        <f>SUM(J2421* 1.05)</f>
        <v>920.05200000000002</v>
      </c>
      <c r="G2421">
        <v>9</v>
      </c>
      <c r="H2421">
        <v>-4</v>
      </c>
      <c r="I2421" s="7">
        <v>97.36</v>
      </c>
      <c r="J2421" s="7">
        <f t="shared" si="44"/>
        <v>876.24</v>
      </c>
      <c r="K2421" s="7">
        <f>SUM(G2421*1.27)</f>
        <v>11.43</v>
      </c>
      <c r="L2421" s="11">
        <v>42950</v>
      </c>
      <c r="M2421" s="3">
        <v>42955</v>
      </c>
      <c r="N2421" s="3">
        <v>42971</v>
      </c>
      <c r="O2421" t="s">
        <v>6</v>
      </c>
      <c r="P2421" s="4">
        <v>208.58</v>
      </c>
      <c r="Q2421" t="s">
        <v>160</v>
      </c>
      <c r="R2421" t="s">
        <v>162</v>
      </c>
      <c r="S2421" t="s">
        <v>163</v>
      </c>
      <c r="U2421" t="s">
        <v>164</v>
      </c>
      <c r="V2421" t="s">
        <v>10</v>
      </c>
      <c r="W2421" s="10" t="b">
        <v>1</v>
      </c>
      <c r="X2421" s="12">
        <v>43902.511360879631</v>
      </c>
    </row>
    <row r="2422" spans="1:24" x14ac:dyDescent="0.2">
      <c r="A2422">
        <v>12763</v>
      </c>
      <c r="B2422" s="2" t="s">
        <v>210</v>
      </c>
      <c r="C2422" s="2" t="s">
        <v>211</v>
      </c>
      <c r="D2422" s="2" t="s">
        <v>212</v>
      </c>
      <c r="E2422" t="s">
        <v>36</v>
      </c>
      <c r="F2422">
        <f>SUM(J2422* 0.85)</f>
        <v>81.260000000000005</v>
      </c>
      <c r="G2422">
        <v>10</v>
      </c>
      <c r="H2422">
        <v>2</v>
      </c>
      <c r="I2422" s="7">
        <v>9.56</v>
      </c>
      <c r="J2422" s="7">
        <f t="shared" si="44"/>
        <v>95.600000000000009</v>
      </c>
      <c r="K2422" s="7">
        <f>SUM(G2422*0.54)</f>
        <v>5.4</v>
      </c>
      <c r="L2422" s="11">
        <v>42951</v>
      </c>
      <c r="M2422" s="3">
        <v>42956</v>
      </c>
      <c r="N2422" s="3">
        <v>42972</v>
      </c>
      <c r="O2422" t="s">
        <v>14</v>
      </c>
      <c r="P2422" s="4">
        <v>66.290000000000006</v>
      </c>
      <c r="Q2422" t="s">
        <v>211</v>
      </c>
      <c r="R2422" t="s">
        <v>213</v>
      </c>
      <c r="S2422" t="s">
        <v>214</v>
      </c>
      <c r="T2422" t="s">
        <v>215</v>
      </c>
      <c r="U2422" t="s">
        <v>216</v>
      </c>
      <c r="V2422" t="s">
        <v>217</v>
      </c>
      <c r="W2422" s="10" t="b">
        <v>1</v>
      </c>
      <c r="X2422" s="12">
        <v>43900.176310532406</v>
      </c>
    </row>
    <row r="2423" spans="1:24" x14ac:dyDescent="0.2">
      <c r="A2423">
        <v>12764</v>
      </c>
      <c r="B2423" s="2" t="s">
        <v>537</v>
      </c>
      <c r="C2423" s="2" t="s">
        <v>538</v>
      </c>
      <c r="D2423" s="2" t="s">
        <v>539</v>
      </c>
      <c r="E2423" t="s">
        <v>594</v>
      </c>
      <c r="F2423">
        <f>SUM(J2423* 0.93)</f>
        <v>479.32200000000012</v>
      </c>
      <c r="G2423">
        <v>12</v>
      </c>
      <c r="H2423">
        <v>6</v>
      </c>
      <c r="I2423" s="7">
        <v>42.95</v>
      </c>
      <c r="J2423" s="7">
        <f t="shared" si="44"/>
        <v>515.40000000000009</v>
      </c>
      <c r="K2423" s="7">
        <f>SUM(G2423*1.381)</f>
        <v>16.571999999999999</v>
      </c>
      <c r="L2423" s="11">
        <v>42952</v>
      </c>
      <c r="M2423" s="3">
        <v>42957</v>
      </c>
      <c r="N2423" s="3">
        <v>42973</v>
      </c>
      <c r="O2423" t="s">
        <v>6</v>
      </c>
      <c r="P2423" s="4">
        <v>4.5599999999999996</v>
      </c>
      <c r="Q2423" t="s">
        <v>538</v>
      </c>
      <c r="R2423" t="s">
        <v>540</v>
      </c>
      <c r="S2423" t="s">
        <v>541</v>
      </c>
      <c r="T2423" t="s">
        <v>279</v>
      </c>
      <c r="U2423" t="s">
        <v>542</v>
      </c>
      <c r="V2423" t="s">
        <v>209</v>
      </c>
      <c r="W2423" s="10" t="b">
        <v>0</v>
      </c>
      <c r="X2423" s="12">
        <v>43893.512565046294</v>
      </c>
    </row>
    <row r="2424" spans="1:24" x14ac:dyDescent="0.2">
      <c r="A2424">
        <v>12765</v>
      </c>
      <c r="B2424" s="2" t="s">
        <v>524</v>
      </c>
      <c r="C2424" s="2" t="s">
        <v>525</v>
      </c>
      <c r="D2424" s="2" t="s">
        <v>526</v>
      </c>
      <c r="E2424" t="s">
        <v>13</v>
      </c>
      <c r="F2424">
        <f>SUM(J2424* 1.05)</f>
        <v>628.20449999999994</v>
      </c>
      <c r="G2424">
        <v>7</v>
      </c>
      <c r="H2424">
        <v>53</v>
      </c>
      <c r="I2424" s="7">
        <v>85.47</v>
      </c>
      <c r="J2424" s="7">
        <f t="shared" si="44"/>
        <v>598.29</v>
      </c>
      <c r="K2424" s="7">
        <f>SUM(G2424*1.429)</f>
        <v>10.003</v>
      </c>
      <c r="L2424" s="11">
        <v>42953</v>
      </c>
      <c r="M2424" s="3">
        <v>42958</v>
      </c>
      <c r="N2424" s="3">
        <v>42974</v>
      </c>
      <c r="O2424" t="s">
        <v>6</v>
      </c>
      <c r="P2424" s="4">
        <v>136.54</v>
      </c>
      <c r="Q2424" t="s">
        <v>525</v>
      </c>
      <c r="R2424" t="s">
        <v>527</v>
      </c>
      <c r="S2424" t="s">
        <v>528</v>
      </c>
      <c r="U2424" t="s">
        <v>529</v>
      </c>
      <c r="V2424" t="s">
        <v>530</v>
      </c>
      <c r="W2424" s="10" t="b">
        <v>1</v>
      </c>
      <c r="X2424" s="12">
        <v>43857.512020601847</v>
      </c>
    </row>
    <row r="2425" spans="1:24" x14ac:dyDescent="0.2">
      <c r="A2425">
        <v>12766</v>
      </c>
      <c r="B2425" s="2" t="s">
        <v>455</v>
      </c>
      <c r="C2425" s="2" t="s">
        <v>456</v>
      </c>
      <c r="D2425" s="2" t="s">
        <v>457</v>
      </c>
      <c r="E2425" t="s">
        <v>5</v>
      </c>
      <c r="F2425">
        <f>SUM(J2425* 1.05)</f>
        <v>712.572</v>
      </c>
      <c r="G2425">
        <v>8</v>
      </c>
      <c r="H2425">
        <v>12</v>
      </c>
      <c r="I2425" s="7">
        <v>84.83</v>
      </c>
      <c r="J2425" s="7">
        <f t="shared" si="44"/>
        <v>678.64</v>
      </c>
      <c r="K2425" s="7">
        <f>SUM(G2425*1.429)</f>
        <v>11.432</v>
      </c>
      <c r="L2425" s="11">
        <v>42953</v>
      </c>
      <c r="M2425" s="3">
        <v>42958</v>
      </c>
      <c r="N2425" s="3">
        <v>42974</v>
      </c>
      <c r="O2425" t="s">
        <v>12</v>
      </c>
      <c r="P2425" s="4">
        <v>4.54</v>
      </c>
      <c r="Q2425" t="s">
        <v>456</v>
      </c>
      <c r="R2425" t="s">
        <v>458</v>
      </c>
      <c r="S2425" t="s">
        <v>459</v>
      </c>
      <c r="T2425" t="s">
        <v>460</v>
      </c>
      <c r="U2425" t="s">
        <v>461</v>
      </c>
      <c r="V2425" t="s">
        <v>209</v>
      </c>
      <c r="W2425" s="10" t="b">
        <v>0</v>
      </c>
      <c r="X2425" s="12">
        <v>43844.511546064816</v>
      </c>
    </row>
    <row r="2426" spans="1:24" x14ac:dyDescent="0.2">
      <c r="A2426">
        <v>12767</v>
      </c>
      <c r="B2426" s="2" t="s">
        <v>394</v>
      </c>
      <c r="C2426" s="2" t="s">
        <v>395</v>
      </c>
      <c r="D2426" s="2" t="s">
        <v>396</v>
      </c>
      <c r="E2426" t="s">
        <v>5</v>
      </c>
      <c r="F2426">
        <f>SUM(J2426* 1.05)</f>
        <v>280.09800000000001</v>
      </c>
      <c r="G2426">
        <v>6</v>
      </c>
      <c r="H2426">
        <v>3</v>
      </c>
      <c r="I2426" s="7">
        <v>44.46</v>
      </c>
      <c r="J2426" s="7">
        <f t="shared" si="44"/>
        <v>266.76</v>
      </c>
      <c r="K2426" s="7">
        <f>SUM(G2426*0.54)</f>
        <v>3.24</v>
      </c>
      <c r="L2426" s="11">
        <v>42954</v>
      </c>
      <c r="M2426" s="3">
        <v>42959</v>
      </c>
      <c r="N2426" s="3">
        <v>42975</v>
      </c>
      <c r="O2426" t="s">
        <v>12</v>
      </c>
      <c r="P2426" s="4">
        <v>98.03</v>
      </c>
      <c r="Q2426" t="s">
        <v>395</v>
      </c>
      <c r="R2426" t="s">
        <v>397</v>
      </c>
      <c r="S2426" t="s">
        <v>398</v>
      </c>
      <c r="T2426" t="s">
        <v>399</v>
      </c>
      <c r="U2426" t="s">
        <v>400</v>
      </c>
      <c r="V2426" t="s">
        <v>209</v>
      </c>
      <c r="W2426" s="10" t="b">
        <v>1</v>
      </c>
      <c r="X2426" s="12">
        <v>43887.550127314818</v>
      </c>
    </row>
    <row r="2427" spans="1:24" x14ac:dyDescent="0.2">
      <c r="A2427">
        <v>12768</v>
      </c>
      <c r="B2427" s="2" t="s">
        <v>384</v>
      </c>
      <c r="C2427" s="2" t="s">
        <v>385</v>
      </c>
      <c r="D2427" s="2" t="s">
        <v>386</v>
      </c>
      <c r="E2427" t="s">
        <v>15</v>
      </c>
      <c r="F2427">
        <f>SUM(J2427* 1.25)</f>
        <v>636.83749999999998</v>
      </c>
      <c r="G2427">
        <v>13</v>
      </c>
      <c r="H2427">
        <v>-13</v>
      </c>
      <c r="I2427" s="7">
        <v>39.19</v>
      </c>
      <c r="J2427" s="7">
        <f t="shared" si="44"/>
        <v>509.46999999999997</v>
      </c>
      <c r="K2427" s="7">
        <f>SUM(G2427*1.15)</f>
        <v>14.95</v>
      </c>
      <c r="L2427" s="11">
        <v>42957</v>
      </c>
      <c r="M2427" s="3">
        <v>42962</v>
      </c>
      <c r="N2427" s="3">
        <v>42978</v>
      </c>
      <c r="O2427" t="s">
        <v>14</v>
      </c>
      <c r="P2427" s="4">
        <v>76.069999999999993</v>
      </c>
      <c r="Q2427" t="s">
        <v>385</v>
      </c>
      <c r="R2427" t="s">
        <v>387</v>
      </c>
      <c r="S2427" t="s">
        <v>388</v>
      </c>
      <c r="U2427" t="s">
        <v>389</v>
      </c>
      <c r="V2427" t="s">
        <v>10</v>
      </c>
      <c r="W2427" s="10" t="b">
        <v>1</v>
      </c>
      <c r="X2427" s="12">
        <v>43885.512134953708</v>
      </c>
    </row>
    <row r="2428" spans="1:24" x14ac:dyDescent="0.2">
      <c r="A2428">
        <v>12769</v>
      </c>
      <c r="B2428" s="2" t="s">
        <v>512</v>
      </c>
      <c r="C2428" s="2" t="s">
        <v>513</v>
      </c>
      <c r="D2428" s="2" t="s">
        <v>514</v>
      </c>
      <c r="E2428" t="s">
        <v>5</v>
      </c>
      <c r="F2428">
        <f>SUM(J2428* 1.15)</f>
        <v>76.175999999999988</v>
      </c>
      <c r="G2428">
        <v>6</v>
      </c>
      <c r="H2428">
        <v>2</v>
      </c>
      <c r="I2428" s="7">
        <v>11.04</v>
      </c>
      <c r="J2428" s="7">
        <f t="shared" si="44"/>
        <v>66.239999999999995</v>
      </c>
      <c r="K2428" s="7">
        <f>SUM(G2428*0.54)</f>
        <v>3.24</v>
      </c>
      <c r="L2428" s="11">
        <v>42958</v>
      </c>
      <c r="M2428" s="3">
        <v>42963</v>
      </c>
      <c r="N2428" s="3">
        <v>42979</v>
      </c>
      <c r="O2428" t="s">
        <v>6</v>
      </c>
      <c r="P2428" s="4">
        <v>6.01</v>
      </c>
      <c r="Q2428" t="s">
        <v>513</v>
      </c>
      <c r="R2428" t="s">
        <v>515</v>
      </c>
      <c r="S2428" t="s">
        <v>516</v>
      </c>
      <c r="U2428" t="s">
        <v>517</v>
      </c>
      <c r="V2428" t="s">
        <v>59</v>
      </c>
      <c r="W2428" s="10" t="b">
        <v>1</v>
      </c>
      <c r="X2428" s="12">
        <v>43888.550115740742</v>
      </c>
    </row>
    <row r="2429" spans="1:24" x14ac:dyDescent="0.2">
      <c r="A2429">
        <v>12770</v>
      </c>
      <c r="B2429" s="2" t="s">
        <v>313</v>
      </c>
      <c r="C2429" s="2" t="s">
        <v>314</v>
      </c>
      <c r="D2429" s="2" t="s">
        <v>315</v>
      </c>
      <c r="E2429" t="s">
        <v>13</v>
      </c>
      <c r="F2429">
        <f>SUM(J2429* 0.85)</f>
        <v>881.78999999999985</v>
      </c>
      <c r="G2429">
        <v>13</v>
      </c>
      <c r="H2429">
        <v>2</v>
      </c>
      <c r="I2429" s="7">
        <v>79.8</v>
      </c>
      <c r="J2429" s="7">
        <f t="shared" si="44"/>
        <v>1037.3999999999999</v>
      </c>
      <c r="K2429" s="7">
        <f>SUM(G2429*0.54)</f>
        <v>7.0200000000000005</v>
      </c>
      <c r="L2429" s="11">
        <v>42959</v>
      </c>
      <c r="M2429" s="3">
        <v>42964</v>
      </c>
      <c r="N2429" s="3">
        <v>42980</v>
      </c>
      <c r="O2429" t="s">
        <v>6</v>
      </c>
      <c r="P2429" s="4">
        <v>26.93</v>
      </c>
      <c r="Q2429" t="s">
        <v>314</v>
      </c>
      <c r="R2429" t="s">
        <v>316</v>
      </c>
      <c r="S2429" t="s">
        <v>317</v>
      </c>
      <c r="U2429" t="s">
        <v>318</v>
      </c>
      <c r="V2429" t="s">
        <v>175</v>
      </c>
      <c r="W2429" s="10" t="b">
        <v>0</v>
      </c>
      <c r="X2429" s="12">
        <v>43883.843751388886</v>
      </c>
    </row>
    <row r="2430" spans="1:24" x14ac:dyDescent="0.2">
      <c r="A2430">
        <v>12771</v>
      </c>
      <c r="B2430" s="2" t="s">
        <v>485</v>
      </c>
      <c r="C2430" s="2" t="s">
        <v>486</v>
      </c>
      <c r="D2430" s="2" t="s">
        <v>487</v>
      </c>
      <c r="E2430" t="s">
        <v>36</v>
      </c>
      <c r="F2430">
        <f>SUM(J2430* 1.15)</f>
        <v>514.72849999999994</v>
      </c>
      <c r="G2430">
        <v>11</v>
      </c>
      <c r="H2430">
        <v>-3</v>
      </c>
      <c r="I2430" s="7">
        <v>40.69</v>
      </c>
      <c r="J2430" s="7">
        <f t="shared" si="44"/>
        <v>447.59</v>
      </c>
      <c r="K2430" s="7">
        <f>SUM(G2430*1.27)</f>
        <v>13.97</v>
      </c>
      <c r="L2430" s="11">
        <v>42960</v>
      </c>
      <c r="M2430" s="3">
        <v>42965</v>
      </c>
      <c r="N2430" s="3">
        <v>42981</v>
      </c>
      <c r="O2430" t="s">
        <v>14</v>
      </c>
      <c r="P2430" s="4">
        <v>13.84</v>
      </c>
      <c r="Q2430" t="s">
        <v>486</v>
      </c>
      <c r="R2430" t="s">
        <v>488</v>
      </c>
      <c r="S2430" t="s">
        <v>21</v>
      </c>
      <c r="U2430" t="s">
        <v>362</v>
      </c>
      <c r="V2430" t="s">
        <v>23</v>
      </c>
      <c r="W2430" s="10" t="b">
        <v>0</v>
      </c>
      <c r="X2430" s="12">
        <v>43967.178917361111</v>
      </c>
    </row>
    <row r="2431" spans="1:24" x14ac:dyDescent="0.2">
      <c r="A2431">
        <v>12772</v>
      </c>
      <c r="B2431" s="2" t="s">
        <v>332</v>
      </c>
      <c r="C2431" s="2" t="s">
        <v>333</v>
      </c>
      <c r="D2431" s="2" t="s">
        <v>334</v>
      </c>
      <c r="E2431" t="s">
        <v>45</v>
      </c>
      <c r="F2431">
        <f>SUM(J2431* 1.15)</f>
        <v>1181.1419999999998</v>
      </c>
      <c r="G2431">
        <v>12</v>
      </c>
      <c r="H2431">
        <v>-23</v>
      </c>
      <c r="I2431" s="7">
        <v>85.59</v>
      </c>
      <c r="J2431" s="7">
        <f t="shared" si="44"/>
        <v>1027.08</v>
      </c>
      <c r="K2431" s="7">
        <f>SUM(G2431*1.15)</f>
        <v>13.799999999999999</v>
      </c>
      <c r="L2431" s="11">
        <v>42961</v>
      </c>
      <c r="M2431" s="3">
        <v>42966</v>
      </c>
      <c r="N2431" s="3">
        <v>42982</v>
      </c>
      <c r="O2431" t="s">
        <v>14</v>
      </c>
      <c r="P2431" s="4">
        <v>125.77</v>
      </c>
      <c r="Q2431" t="s">
        <v>333</v>
      </c>
      <c r="R2431" t="s">
        <v>335</v>
      </c>
      <c r="S2431" t="s">
        <v>336</v>
      </c>
      <c r="U2431" t="s">
        <v>337</v>
      </c>
      <c r="V2431" t="s">
        <v>10</v>
      </c>
      <c r="W2431" s="10" t="b">
        <v>1</v>
      </c>
      <c r="X2431" s="12">
        <v>43903.511781250003</v>
      </c>
    </row>
    <row r="2432" spans="1:24" x14ac:dyDescent="0.2">
      <c r="A2432">
        <v>12773</v>
      </c>
      <c r="B2432" s="2" t="s">
        <v>38</v>
      </c>
      <c r="C2432" s="2" t="s">
        <v>39</v>
      </c>
      <c r="D2432" s="2" t="s">
        <v>40</v>
      </c>
      <c r="E2432" t="s">
        <v>36</v>
      </c>
      <c r="F2432">
        <f>SUM(J2432* 0.93)</f>
        <v>68.72699999999999</v>
      </c>
      <c r="G2432">
        <v>5</v>
      </c>
      <c r="H2432">
        <v>-3</v>
      </c>
      <c r="I2432" s="7">
        <v>14.78</v>
      </c>
      <c r="J2432" s="7">
        <f t="shared" si="44"/>
        <v>73.899999999999991</v>
      </c>
      <c r="K2432" s="7">
        <f>SUM(G2432*1.27)</f>
        <v>6.35</v>
      </c>
      <c r="L2432" s="11">
        <v>42964</v>
      </c>
      <c r="M2432" s="3">
        <v>42969</v>
      </c>
      <c r="N2432" s="3">
        <v>42985</v>
      </c>
      <c r="O2432" t="s">
        <v>12</v>
      </c>
      <c r="P2432" s="4">
        <v>92.69</v>
      </c>
      <c r="Q2432" t="s">
        <v>39</v>
      </c>
      <c r="R2432" t="s">
        <v>41</v>
      </c>
      <c r="S2432" t="s">
        <v>42</v>
      </c>
      <c r="U2432" t="s">
        <v>43</v>
      </c>
      <c r="V2432" t="s">
        <v>44</v>
      </c>
      <c r="W2432" s="10" t="b">
        <v>1</v>
      </c>
      <c r="X2432" s="12">
        <v>43876.510035763888</v>
      </c>
    </row>
    <row r="2433" spans="1:24" x14ac:dyDescent="0.2">
      <c r="A2433">
        <v>12774</v>
      </c>
      <c r="B2433" s="2" t="s">
        <v>274</v>
      </c>
      <c r="C2433" s="2" t="s">
        <v>275</v>
      </c>
      <c r="D2433" s="2" t="s">
        <v>276</v>
      </c>
      <c r="E2433" t="s">
        <v>36</v>
      </c>
      <c r="F2433">
        <f>SUM(J2433* 1.15)</f>
        <v>705.75499999999988</v>
      </c>
      <c r="G2433">
        <v>10</v>
      </c>
      <c r="H2433">
        <v>-24</v>
      </c>
      <c r="I2433" s="7">
        <v>61.37</v>
      </c>
      <c r="J2433" s="7">
        <f t="shared" si="44"/>
        <v>613.69999999999993</v>
      </c>
      <c r="K2433" s="7">
        <f>SUM(G2433*1.15)</f>
        <v>11.5</v>
      </c>
      <c r="L2433" s="11">
        <v>42965</v>
      </c>
      <c r="M2433" s="3">
        <v>42970</v>
      </c>
      <c r="N2433" s="3">
        <v>42986</v>
      </c>
      <c r="O2433" t="s">
        <v>12</v>
      </c>
      <c r="P2433" s="4">
        <v>25.83</v>
      </c>
      <c r="Q2433" t="s">
        <v>281</v>
      </c>
      <c r="R2433" t="s">
        <v>282</v>
      </c>
      <c r="S2433" t="s">
        <v>283</v>
      </c>
      <c r="U2433" t="s">
        <v>284</v>
      </c>
      <c r="V2433" t="s">
        <v>10</v>
      </c>
      <c r="W2433" s="10" t="b">
        <v>0</v>
      </c>
      <c r="X2433" s="12">
        <v>43925.844462731482</v>
      </c>
    </row>
    <row r="2434" spans="1:24" x14ac:dyDescent="0.2">
      <c r="A2434">
        <v>12775</v>
      </c>
      <c r="B2434" s="2" t="s">
        <v>38</v>
      </c>
      <c r="C2434" s="2" t="s">
        <v>39</v>
      </c>
      <c r="D2434" s="2" t="s">
        <v>40</v>
      </c>
      <c r="E2434" t="s">
        <v>45</v>
      </c>
      <c r="F2434">
        <f>SUM(J2434* 0.93)</f>
        <v>648.17280000000005</v>
      </c>
      <c r="G2434">
        <v>8</v>
      </c>
      <c r="H2434">
        <v>-3</v>
      </c>
      <c r="I2434" s="7">
        <v>87.12</v>
      </c>
      <c r="J2434" s="7">
        <f t="shared" ref="J2434:J2497" si="45">SUM(G2434*I2434)</f>
        <v>696.96</v>
      </c>
      <c r="K2434" s="7">
        <f>SUM(G2434*1.27)</f>
        <v>10.16</v>
      </c>
      <c r="L2434" s="11">
        <v>42966</v>
      </c>
      <c r="M2434" s="3">
        <v>42971</v>
      </c>
      <c r="N2434" s="3">
        <v>42987</v>
      </c>
      <c r="O2434" t="s">
        <v>6</v>
      </c>
      <c r="P2434" s="4">
        <v>8.98</v>
      </c>
      <c r="Q2434" t="s">
        <v>39</v>
      </c>
      <c r="R2434" t="s">
        <v>41</v>
      </c>
      <c r="S2434" t="s">
        <v>42</v>
      </c>
      <c r="U2434" t="s">
        <v>43</v>
      </c>
      <c r="V2434" t="s">
        <v>44</v>
      </c>
      <c r="W2434" s="10" t="b">
        <v>0</v>
      </c>
      <c r="X2434" s="12">
        <v>43889.844705787036</v>
      </c>
    </row>
    <row r="2435" spans="1:24" x14ac:dyDescent="0.2">
      <c r="A2435">
        <v>12776</v>
      </c>
      <c r="B2435" s="2" t="s">
        <v>418</v>
      </c>
      <c r="C2435" s="2" t="s">
        <v>419</v>
      </c>
      <c r="D2435" s="2" t="s">
        <v>420</v>
      </c>
      <c r="E2435" t="s">
        <v>11</v>
      </c>
      <c r="F2435">
        <f>SUM(J2435* 0.85)</f>
        <v>454.37599999999992</v>
      </c>
      <c r="G2435">
        <v>13</v>
      </c>
      <c r="H2435">
        <v>-9</v>
      </c>
      <c r="I2435" s="7">
        <v>41.12</v>
      </c>
      <c r="J2435" s="7">
        <f t="shared" si="45"/>
        <v>534.55999999999995</v>
      </c>
      <c r="K2435" s="7">
        <f>SUM(G2435*1.15)</f>
        <v>14.95</v>
      </c>
      <c r="L2435" s="11">
        <v>42966</v>
      </c>
      <c r="M2435" s="3">
        <v>42971</v>
      </c>
      <c r="N2435" s="3">
        <v>42987</v>
      </c>
      <c r="O2435" t="s">
        <v>6</v>
      </c>
      <c r="P2435" s="4">
        <v>2.94</v>
      </c>
      <c r="Q2435" t="s">
        <v>419</v>
      </c>
      <c r="R2435" t="s">
        <v>421</v>
      </c>
      <c r="S2435" t="s">
        <v>64</v>
      </c>
      <c r="U2435" t="s">
        <v>422</v>
      </c>
      <c r="V2435" t="s">
        <v>66</v>
      </c>
      <c r="W2435" s="10" t="b">
        <v>0</v>
      </c>
      <c r="X2435" s="12">
        <v>43897.51218125</v>
      </c>
    </row>
    <row r="2436" spans="1:24" x14ac:dyDescent="0.2">
      <c r="A2436">
        <v>12777</v>
      </c>
      <c r="B2436" s="2" t="s">
        <v>418</v>
      </c>
      <c r="C2436" s="2" t="s">
        <v>419</v>
      </c>
      <c r="D2436" s="2" t="s">
        <v>420</v>
      </c>
      <c r="E2436" t="s">
        <v>11</v>
      </c>
      <c r="F2436">
        <f>SUM(J2436* 0.85)</f>
        <v>8.9504999999999999</v>
      </c>
      <c r="G2436">
        <v>13</v>
      </c>
      <c r="H2436">
        <v>-11</v>
      </c>
      <c r="I2436" s="7">
        <v>0.81</v>
      </c>
      <c r="J2436" s="7">
        <f t="shared" si="45"/>
        <v>10.530000000000001</v>
      </c>
      <c r="K2436" s="7">
        <f>SUM(G2436*1.15)</f>
        <v>14.95</v>
      </c>
      <c r="L2436" s="11">
        <v>42967</v>
      </c>
      <c r="M2436" s="3">
        <v>42972</v>
      </c>
      <c r="N2436" s="3">
        <v>42988</v>
      </c>
      <c r="O2436" t="s">
        <v>6</v>
      </c>
      <c r="P2436" s="4">
        <v>12.69</v>
      </c>
      <c r="Q2436" t="s">
        <v>419</v>
      </c>
      <c r="R2436" t="s">
        <v>421</v>
      </c>
      <c r="S2436" t="s">
        <v>64</v>
      </c>
      <c r="U2436" t="s">
        <v>422</v>
      </c>
      <c r="V2436" t="s">
        <v>66</v>
      </c>
      <c r="W2436" s="10" t="b">
        <v>0</v>
      </c>
      <c r="X2436" s="12">
        <v>43905.512158101854</v>
      </c>
    </row>
    <row r="2437" spans="1:24" x14ac:dyDescent="0.2">
      <c r="A2437">
        <v>12778</v>
      </c>
      <c r="B2437" s="2" t="s">
        <v>293</v>
      </c>
      <c r="C2437" s="2" t="s">
        <v>294</v>
      </c>
      <c r="D2437" s="2" t="s">
        <v>295</v>
      </c>
      <c r="E2437" t="s">
        <v>15</v>
      </c>
      <c r="F2437">
        <f>SUM(J2437* 0.85)</f>
        <v>96.389999999999986</v>
      </c>
      <c r="G2437">
        <v>6</v>
      </c>
      <c r="H2437">
        <v>5</v>
      </c>
      <c r="I2437" s="7">
        <v>18.899999999999999</v>
      </c>
      <c r="J2437" s="7">
        <f t="shared" si="45"/>
        <v>113.39999999999999</v>
      </c>
      <c r="K2437" s="7">
        <f>SUM(G2437*1.381)</f>
        <v>8.2859999999999996</v>
      </c>
      <c r="L2437" s="11">
        <v>42968</v>
      </c>
      <c r="M2437" s="3">
        <v>42973</v>
      </c>
      <c r="N2437" s="3">
        <v>42989</v>
      </c>
      <c r="O2437" t="s">
        <v>14</v>
      </c>
      <c r="P2437" s="4">
        <v>84.81</v>
      </c>
      <c r="Q2437" t="s">
        <v>294</v>
      </c>
      <c r="R2437" t="s">
        <v>296</v>
      </c>
      <c r="S2437" t="s">
        <v>297</v>
      </c>
      <c r="T2437" t="s">
        <v>298</v>
      </c>
      <c r="U2437" t="s">
        <v>299</v>
      </c>
      <c r="V2437" t="s">
        <v>217</v>
      </c>
      <c r="W2437" s="10" t="b">
        <v>1</v>
      </c>
      <c r="X2437" s="12">
        <v>43880.51068634259</v>
      </c>
    </row>
    <row r="2438" spans="1:24" x14ac:dyDescent="0.2">
      <c r="A2438">
        <v>12779</v>
      </c>
      <c r="B2438" s="2" t="s">
        <v>285</v>
      </c>
      <c r="C2438" s="2" t="s">
        <v>281</v>
      </c>
      <c r="D2438" s="2" t="s">
        <v>286</v>
      </c>
      <c r="E2438" t="s">
        <v>11</v>
      </c>
      <c r="F2438">
        <f>SUM(J2438* 1.15)</f>
        <v>1102.2059999999999</v>
      </c>
      <c r="G2438">
        <v>12</v>
      </c>
      <c r="H2438">
        <v>-29</v>
      </c>
      <c r="I2438" s="7">
        <v>79.87</v>
      </c>
      <c r="J2438" s="7">
        <f t="shared" si="45"/>
        <v>958.44</v>
      </c>
      <c r="K2438" s="7">
        <f>SUM(G2438*1.15)</f>
        <v>13.799999999999999</v>
      </c>
      <c r="L2438" s="11">
        <v>42971</v>
      </c>
      <c r="M2438" s="3">
        <v>42976</v>
      </c>
      <c r="N2438" s="3">
        <v>42992</v>
      </c>
      <c r="O2438" t="s">
        <v>6</v>
      </c>
      <c r="P2438" s="4">
        <v>76.56</v>
      </c>
      <c r="Q2438" t="s">
        <v>281</v>
      </c>
      <c r="R2438" t="s">
        <v>282</v>
      </c>
      <c r="S2438" t="s">
        <v>283</v>
      </c>
      <c r="U2438" t="s">
        <v>284</v>
      </c>
      <c r="V2438" t="s">
        <v>10</v>
      </c>
      <c r="W2438" s="10" t="b">
        <v>1</v>
      </c>
      <c r="X2438" s="12">
        <v>43900.845045254631</v>
      </c>
    </row>
    <row r="2439" spans="1:24" x14ac:dyDescent="0.2">
      <c r="A2439">
        <v>12780</v>
      </c>
      <c r="B2439" s="2" t="s">
        <v>384</v>
      </c>
      <c r="C2439" s="2" t="s">
        <v>385</v>
      </c>
      <c r="D2439" s="2" t="s">
        <v>386</v>
      </c>
      <c r="E2439" t="s">
        <v>13</v>
      </c>
      <c r="F2439">
        <f>SUM(J2439* 1.25)</f>
        <v>209</v>
      </c>
      <c r="G2439">
        <v>11</v>
      </c>
      <c r="H2439">
        <v>7</v>
      </c>
      <c r="I2439" s="7">
        <v>15.2</v>
      </c>
      <c r="J2439" s="7">
        <f t="shared" si="45"/>
        <v>167.2</v>
      </c>
      <c r="K2439" s="7">
        <f>SUM(G2439*1.381)</f>
        <v>15.191000000000001</v>
      </c>
      <c r="L2439" s="11">
        <v>42972</v>
      </c>
      <c r="M2439" s="3">
        <v>42977</v>
      </c>
      <c r="N2439" s="3">
        <v>42993</v>
      </c>
      <c r="O2439" t="s">
        <v>12</v>
      </c>
      <c r="P2439" s="4">
        <v>76.83</v>
      </c>
      <c r="Q2439" t="s">
        <v>385</v>
      </c>
      <c r="R2439" t="s">
        <v>387</v>
      </c>
      <c r="S2439" t="s">
        <v>388</v>
      </c>
      <c r="U2439" t="s">
        <v>389</v>
      </c>
      <c r="V2439" t="s">
        <v>10</v>
      </c>
      <c r="W2439" s="10" t="b">
        <v>1</v>
      </c>
      <c r="X2439" s="12">
        <v>43889.512366435185</v>
      </c>
    </row>
    <row r="2440" spans="1:24" x14ac:dyDescent="0.2">
      <c r="A2440">
        <v>12781</v>
      </c>
      <c r="B2440" s="2" t="s">
        <v>384</v>
      </c>
      <c r="C2440" s="2" t="s">
        <v>385</v>
      </c>
      <c r="D2440" s="2" t="s">
        <v>386</v>
      </c>
      <c r="E2440" t="s">
        <v>36</v>
      </c>
      <c r="F2440">
        <f>SUM(J2440* 1.25)</f>
        <v>118.69999999999999</v>
      </c>
      <c r="G2440">
        <v>8</v>
      </c>
      <c r="H2440">
        <v>-17</v>
      </c>
      <c r="I2440" s="7">
        <v>11.87</v>
      </c>
      <c r="J2440" s="7">
        <f t="shared" si="45"/>
        <v>94.96</v>
      </c>
      <c r="K2440" s="7">
        <f>SUM(G2440*1.15)</f>
        <v>9.1999999999999993</v>
      </c>
      <c r="L2440" s="11">
        <v>42973</v>
      </c>
      <c r="M2440" s="3">
        <v>42978</v>
      </c>
      <c r="N2440" s="3">
        <v>42994</v>
      </c>
      <c r="O2440" t="s">
        <v>14</v>
      </c>
      <c r="P2440" s="4">
        <v>229.24</v>
      </c>
      <c r="Q2440" t="s">
        <v>385</v>
      </c>
      <c r="R2440" t="s">
        <v>387</v>
      </c>
      <c r="S2440" t="s">
        <v>388</v>
      </c>
      <c r="U2440" t="s">
        <v>389</v>
      </c>
      <c r="V2440" t="s">
        <v>10</v>
      </c>
      <c r="W2440" s="10" t="b">
        <v>1</v>
      </c>
      <c r="X2440" s="12">
        <v>43935.177596064808</v>
      </c>
    </row>
    <row r="2441" spans="1:24" x14ac:dyDescent="0.2">
      <c r="A2441">
        <v>12782</v>
      </c>
      <c r="B2441" s="2" t="s">
        <v>407</v>
      </c>
      <c r="C2441" s="2" t="s">
        <v>408</v>
      </c>
      <c r="D2441" s="2" t="s">
        <v>409</v>
      </c>
      <c r="E2441" t="s">
        <v>36</v>
      </c>
      <c r="F2441">
        <f>SUM(J2441* 1.15)</f>
        <v>1205.2919999999999</v>
      </c>
      <c r="G2441">
        <v>11</v>
      </c>
      <c r="H2441">
        <v>-2</v>
      </c>
      <c r="I2441" s="7">
        <v>95.28</v>
      </c>
      <c r="J2441" s="7">
        <f t="shared" si="45"/>
        <v>1048.08</v>
      </c>
      <c r="K2441" s="7">
        <f>SUM(G2441*1.27)</f>
        <v>13.97</v>
      </c>
      <c r="L2441" s="11">
        <v>42974</v>
      </c>
      <c r="M2441" s="3">
        <v>42979</v>
      </c>
      <c r="N2441" s="3">
        <v>42995</v>
      </c>
      <c r="O2441" t="s">
        <v>14</v>
      </c>
      <c r="P2441" s="4">
        <v>12.76</v>
      </c>
      <c r="Q2441" t="s">
        <v>408</v>
      </c>
      <c r="R2441" t="s">
        <v>410</v>
      </c>
      <c r="S2441" t="s">
        <v>222</v>
      </c>
      <c r="T2441" t="s">
        <v>223</v>
      </c>
      <c r="U2441" t="s">
        <v>411</v>
      </c>
      <c r="V2441" t="s">
        <v>113</v>
      </c>
      <c r="W2441" s="10" t="b">
        <v>0</v>
      </c>
      <c r="X2441" s="12">
        <v>44044.178928935187</v>
      </c>
    </row>
    <row r="2442" spans="1:24" x14ac:dyDescent="0.2">
      <c r="A2442">
        <v>12783</v>
      </c>
      <c r="B2442" s="2" t="s">
        <v>401</v>
      </c>
      <c r="C2442" s="2" t="s">
        <v>402</v>
      </c>
      <c r="D2442" s="2" t="s">
        <v>403</v>
      </c>
      <c r="E2442" t="s">
        <v>11</v>
      </c>
      <c r="F2442">
        <f>SUM(J2442* 0.95)</f>
        <v>775.19999999999993</v>
      </c>
      <c r="G2442">
        <v>10</v>
      </c>
      <c r="H2442">
        <v>-8</v>
      </c>
      <c r="I2442" s="7">
        <v>81.599999999999994</v>
      </c>
      <c r="J2442" s="7">
        <f t="shared" si="45"/>
        <v>816</v>
      </c>
      <c r="K2442" s="7">
        <f>SUM(G2442*1.15)</f>
        <v>11.5</v>
      </c>
      <c r="L2442" s="11">
        <v>42975</v>
      </c>
      <c r="M2442" s="3">
        <v>42980</v>
      </c>
      <c r="N2442" s="3">
        <v>42996</v>
      </c>
      <c r="O2442" t="s">
        <v>6</v>
      </c>
      <c r="P2442" s="4">
        <v>7.45</v>
      </c>
      <c r="Q2442" t="s">
        <v>402</v>
      </c>
      <c r="R2442" t="s">
        <v>404</v>
      </c>
      <c r="S2442" t="s">
        <v>405</v>
      </c>
      <c r="U2442" t="s">
        <v>406</v>
      </c>
      <c r="V2442" t="s">
        <v>175</v>
      </c>
      <c r="W2442" s="10" t="b">
        <v>0</v>
      </c>
      <c r="X2442" s="12">
        <v>43932.511314583331</v>
      </c>
    </row>
    <row r="2443" spans="1:24" x14ac:dyDescent="0.2">
      <c r="A2443">
        <v>12784</v>
      </c>
      <c r="B2443" s="2" t="s">
        <v>81</v>
      </c>
      <c r="C2443" s="2" t="s">
        <v>82</v>
      </c>
      <c r="D2443" s="2" t="s">
        <v>83</v>
      </c>
      <c r="E2443" t="s">
        <v>19</v>
      </c>
      <c r="F2443">
        <f>SUM(J2443* 0.93)</f>
        <v>1063.92</v>
      </c>
      <c r="G2443">
        <v>13</v>
      </c>
      <c r="H2443">
        <v>20</v>
      </c>
      <c r="I2443" s="7">
        <v>88</v>
      </c>
      <c r="J2443" s="7">
        <f t="shared" si="45"/>
        <v>1144</v>
      </c>
      <c r="K2443" s="7">
        <f>SUM(G2443*1.429)</f>
        <v>18.577000000000002</v>
      </c>
      <c r="L2443" s="11">
        <v>42978</v>
      </c>
      <c r="M2443" s="3">
        <v>42983</v>
      </c>
      <c r="N2443" s="3">
        <v>42999</v>
      </c>
      <c r="O2443" t="s">
        <v>14</v>
      </c>
      <c r="P2443" s="4">
        <v>22.77</v>
      </c>
      <c r="Q2443" t="s">
        <v>82</v>
      </c>
      <c r="R2443" t="s">
        <v>84</v>
      </c>
      <c r="S2443" t="s">
        <v>85</v>
      </c>
      <c r="U2443" t="s">
        <v>86</v>
      </c>
      <c r="V2443" t="s">
        <v>35</v>
      </c>
      <c r="W2443" s="10" t="b">
        <v>0</v>
      </c>
      <c r="X2443" s="12">
        <v>43897.846608796302</v>
      </c>
    </row>
    <row r="2444" spans="1:24" x14ac:dyDescent="0.2">
      <c r="A2444">
        <v>12785</v>
      </c>
      <c r="B2444" s="2" t="s">
        <v>106</v>
      </c>
      <c r="C2444" s="2" t="s">
        <v>107</v>
      </c>
      <c r="D2444" s="2" t="s">
        <v>108</v>
      </c>
      <c r="E2444" t="s">
        <v>36</v>
      </c>
      <c r="F2444">
        <f>SUM(J2444* 0.85)</f>
        <v>596.904</v>
      </c>
      <c r="G2444">
        <v>11</v>
      </c>
      <c r="H2444">
        <v>-3</v>
      </c>
      <c r="I2444" s="7">
        <v>63.84</v>
      </c>
      <c r="J2444" s="7">
        <f t="shared" si="45"/>
        <v>702.24</v>
      </c>
      <c r="K2444" s="7">
        <f>SUM(G2444*1.27)</f>
        <v>13.97</v>
      </c>
      <c r="L2444" s="11">
        <v>42979</v>
      </c>
      <c r="M2444" s="3">
        <v>42984</v>
      </c>
      <c r="N2444" s="3">
        <v>43000</v>
      </c>
      <c r="O2444" t="s">
        <v>6</v>
      </c>
      <c r="P2444" s="4">
        <v>79.7</v>
      </c>
      <c r="Q2444" t="s">
        <v>107</v>
      </c>
      <c r="R2444" t="s">
        <v>109</v>
      </c>
      <c r="S2444" t="s">
        <v>110</v>
      </c>
      <c r="T2444" t="s">
        <v>111</v>
      </c>
      <c r="U2444" t="s">
        <v>112</v>
      </c>
      <c r="V2444" t="s">
        <v>113</v>
      </c>
      <c r="W2444" s="10" t="b">
        <v>1</v>
      </c>
      <c r="X2444" s="12">
        <v>43944.512250694446</v>
      </c>
    </row>
    <row r="2445" spans="1:24" x14ac:dyDescent="0.2">
      <c r="A2445">
        <v>12786</v>
      </c>
      <c r="B2445" s="2" t="s">
        <v>374</v>
      </c>
      <c r="C2445" s="2" t="s">
        <v>375</v>
      </c>
      <c r="D2445" s="2" t="s">
        <v>376</v>
      </c>
      <c r="E2445" t="s">
        <v>5</v>
      </c>
      <c r="F2445">
        <f>SUM(J2445* 1.15)</f>
        <v>748.69599999999991</v>
      </c>
      <c r="G2445">
        <v>8</v>
      </c>
      <c r="H2445">
        <v>-4</v>
      </c>
      <c r="I2445" s="7">
        <v>81.38</v>
      </c>
      <c r="J2445" s="7">
        <f t="shared" si="45"/>
        <v>651.04</v>
      </c>
      <c r="K2445" s="7">
        <f>SUM(G2445*1.27)</f>
        <v>10.16</v>
      </c>
      <c r="L2445" s="11">
        <v>42979</v>
      </c>
      <c r="M2445" s="3">
        <v>42984</v>
      </c>
      <c r="N2445" s="3">
        <v>43000</v>
      </c>
      <c r="O2445" t="s">
        <v>12</v>
      </c>
      <c r="P2445" s="4">
        <v>6.4</v>
      </c>
      <c r="Q2445" t="s">
        <v>375</v>
      </c>
      <c r="R2445" t="s">
        <v>377</v>
      </c>
      <c r="S2445" t="s">
        <v>222</v>
      </c>
      <c r="T2445" t="s">
        <v>223</v>
      </c>
      <c r="U2445" t="s">
        <v>378</v>
      </c>
      <c r="V2445" t="s">
        <v>113</v>
      </c>
      <c r="W2445" s="10" t="b">
        <v>0</v>
      </c>
      <c r="X2445" s="12">
        <v>43904.178027546295</v>
      </c>
    </row>
    <row r="2446" spans="1:24" x14ac:dyDescent="0.2">
      <c r="A2446">
        <v>12787</v>
      </c>
      <c r="B2446" s="2" t="s">
        <v>489</v>
      </c>
      <c r="C2446" s="2" t="s">
        <v>490</v>
      </c>
      <c r="D2446" s="2" t="s">
        <v>491</v>
      </c>
      <c r="E2446" t="s">
        <v>13</v>
      </c>
      <c r="F2446">
        <f>SUM(J2446* 0.85)</f>
        <v>298.55399999999997</v>
      </c>
      <c r="G2446">
        <v>6</v>
      </c>
      <c r="H2446">
        <v>-3</v>
      </c>
      <c r="I2446" s="7">
        <v>58.54</v>
      </c>
      <c r="J2446" s="7">
        <f t="shared" si="45"/>
        <v>351.24</v>
      </c>
      <c r="K2446" s="7">
        <f>SUM(G2446*1.27)</f>
        <v>7.62</v>
      </c>
      <c r="L2446" s="11">
        <v>42980</v>
      </c>
      <c r="M2446" s="3">
        <v>42985</v>
      </c>
      <c r="N2446" s="3">
        <v>43001</v>
      </c>
      <c r="O2446" t="s">
        <v>12</v>
      </c>
      <c r="P2446" s="4">
        <v>1.35</v>
      </c>
      <c r="Q2446" t="s">
        <v>490</v>
      </c>
      <c r="R2446" t="s">
        <v>492</v>
      </c>
      <c r="S2446" t="s">
        <v>110</v>
      </c>
      <c r="T2446" t="s">
        <v>111</v>
      </c>
      <c r="U2446" t="s">
        <v>493</v>
      </c>
      <c r="V2446" t="s">
        <v>113</v>
      </c>
      <c r="W2446" s="10" t="b">
        <v>0</v>
      </c>
      <c r="X2446" s="12">
        <v>43898.510360185181</v>
      </c>
    </row>
    <row r="2447" spans="1:24" x14ac:dyDescent="0.2">
      <c r="A2447">
        <v>12788</v>
      </c>
      <c r="B2447" s="2" t="s">
        <v>485</v>
      </c>
      <c r="C2447" s="2" t="s">
        <v>486</v>
      </c>
      <c r="D2447" s="2" t="s">
        <v>487</v>
      </c>
      <c r="E2447" t="s">
        <v>13</v>
      </c>
      <c r="F2447">
        <f>SUM(J2447* 1.15)</f>
        <v>747.38499999999988</v>
      </c>
      <c r="G2447">
        <v>10</v>
      </c>
      <c r="H2447">
        <v>-3</v>
      </c>
      <c r="I2447" s="7">
        <v>64.989999999999995</v>
      </c>
      <c r="J2447" s="7">
        <f t="shared" si="45"/>
        <v>649.9</v>
      </c>
      <c r="K2447" s="7">
        <f>SUM(G2447*1.27)</f>
        <v>12.7</v>
      </c>
      <c r="L2447" s="11">
        <v>42981</v>
      </c>
      <c r="M2447" s="3">
        <v>42986</v>
      </c>
      <c r="N2447" s="3">
        <v>43002</v>
      </c>
      <c r="O2447" t="s">
        <v>14</v>
      </c>
      <c r="P2447" s="4">
        <v>21.18</v>
      </c>
      <c r="Q2447" t="s">
        <v>486</v>
      </c>
      <c r="R2447" t="s">
        <v>488</v>
      </c>
      <c r="S2447" t="s">
        <v>21</v>
      </c>
      <c r="U2447" t="s">
        <v>362</v>
      </c>
      <c r="V2447" t="s">
        <v>23</v>
      </c>
      <c r="W2447" s="10" t="b">
        <v>0</v>
      </c>
      <c r="X2447" s="12">
        <v>43903.511741898146</v>
      </c>
    </row>
    <row r="2448" spans="1:24" x14ac:dyDescent="0.2">
      <c r="A2448">
        <v>12789</v>
      </c>
      <c r="B2448" s="2" t="s">
        <v>394</v>
      </c>
      <c r="C2448" s="2" t="s">
        <v>395</v>
      </c>
      <c r="D2448" s="2" t="s">
        <v>396</v>
      </c>
      <c r="E2448" t="s">
        <v>11</v>
      </c>
      <c r="F2448">
        <f>SUM(J2448* 1.05)</f>
        <v>295.84800000000001</v>
      </c>
      <c r="G2448">
        <v>8</v>
      </c>
      <c r="H2448">
        <v>3</v>
      </c>
      <c r="I2448" s="7">
        <v>35.22</v>
      </c>
      <c r="J2448" s="7">
        <f t="shared" si="45"/>
        <v>281.76</v>
      </c>
      <c r="K2448" s="7">
        <f>SUM(G2448*0.54)</f>
        <v>4.32</v>
      </c>
      <c r="L2448" s="11">
        <v>42982</v>
      </c>
      <c r="M2448" s="3">
        <v>42987</v>
      </c>
      <c r="N2448" s="3">
        <v>43003</v>
      </c>
      <c r="O2448" t="s">
        <v>12</v>
      </c>
      <c r="P2448" s="4">
        <v>147.26</v>
      </c>
      <c r="Q2448" t="s">
        <v>395</v>
      </c>
      <c r="R2448" t="s">
        <v>397</v>
      </c>
      <c r="S2448" t="s">
        <v>398</v>
      </c>
      <c r="T2448" t="s">
        <v>399</v>
      </c>
      <c r="U2448" t="s">
        <v>400</v>
      </c>
      <c r="V2448" t="s">
        <v>209</v>
      </c>
      <c r="W2448" s="10" t="b">
        <v>1</v>
      </c>
      <c r="X2448" s="12">
        <v>43885.509292824077</v>
      </c>
    </row>
    <row r="2449" spans="1:24" x14ac:dyDescent="0.2">
      <c r="A2449">
        <v>12790</v>
      </c>
      <c r="B2449" s="2" t="s">
        <v>512</v>
      </c>
      <c r="C2449" s="2" t="s">
        <v>513</v>
      </c>
      <c r="D2449" s="2" t="s">
        <v>514</v>
      </c>
      <c r="E2449" t="s">
        <v>45</v>
      </c>
      <c r="F2449">
        <f>SUM(J2449* 1.15)</f>
        <v>870.69949999999994</v>
      </c>
      <c r="G2449">
        <v>11</v>
      </c>
      <c r="H2449">
        <v>2</v>
      </c>
      <c r="I2449" s="7">
        <v>68.83</v>
      </c>
      <c r="J2449" s="7">
        <f t="shared" si="45"/>
        <v>757.13</v>
      </c>
      <c r="K2449" s="7">
        <f>SUM(G2449*0.54)</f>
        <v>5.94</v>
      </c>
      <c r="L2449" s="11">
        <v>42985</v>
      </c>
      <c r="M2449" s="3">
        <v>42990</v>
      </c>
      <c r="N2449" s="3">
        <v>43006</v>
      </c>
      <c r="O2449" t="s">
        <v>12</v>
      </c>
      <c r="P2449" s="4">
        <v>1.1499999999999999</v>
      </c>
      <c r="Q2449" t="s">
        <v>513</v>
      </c>
      <c r="R2449" t="s">
        <v>515</v>
      </c>
      <c r="S2449" t="s">
        <v>516</v>
      </c>
      <c r="U2449" t="s">
        <v>517</v>
      </c>
      <c r="V2449" t="s">
        <v>59</v>
      </c>
      <c r="W2449" s="10" t="b">
        <v>0</v>
      </c>
      <c r="X2449" s="12">
        <v>43898.510093634257</v>
      </c>
    </row>
    <row r="2450" spans="1:24" x14ac:dyDescent="0.2">
      <c r="A2450">
        <v>12791</v>
      </c>
      <c r="B2450" s="2" t="s">
        <v>293</v>
      </c>
      <c r="C2450" s="2" t="s">
        <v>294</v>
      </c>
      <c r="D2450" s="2" t="s">
        <v>295</v>
      </c>
      <c r="E2450" t="s">
        <v>594</v>
      </c>
      <c r="F2450">
        <f>SUM(J2450* 0.85)</f>
        <v>556.50350000000003</v>
      </c>
      <c r="G2450">
        <v>7</v>
      </c>
      <c r="H2450">
        <v>11</v>
      </c>
      <c r="I2450" s="7">
        <v>93.53</v>
      </c>
      <c r="J2450" s="7">
        <f t="shared" si="45"/>
        <v>654.71</v>
      </c>
      <c r="K2450" s="7">
        <f>SUM(G2450*1.429)</f>
        <v>10.003</v>
      </c>
      <c r="L2450" s="11">
        <v>42986</v>
      </c>
      <c r="M2450" s="3">
        <v>42991</v>
      </c>
      <c r="N2450" s="3">
        <v>43007</v>
      </c>
      <c r="O2450" t="s">
        <v>6</v>
      </c>
      <c r="P2450" s="4">
        <v>0.12</v>
      </c>
      <c r="Q2450" t="s">
        <v>294</v>
      </c>
      <c r="R2450" t="s">
        <v>296</v>
      </c>
      <c r="S2450" t="s">
        <v>297</v>
      </c>
      <c r="T2450" t="s">
        <v>298</v>
      </c>
      <c r="U2450" t="s">
        <v>299</v>
      </c>
      <c r="V2450" t="s">
        <v>217</v>
      </c>
      <c r="W2450" s="10" t="b">
        <v>0</v>
      </c>
      <c r="X2450" s="12">
        <v>43867.844867824075</v>
      </c>
    </row>
    <row r="2451" spans="1:24" x14ac:dyDescent="0.2">
      <c r="A2451">
        <v>12792</v>
      </c>
      <c r="B2451" s="2" t="s">
        <v>53</v>
      </c>
      <c r="C2451" s="2" t="s">
        <v>54</v>
      </c>
      <c r="D2451" s="2" t="s">
        <v>55</v>
      </c>
      <c r="E2451" t="s">
        <v>46</v>
      </c>
      <c r="F2451">
        <f>SUM(J2451* 1.15)</f>
        <v>42.78</v>
      </c>
      <c r="G2451">
        <v>5</v>
      </c>
      <c r="H2451">
        <v>4</v>
      </c>
      <c r="I2451" s="7">
        <v>7.44</v>
      </c>
      <c r="J2451" s="7">
        <f t="shared" si="45"/>
        <v>37.200000000000003</v>
      </c>
      <c r="K2451" s="7">
        <f>SUM(G2451*0.54)</f>
        <v>2.7</v>
      </c>
      <c r="L2451" s="11">
        <v>42987</v>
      </c>
      <c r="M2451" s="3">
        <v>42992</v>
      </c>
      <c r="N2451" s="3">
        <v>43008</v>
      </c>
      <c r="O2451" t="s">
        <v>12</v>
      </c>
      <c r="P2451" s="4">
        <v>5.74</v>
      </c>
      <c r="Q2451" t="s">
        <v>54</v>
      </c>
      <c r="R2451" t="s">
        <v>56</v>
      </c>
      <c r="S2451" t="s">
        <v>57</v>
      </c>
      <c r="U2451" t="s">
        <v>58</v>
      </c>
      <c r="V2451" t="s">
        <v>59</v>
      </c>
      <c r="W2451" s="10" t="b">
        <v>1</v>
      </c>
      <c r="X2451" s="12">
        <v>43885.840848379637</v>
      </c>
    </row>
    <row r="2452" spans="1:24" x14ac:dyDescent="0.2">
      <c r="A2452">
        <v>12793</v>
      </c>
      <c r="B2452" s="2" t="s">
        <v>237</v>
      </c>
      <c r="C2452" s="2" t="s">
        <v>238</v>
      </c>
      <c r="D2452" s="2" t="s">
        <v>239</v>
      </c>
      <c r="E2452" t="s">
        <v>5</v>
      </c>
      <c r="F2452">
        <f>SUM(J2452* 0.93)</f>
        <v>1145.0439000000001</v>
      </c>
      <c r="G2452">
        <v>13</v>
      </c>
      <c r="H2452">
        <v>1</v>
      </c>
      <c r="I2452" s="7">
        <v>94.71</v>
      </c>
      <c r="J2452" s="7">
        <f t="shared" si="45"/>
        <v>1231.23</v>
      </c>
      <c r="K2452" s="7">
        <f>SUM(G2452*1.27)</f>
        <v>16.510000000000002</v>
      </c>
      <c r="L2452" s="11">
        <v>42988</v>
      </c>
      <c r="M2452" s="3">
        <v>42993</v>
      </c>
      <c r="N2452" s="3">
        <v>43009</v>
      </c>
      <c r="O2452" t="s">
        <v>12</v>
      </c>
      <c r="P2452" s="4">
        <v>168.22</v>
      </c>
      <c r="Q2452" t="s">
        <v>238</v>
      </c>
      <c r="R2452" t="s">
        <v>240</v>
      </c>
      <c r="S2452" t="s">
        <v>241</v>
      </c>
      <c r="T2452" t="s">
        <v>242</v>
      </c>
      <c r="V2452" t="s">
        <v>243</v>
      </c>
      <c r="W2452" s="10" t="b">
        <v>1</v>
      </c>
      <c r="X2452" s="12">
        <v>43704.512507175925</v>
      </c>
    </row>
    <row r="2453" spans="1:24" x14ac:dyDescent="0.2">
      <c r="A2453">
        <v>12794</v>
      </c>
      <c r="B2453" s="2" t="s">
        <v>407</v>
      </c>
      <c r="C2453" s="2" t="s">
        <v>408</v>
      </c>
      <c r="D2453" s="2" t="s">
        <v>409</v>
      </c>
      <c r="E2453" t="s">
        <v>11</v>
      </c>
      <c r="F2453">
        <f>SUM(J2453* 1.15)</f>
        <v>670.21999999999991</v>
      </c>
      <c r="G2453">
        <v>10</v>
      </c>
      <c r="H2453">
        <v>-2</v>
      </c>
      <c r="I2453" s="7">
        <v>58.28</v>
      </c>
      <c r="J2453" s="7">
        <f t="shared" si="45"/>
        <v>582.79999999999995</v>
      </c>
      <c r="K2453" s="7">
        <f>SUM(G2453*1.27)</f>
        <v>12.7</v>
      </c>
      <c r="L2453" s="11">
        <v>42989</v>
      </c>
      <c r="M2453" s="3">
        <v>42994</v>
      </c>
      <c r="N2453" s="3">
        <v>43010</v>
      </c>
      <c r="O2453" t="s">
        <v>12</v>
      </c>
      <c r="P2453" s="4">
        <v>29.76</v>
      </c>
      <c r="Q2453" t="s">
        <v>408</v>
      </c>
      <c r="R2453" t="s">
        <v>410</v>
      </c>
      <c r="S2453" t="s">
        <v>222</v>
      </c>
      <c r="T2453" t="s">
        <v>223</v>
      </c>
      <c r="U2453" t="s">
        <v>411</v>
      </c>
      <c r="V2453" t="s">
        <v>113</v>
      </c>
      <c r="W2453" s="10" t="b">
        <v>0</v>
      </c>
      <c r="X2453" s="12">
        <v>43904.511753472223</v>
      </c>
    </row>
    <row r="2454" spans="1:24" x14ac:dyDescent="0.2">
      <c r="A2454">
        <v>12795</v>
      </c>
      <c r="B2454" s="2" t="s">
        <v>313</v>
      </c>
      <c r="C2454" s="2" t="s">
        <v>314</v>
      </c>
      <c r="D2454" s="2" t="s">
        <v>315</v>
      </c>
      <c r="E2454" t="s">
        <v>45</v>
      </c>
      <c r="F2454">
        <f>SUM(J2454* 0.85)</f>
        <v>511.07099999999997</v>
      </c>
      <c r="G2454">
        <v>11</v>
      </c>
      <c r="H2454">
        <v>-7</v>
      </c>
      <c r="I2454" s="7">
        <v>54.66</v>
      </c>
      <c r="J2454" s="7">
        <f t="shared" si="45"/>
        <v>601.26</v>
      </c>
      <c r="K2454" s="7">
        <f>SUM(G2454*1.15)</f>
        <v>12.649999999999999</v>
      </c>
      <c r="L2454" s="11">
        <v>42992</v>
      </c>
      <c r="M2454" s="3">
        <v>42997</v>
      </c>
      <c r="N2454" s="3">
        <v>43013</v>
      </c>
      <c r="O2454" t="s">
        <v>12</v>
      </c>
      <c r="P2454" s="4">
        <v>17.68</v>
      </c>
      <c r="Q2454" t="s">
        <v>314</v>
      </c>
      <c r="R2454" t="s">
        <v>316</v>
      </c>
      <c r="S2454" t="s">
        <v>317</v>
      </c>
      <c r="U2454" t="s">
        <v>318</v>
      </c>
      <c r="V2454" t="s">
        <v>175</v>
      </c>
      <c r="W2454" s="10" t="b">
        <v>0</v>
      </c>
      <c r="X2454" s="12">
        <v>43940.177992824072</v>
      </c>
    </row>
    <row r="2455" spans="1:24" x14ac:dyDescent="0.2">
      <c r="A2455">
        <v>12796</v>
      </c>
      <c r="B2455" s="2" t="s">
        <v>518</v>
      </c>
      <c r="C2455" s="2" t="s">
        <v>519</v>
      </c>
      <c r="D2455" s="2" t="s">
        <v>520</v>
      </c>
      <c r="E2455" t="s">
        <v>36</v>
      </c>
      <c r="F2455">
        <f>SUM(J2455* 1.05)</f>
        <v>815.47199999999998</v>
      </c>
      <c r="G2455">
        <v>12</v>
      </c>
      <c r="H2455">
        <v>0</v>
      </c>
      <c r="I2455" s="7">
        <v>64.72</v>
      </c>
      <c r="J2455" s="7">
        <f t="shared" si="45"/>
        <v>776.64</v>
      </c>
      <c r="K2455" s="7">
        <f>SUM(G2455*1.27)</f>
        <v>15.24</v>
      </c>
      <c r="L2455" s="11">
        <v>42992</v>
      </c>
      <c r="M2455" s="3">
        <v>42997</v>
      </c>
      <c r="N2455" s="3">
        <v>43013</v>
      </c>
      <c r="O2455" t="s">
        <v>12</v>
      </c>
      <c r="P2455" s="4">
        <v>45.08</v>
      </c>
      <c r="Q2455" t="s">
        <v>519</v>
      </c>
      <c r="R2455" t="s">
        <v>521</v>
      </c>
      <c r="S2455" t="s">
        <v>522</v>
      </c>
      <c r="U2455" t="s">
        <v>523</v>
      </c>
      <c r="V2455" t="s">
        <v>10</v>
      </c>
      <c r="W2455" s="10" t="b">
        <v>1</v>
      </c>
      <c r="X2455" s="12">
        <v>43982.179162268512</v>
      </c>
    </row>
    <row r="2456" spans="1:24" x14ac:dyDescent="0.2">
      <c r="A2456">
        <v>12797</v>
      </c>
      <c r="B2456" s="2" t="s">
        <v>462</v>
      </c>
      <c r="C2456" s="2" t="s">
        <v>463</v>
      </c>
      <c r="D2456" s="2" t="s">
        <v>464</v>
      </c>
      <c r="E2456" t="s">
        <v>11</v>
      </c>
      <c r="F2456">
        <f>SUM(J2456* 0.93)</f>
        <v>408.03750000000002</v>
      </c>
      <c r="G2456">
        <v>13</v>
      </c>
      <c r="H2456">
        <v>-4</v>
      </c>
      <c r="I2456" s="7">
        <v>33.75</v>
      </c>
      <c r="J2456" s="7">
        <f t="shared" si="45"/>
        <v>438.75</v>
      </c>
      <c r="K2456" s="7">
        <f>SUM(G2456*1.27)</f>
        <v>16.510000000000002</v>
      </c>
      <c r="L2456" s="11">
        <v>42993</v>
      </c>
      <c r="M2456" s="3">
        <v>42998</v>
      </c>
      <c r="N2456" s="3">
        <v>43014</v>
      </c>
      <c r="O2456" t="s">
        <v>12</v>
      </c>
      <c r="P2456" s="4">
        <v>6.27</v>
      </c>
      <c r="Q2456" t="s">
        <v>463</v>
      </c>
      <c r="R2456" t="s">
        <v>465</v>
      </c>
      <c r="S2456" t="s">
        <v>466</v>
      </c>
      <c r="U2456" t="s">
        <v>467</v>
      </c>
      <c r="V2456" t="s">
        <v>325</v>
      </c>
      <c r="W2456" s="10" t="b">
        <v>0</v>
      </c>
      <c r="X2456" s="12">
        <v>43796.512449305555</v>
      </c>
    </row>
    <row r="2457" spans="1:24" x14ac:dyDescent="0.2">
      <c r="A2457">
        <v>12798</v>
      </c>
      <c r="B2457" s="2" t="s">
        <v>190</v>
      </c>
      <c r="C2457" s="2" t="s">
        <v>191</v>
      </c>
      <c r="D2457" s="2" t="s">
        <v>192</v>
      </c>
      <c r="E2457" t="s">
        <v>19</v>
      </c>
      <c r="F2457">
        <f>SUM(J2457* 0.875)</f>
        <v>317.33624999999995</v>
      </c>
      <c r="G2457">
        <v>11</v>
      </c>
      <c r="H2457">
        <v>-4</v>
      </c>
      <c r="I2457" s="7">
        <v>32.97</v>
      </c>
      <c r="J2457" s="7">
        <f t="shared" si="45"/>
        <v>362.66999999999996</v>
      </c>
      <c r="K2457" s="7">
        <f>SUM(G2457*1.27)</f>
        <v>13.97</v>
      </c>
      <c r="L2457" s="11">
        <v>42994</v>
      </c>
      <c r="M2457" s="3">
        <v>42999</v>
      </c>
      <c r="N2457" s="3">
        <v>43015</v>
      </c>
      <c r="O2457" t="s">
        <v>12</v>
      </c>
      <c r="P2457" s="4">
        <v>107.83</v>
      </c>
      <c r="Q2457" t="s">
        <v>191</v>
      </c>
      <c r="R2457" t="s">
        <v>193</v>
      </c>
      <c r="S2457" t="s">
        <v>194</v>
      </c>
      <c r="U2457" t="s">
        <v>195</v>
      </c>
      <c r="V2457" t="s">
        <v>66</v>
      </c>
      <c r="W2457" s="10" t="b">
        <v>1</v>
      </c>
      <c r="X2457" s="12">
        <v>43806.845572453713</v>
      </c>
    </row>
    <row r="2458" spans="1:24" x14ac:dyDescent="0.2">
      <c r="A2458">
        <v>12799</v>
      </c>
      <c r="B2458" s="2" t="s">
        <v>485</v>
      </c>
      <c r="C2458" s="2" t="s">
        <v>486</v>
      </c>
      <c r="D2458" s="2" t="s">
        <v>487</v>
      </c>
      <c r="E2458" t="s">
        <v>13</v>
      </c>
      <c r="F2458">
        <f>SUM(J2458* 1.15)</f>
        <v>885.12049999999988</v>
      </c>
      <c r="G2458">
        <v>11</v>
      </c>
      <c r="H2458">
        <v>-3</v>
      </c>
      <c r="I2458" s="7">
        <v>69.97</v>
      </c>
      <c r="J2458" s="7">
        <f t="shared" si="45"/>
        <v>769.67</v>
      </c>
      <c r="K2458" s="7">
        <f>SUM(G2458*1.27)</f>
        <v>13.97</v>
      </c>
      <c r="L2458" s="11">
        <v>42995</v>
      </c>
      <c r="M2458" s="3">
        <v>43000</v>
      </c>
      <c r="N2458" s="3">
        <v>43016</v>
      </c>
      <c r="O2458" t="s">
        <v>12</v>
      </c>
      <c r="P2458" s="4">
        <v>63.79</v>
      </c>
      <c r="Q2458" t="s">
        <v>486</v>
      </c>
      <c r="R2458" t="s">
        <v>488</v>
      </c>
      <c r="S2458" t="s">
        <v>21</v>
      </c>
      <c r="U2458" t="s">
        <v>362</v>
      </c>
      <c r="V2458" t="s">
        <v>23</v>
      </c>
      <c r="W2458" s="10" t="b">
        <v>1</v>
      </c>
      <c r="X2458" s="12">
        <v>43752.512250694446</v>
      </c>
    </row>
    <row r="2459" spans="1:24" x14ac:dyDescent="0.2">
      <c r="A2459">
        <v>12800</v>
      </c>
      <c r="B2459" s="2" t="s">
        <v>345</v>
      </c>
      <c r="C2459" s="2" t="s">
        <v>346</v>
      </c>
      <c r="D2459" s="2" t="s">
        <v>347</v>
      </c>
      <c r="E2459" t="s">
        <v>36</v>
      </c>
      <c r="F2459">
        <f>SUM(J2459* 0.93)</f>
        <v>528.42600000000004</v>
      </c>
      <c r="G2459">
        <v>6</v>
      </c>
      <c r="H2459">
        <v>3</v>
      </c>
      <c r="I2459" s="7">
        <v>94.7</v>
      </c>
      <c r="J2459" s="7">
        <f t="shared" si="45"/>
        <v>568.20000000000005</v>
      </c>
      <c r="K2459" s="7">
        <f>SUM(G2459*0.54)</f>
        <v>3.24</v>
      </c>
      <c r="L2459" s="11">
        <v>42996</v>
      </c>
      <c r="M2459" s="3">
        <v>43001</v>
      </c>
      <c r="N2459" s="3">
        <v>43017</v>
      </c>
      <c r="O2459" t="s">
        <v>14</v>
      </c>
      <c r="P2459" s="4">
        <v>257.62</v>
      </c>
      <c r="Q2459" t="s">
        <v>346</v>
      </c>
      <c r="R2459" t="s">
        <v>352</v>
      </c>
      <c r="S2459" t="s">
        <v>353</v>
      </c>
      <c r="T2459" t="s">
        <v>354</v>
      </c>
      <c r="U2459" t="s">
        <v>355</v>
      </c>
      <c r="V2459" t="s">
        <v>209</v>
      </c>
      <c r="W2459" s="10" t="b">
        <v>1</v>
      </c>
      <c r="X2459" s="12">
        <v>43887.633460648147</v>
      </c>
    </row>
    <row r="2460" spans="1:24" x14ac:dyDescent="0.2">
      <c r="A2460">
        <v>12801</v>
      </c>
      <c r="B2460" s="2" t="s">
        <v>418</v>
      </c>
      <c r="C2460" s="2" t="s">
        <v>419</v>
      </c>
      <c r="D2460" s="2" t="s">
        <v>420</v>
      </c>
      <c r="E2460" t="s">
        <v>13</v>
      </c>
      <c r="F2460">
        <f>SUM(J2460* 0.85)</f>
        <v>236.81</v>
      </c>
      <c r="G2460">
        <v>10</v>
      </c>
      <c r="H2460">
        <v>-10</v>
      </c>
      <c r="I2460" s="7">
        <v>27.86</v>
      </c>
      <c r="J2460" s="7">
        <f t="shared" si="45"/>
        <v>278.60000000000002</v>
      </c>
      <c r="K2460" s="7">
        <f>SUM(G2460*1.15)</f>
        <v>11.5</v>
      </c>
      <c r="L2460" s="11">
        <v>42999</v>
      </c>
      <c r="M2460" s="3">
        <v>43004</v>
      </c>
      <c r="N2460" s="3">
        <v>43020</v>
      </c>
      <c r="O2460" t="s">
        <v>14</v>
      </c>
      <c r="P2460" s="4">
        <v>7.56</v>
      </c>
      <c r="Q2460" t="s">
        <v>419</v>
      </c>
      <c r="R2460" t="s">
        <v>421</v>
      </c>
      <c r="S2460" t="s">
        <v>64</v>
      </c>
      <c r="U2460" t="s">
        <v>422</v>
      </c>
      <c r="V2460" t="s">
        <v>66</v>
      </c>
      <c r="W2460" s="10" t="b">
        <v>0</v>
      </c>
      <c r="X2460" s="12">
        <v>43906.844624768521</v>
      </c>
    </row>
    <row r="2461" spans="1:24" x14ac:dyDescent="0.2">
      <c r="A2461">
        <v>12802</v>
      </c>
      <c r="B2461" s="2" t="s">
        <v>307</v>
      </c>
      <c r="C2461" s="2" t="s">
        <v>308</v>
      </c>
      <c r="D2461" s="2" t="s">
        <v>309</v>
      </c>
      <c r="E2461" t="s">
        <v>45</v>
      </c>
      <c r="F2461">
        <f>SUM(J2461* 0.93)</f>
        <v>503.01840000000004</v>
      </c>
      <c r="G2461">
        <v>8</v>
      </c>
      <c r="H2461">
        <v>1</v>
      </c>
      <c r="I2461" s="7">
        <v>67.61</v>
      </c>
      <c r="J2461" s="7">
        <f t="shared" si="45"/>
        <v>540.88</v>
      </c>
      <c r="K2461" s="7">
        <f>SUM(G2461*1.27)</f>
        <v>10.16</v>
      </c>
      <c r="L2461" s="11">
        <v>43000</v>
      </c>
      <c r="M2461" s="3">
        <v>43005</v>
      </c>
      <c r="N2461" s="3">
        <v>43021</v>
      </c>
      <c r="O2461" t="s">
        <v>12</v>
      </c>
      <c r="P2461" s="4">
        <v>0.56000000000000005</v>
      </c>
      <c r="Q2461" t="s">
        <v>308</v>
      </c>
      <c r="R2461" t="s">
        <v>310</v>
      </c>
      <c r="S2461" t="s">
        <v>311</v>
      </c>
      <c r="T2461" t="s">
        <v>207</v>
      </c>
      <c r="U2461" t="s">
        <v>312</v>
      </c>
      <c r="V2461" t="s">
        <v>209</v>
      </c>
      <c r="W2461" s="10" t="b">
        <v>0</v>
      </c>
      <c r="X2461" s="12">
        <v>43892.51141875</v>
      </c>
    </row>
    <row r="2462" spans="1:24" x14ac:dyDescent="0.2">
      <c r="A2462">
        <v>12803</v>
      </c>
      <c r="B2462" s="2" t="s">
        <v>16</v>
      </c>
      <c r="C2462" s="2" t="s">
        <v>17</v>
      </c>
      <c r="D2462" s="2" t="s">
        <v>18</v>
      </c>
      <c r="E2462" t="s">
        <v>19</v>
      </c>
      <c r="F2462">
        <f>SUM(J2462* 1.15)</f>
        <v>706.44499999999994</v>
      </c>
      <c r="G2462">
        <v>10</v>
      </c>
      <c r="H2462">
        <v>-3</v>
      </c>
      <c r="I2462" s="7">
        <v>61.43</v>
      </c>
      <c r="J2462" s="7">
        <f t="shared" si="45"/>
        <v>614.29999999999995</v>
      </c>
      <c r="K2462" s="7">
        <f>SUM(G2462*1.27)</f>
        <v>12.7</v>
      </c>
      <c r="L2462" s="11">
        <v>43001</v>
      </c>
      <c r="M2462" s="3">
        <v>43006</v>
      </c>
      <c r="N2462" s="3">
        <v>43022</v>
      </c>
      <c r="O2462" t="s">
        <v>14</v>
      </c>
      <c r="P2462" s="4">
        <v>1.61</v>
      </c>
      <c r="Q2462" t="s">
        <v>17</v>
      </c>
      <c r="R2462" t="s">
        <v>20</v>
      </c>
      <c r="S2462" t="s">
        <v>21</v>
      </c>
      <c r="U2462" t="s">
        <v>22</v>
      </c>
      <c r="V2462" t="s">
        <v>23</v>
      </c>
      <c r="W2462" s="10" t="b">
        <v>0</v>
      </c>
      <c r="X2462" s="12">
        <v>43903.511741898146</v>
      </c>
    </row>
    <row r="2463" spans="1:24" x14ac:dyDescent="0.2">
      <c r="A2463">
        <v>12804</v>
      </c>
      <c r="B2463" s="2" t="s">
        <v>237</v>
      </c>
      <c r="C2463" s="2" t="s">
        <v>238</v>
      </c>
      <c r="D2463" s="2" t="s">
        <v>239</v>
      </c>
      <c r="E2463" t="s">
        <v>15</v>
      </c>
      <c r="F2463">
        <f>SUM(J2463* 0.93)</f>
        <v>242.22780000000006</v>
      </c>
      <c r="G2463">
        <v>9</v>
      </c>
      <c r="H2463">
        <v>1</v>
      </c>
      <c r="I2463" s="7">
        <v>28.94</v>
      </c>
      <c r="J2463" s="7">
        <f t="shared" si="45"/>
        <v>260.46000000000004</v>
      </c>
      <c r="K2463" s="7">
        <f>SUM(G2463*1.27)</f>
        <v>11.43</v>
      </c>
      <c r="L2463" s="11">
        <v>43002</v>
      </c>
      <c r="M2463" s="3">
        <v>43007</v>
      </c>
      <c r="N2463" s="3">
        <v>43023</v>
      </c>
      <c r="O2463" t="s">
        <v>6</v>
      </c>
      <c r="P2463" s="4">
        <v>47.3</v>
      </c>
      <c r="Q2463" t="s">
        <v>238</v>
      </c>
      <c r="R2463" t="s">
        <v>240</v>
      </c>
      <c r="S2463" t="s">
        <v>241</v>
      </c>
      <c r="T2463" t="s">
        <v>242</v>
      </c>
      <c r="V2463" t="s">
        <v>243</v>
      </c>
      <c r="W2463" s="10" t="b">
        <v>1</v>
      </c>
      <c r="X2463" s="12">
        <v>43902.51141875</v>
      </c>
    </row>
    <row r="2464" spans="1:24" ht="17" x14ac:dyDescent="0.2">
      <c r="A2464">
        <v>12805</v>
      </c>
      <c r="B2464" s="2" t="s">
        <v>468</v>
      </c>
      <c r="C2464" s="2" t="s">
        <v>469</v>
      </c>
      <c r="D2464" s="2" t="s">
        <v>470</v>
      </c>
      <c r="E2464" t="s">
        <v>36</v>
      </c>
      <c r="F2464">
        <f>SUM(J2464* 1.05)</f>
        <v>228.58500000000001</v>
      </c>
      <c r="G2464">
        <v>5</v>
      </c>
      <c r="H2464">
        <v>1</v>
      </c>
      <c r="I2464" s="7">
        <v>43.54</v>
      </c>
      <c r="J2464" s="7">
        <f t="shared" si="45"/>
        <v>217.7</v>
      </c>
      <c r="K2464" s="7">
        <f>SUM(G2464*1.27)</f>
        <v>6.35</v>
      </c>
      <c r="L2464" s="11">
        <v>43003</v>
      </c>
      <c r="M2464" s="3">
        <v>43008</v>
      </c>
      <c r="N2464" s="3">
        <v>43024</v>
      </c>
      <c r="O2464" t="s">
        <v>12</v>
      </c>
      <c r="P2464" s="4">
        <v>17.52</v>
      </c>
      <c r="Q2464" t="s">
        <v>469</v>
      </c>
      <c r="R2464" s="5" t="s">
        <v>562</v>
      </c>
      <c r="S2464" t="s">
        <v>311</v>
      </c>
      <c r="T2464" t="s">
        <v>207</v>
      </c>
      <c r="U2464" t="s">
        <v>471</v>
      </c>
      <c r="V2464" t="s">
        <v>209</v>
      </c>
      <c r="W2464" s="10" t="b">
        <v>0</v>
      </c>
      <c r="X2464" s="12">
        <v>43873.510082060187</v>
      </c>
    </row>
    <row r="2465" spans="1:24" x14ac:dyDescent="0.2">
      <c r="A2465">
        <v>12806</v>
      </c>
      <c r="B2465" s="2" t="s">
        <v>124</v>
      </c>
      <c r="C2465" s="2" t="s">
        <v>125</v>
      </c>
      <c r="D2465" s="2" t="s">
        <v>126</v>
      </c>
      <c r="E2465" t="s">
        <v>13</v>
      </c>
      <c r="F2465">
        <f>SUM(J2465* 1.45)</f>
        <v>264.13200000000001</v>
      </c>
      <c r="G2465">
        <v>11</v>
      </c>
      <c r="H2465">
        <v>2</v>
      </c>
      <c r="I2465" s="7">
        <v>16.559999999999999</v>
      </c>
      <c r="J2465" s="7">
        <f t="shared" si="45"/>
        <v>182.16</v>
      </c>
      <c r="K2465" s="7">
        <f>SUM(G2465*0.54)</f>
        <v>5.94</v>
      </c>
      <c r="L2465" s="11">
        <v>43003</v>
      </c>
      <c r="M2465" s="3">
        <v>43008</v>
      </c>
      <c r="N2465" s="3">
        <v>43024</v>
      </c>
      <c r="O2465" t="s">
        <v>14</v>
      </c>
      <c r="P2465" s="4">
        <v>24.69</v>
      </c>
      <c r="Q2465" t="s">
        <v>125</v>
      </c>
      <c r="R2465" t="s">
        <v>127</v>
      </c>
      <c r="S2465" t="s">
        <v>128</v>
      </c>
      <c r="U2465" t="s">
        <v>129</v>
      </c>
      <c r="V2465" t="s">
        <v>59</v>
      </c>
      <c r="W2465" s="10" t="b">
        <v>0</v>
      </c>
      <c r="X2465" s="12">
        <v>43895.176760300921</v>
      </c>
    </row>
    <row r="2466" spans="1:24" x14ac:dyDescent="0.2">
      <c r="A2466">
        <v>12807</v>
      </c>
      <c r="B2466" s="2" t="s">
        <v>518</v>
      </c>
      <c r="C2466" s="2" t="s">
        <v>519</v>
      </c>
      <c r="D2466" s="2" t="s">
        <v>520</v>
      </c>
      <c r="E2466" t="s">
        <v>45</v>
      </c>
      <c r="F2466">
        <f>SUM(J2466* 1.05)</f>
        <v>427.26599999999996</v>
      </c>
      <c r="G2466">
        <v>6</v>
      </c>
      <c r="H2466">
        <v>0</v>
      </c>
      <c r="I2466" s="7">
        <v>67.819999999999993</v>
      </c>
      <c r="J2466" s="7">
        <f t="shared" ref="J2466:J2529" si="46">SUM(G2466*I2466)</f>
        <v>406.91999999999996</v>
      </c>
      <c r="K2466" s="7">
        <f>SUM(G2466*1.27)</f>
        <v>7.62</v>
      </c>
      <c r="L2466" s="11">
        <v>43006</v>
      </c>
      <c r="M2466" s="3">
        <v>43011</v>
      </c>
      <c r="N2466" s="3">
        <v>43027</v>
      </c>
      <c r="O2466" t="s">
        <v>12</v>
      </c>
      <c r="P2466" s="4">
        <v>40.26</v>
      </c>
      <c r="Q2466" t="s">
        <v>519</v>
      </c>
      <c r="R2466" t="s">
        <v>521</v>
      </c>
      <c r="S2466" t="s">
        <v>522</v>
      </c>
      <c r="U2466" t="s">
        <v>523</v>
      </c>
      <c r="V2466" t="s">
        <v>10</v>
      </c>
      <c r="W2466" s="10" t="b">
        <v>1</v>
      </c>
      <c r="X2466" s="12">
        <v>43893.510394907404</v>
      </c>
    </row>
    <row r="2467" spans="1:24" x14ac:dyDescent="0.2">
      <c r="A2467">
        <v>12808</v>
      </c>
      <c r="B2467" s="2" t="s">
        <v>384</v>
      </c>
      <c r="C2467" s="2" t="s">
        <v>385</v>
      </c>
      <c r="D2467" s="2" t="s">
        <v>386</v>
      </c>
      <c r="E2467" t="s">
        <v>45</v>
      </c>
      <c r="F2467">
        <f>SUM(J2467* 1.25)</f>
        <v>118.6</v>
      </c>
      <c r="G2467">
        <v>8</v>
      </c>
      <c r="H2467">
        <v>-16</v>
      </c>
      <c r="I2467" s="7">
        <v>11.86</v>
      </c>
      <c r="J2467" s="7">
        <f t="shared" si="46"/>
        <v>94.88</v>
      </c>
      <c r="K2467" s="7">
        <f>SUM(G2467*1.15)</f>
        <v>9.1999999999999993</v>
      </c>
      <c r="L2467" s="11">
        <v>43007</v>
      </c>
      <c r="M2467" s="3">
        <v>43012</v>
      </c>
      <c r="N2467" s="3">
        <v>43028</v>
      </c>
      <c r="O2467" t="s">
        <v>12</v>
      </c>
      <c r="P2467" s="4">
        <v>1.96</v>
      </c>
      <c r="Q2467" t="s">
        <v>385</v>
      </c>
      <c r="R2467" t="s">
        <v>387</v>
      </c>
      <c r="S2467" t="s">
        <v>388</v>
      </c>
      <c r="U2467" t="s">
        <v>389</v>
      </c>
      <c r="V2467" t="s">
        <v>10</v>
      </c>
      <c r="W2467" s="10" t="b">
        <v>0</v>
      </c>
      <c r="X2467" s="12">
        <v>43904.177607638885</v>
      </c>
    </row>
    <row r="2468" spans="1:24" x14ac:dyDescent="0.2">
      <c r="A2468">
        <v>12809</v>
      </c>
      <c r="B2468" s="2" t="s">
        <v>394</v>
      </c>
      <c r="C2468" s="2" t="s">
        <v>395</v>
      </c>
      <c r="D2468" s="2" t="s">
        <v>396</v>
      </c>
      <c r="E2468" t="s">
        <v>13</v>
      </c>
      <c r="F2468">
        <f>SUM(J2468* 1.05)</f>
        <v>321.98250000000002</v>
      </c>
      <c r="G2468">
        <v>5</v>
      </c>
      <c r="H2468">
        <v>3</v>
      </c>
      <c r="I2468" s="7">
        <v>61.33</v>
      </c>
      <c r="J2468" s="7">
        <f t="shared" si="46"/>
        <v>306.64999999999998</v>
      </c>
      <c r="K2468" s="7">
        <f>SUM(G2468*0.54)</f>
        <v>2.7</v>
      </c>
      <c r="L2468" s="11">
        <v>43008</v>
      </c>
      <c r="M2468" s="3">
        <v>43013</v>
      </c>
      <c r="N2468" s="3">
        <v>43029</v>
      </c>
      <c r="O2468" t="s">
        <v>12</v>
      </c>
      <c r="P2468" s="4">
        <v>74.16</v>
      </c>
      <c r="Q2468" t="s">
        <v>395</v>
      </c>
      <c r="R2468" t="s">
        <v>397</v>
      </c>
      <c r="S2468" t="s">
        <v>398</v>
      </c>
      <c r="T2468" t="s">
        <v>399</v>
      </c>
      <c r="U2468" t="s">
        <v>400</v>
      </c>
      <c r="V2468" t="s">
        <v>209</v>
      </c>
      <c r="W2468" s="10" t="b">
        <v>1</v>
      </c>
      <c r="X2468" s="12">
        <v>43888.507503472225</v>
      </c>
    </row>
    <row r="2469" spans="1:24" x14ac:dyDescent="0.2">
      <c r="A2469">
        <v>12810</v>
      </c>
      <c r="B2469" s="2" t="s">
        <v>244</v>
      </c>
      <c r="C2469" s="2" t="s">
        <v>245</v>
      </c>
      <c r="D2469" s="2" t="s">
        <v>246</v>
      </c>
      <c r="E2469" t="s">
        <v>11</v>
      </c>
      <c r="F2469">
        <f>SUM(J2469* 0.93)</f>
        <v>1050.4536000000001</v>
      </c>
      <c r="G2469">
        <v>14</v>
      </c>
      <c r="H2469">
        <v>4</v>
      </c>
      <c r="I2469" s="7">
        <v>80.680000000000007</v>
      </c>
      <c r="J2469" s="7">
        <f t="shared" si="46"/>
        <v>1129.52</v>
      </c>
      <c r="K2469" s="7">
        <f>SUM(G2469*0.54)</f>
        <v>7.5600000000000005</v>
      </c>
      <c r="L2469" s="11">
        <v>43009</v>
      </c>
      <c r="M2469" s="3">
        <v>43014</v>
      </c>
      <c r="N2469" s="3">
        <v>43030</v>
      </c>
      <c r="O2469" t="s">
        <v>12</v>
      </c>
      <c r="P2469" s="4">
        <v>41.76</v>
      </c>
      <c r="Q2469" t="s">
        <v>245</v>
      </c>
      <c r="R2469" t="s">
        <v>566</v>
      </c>
      <c r="S2469" t="s">
        <v>247</v>
      </c>
      <c r="T2469" t="s">
        <v>248</v>
      </c>
      <c r="U2469" t="s">
        <v>249</v>
      </c>
      <c r="V2469" t="s">
        <v>35</v>
      </c>
      <c r="W2469" s="10" t="b">
        <v>1</v>
      </c>
      <c r="X2469" s="12">
        <v>43874.843774537039</v>
      </c>
    </row>
    <row r="2470" spans="1:24" x14ac:dyDescent="0.2">
      <c r="A2470">
        <v>12811</v>
      </c>
      <c r="B2470" s="2" t="s">
        <v>394</v>
      </c>
      <c r="C2470" s="2" t="s">
        <v>395</v>
      </c>
      <c r="D2470" s="2" t="s">
        <v>396</v>
      </c>
      <c r="E2470" t="s">
        <v>13</v>
      </c>
      <c r="F2470">
        <f>SUM(J2470* 1.05)</f>
        <v>354.73199999999997</v>
      </c>
      <c r="G2470">
        <v>8</v>
      </c>
      <c r="H2470">
        <v>3</v>
      </c>
      <c r="I2470" s="7">
        <v>42.23</v>
      </c>
      <c r="J2470" s="7">
        <f t="shared" si="46"/>
        <v>337.84</v>
      </c>
      <c r="K2470" s="7">
        <f>SUM(G2470*0.54)</f>
        <v>4.32</v>
      </c>
      <c r="L2470" s="11">
        <v>43010</v>
      </c>
      <c r="M2470" s="3">
        <v>43015</v>
      </c>
      <c r="N2470" s="3">
        <v>43031</v>
      </c>
      <c r="O2470" t="s">
        <v>14</v>
      </c>
      <c r="P2470" s="4">
        <v>150.15</v>
      </c>
      <c r="Q2470" t="s">
        <v>395</v>
      </c>
      <c r="R2470" t="s">
        <v>397</v>
      </c>
      <c r="S2470" t="s">
        <v>398</v>
      </c>
      <c r="T2470" t="s">
        <v>399</v>
      </c>
      <c r="U2470" t="s">
        <v>400</v>
      </c>
      <c r="V2470" t="s">
        <v>209</v>
      </c>
      <c r="W2470" s="10" t="b">
        <v>1</v>
      </c>
      <c r="X2470" s="12">
        <v>43887.175959490742</v>
      </c>
    </row>
    <row r="2471" spans="1:24" x14ac:dyDescent="0.2">
      <c r="A2471">
        <v>12812</v>
      </c>
      <c r="B2471" s="2" t="s">
        <v>307</v>
      </c>
      <c r="C2471" s="2" t="s">
        <v>308</v>
      </c>
      <c r="D2471" s="2" t="s">
        <v>309</v>
      </c>
      <c r="E2471" t="s">
        <v>5</v>
      </c>
      <c r="F2471">
        <f>SUM(J2471* 0.93)</f>
        <v>1.2276</v>
      </c>
      <c r="G2471">
        <v>11</v>
      </c>
      <c r="H2471">
        <v>1</v>
      </c>
      <c r="I2471" s="7">
        <v>0.12</v>
      </c>
      <c r="J2471" s="7">
        <f t="shared" si="46"/>
        <v>1.3199999999999998</v>
      </c>
      <c r="K2471" s="7">
        <f>SUM(G2471*1.27)</f>
        <v>13.97</v>
      </c>
      <c r="L2471" s="11">
        <v>43013</v>
      </c>
      <c r="M2471" s="3">
        <v>43018</v>
      </c>
      <c r="N2471" s="3">
        <v>43034</v>
      </c>
      <c r="O2471" t="s">
        <v>6</v>
      </c>
      <c r="P2471" s="4">
        <v>12.69</v>
      </c>
      <c r="Q2471" t="s">
        <v>308</v>
      </c>
      <c r="R2471" t="s">
        <v>310</v>
      </c>
      <c r="S2471" t="s">
        <v>311</v>
      </c>
      <c r="T2471" t="s">
        <v>207</v>
      </c>
      <c r="U2471" t="s">
        <v>312</v>
      </c>
      <c r="V2471" t="s">
        <v>209</v>
      </c>
      <c r="W2471" s="10" t="b">
        <v>0</v>
      </c>
      <c r="X2471" s="12">
        <v>43795.845630324082</v>
      </c>
    </row>
    <row r="2472" spans="1:24" x14ac:dyDescent="0.2">
      <c r="A2472">
        <v>12813</v>
      </c>
      <c r="B2472" s="2" t="s">
        <v>244</v>
      </c>
      <c r="C2472" s="2" t="s">
        <v>245</v>
      </c>
      <c r="D2472" s="2" t="s">
        <v>246</v>
      </c>
      <c r="E2472" t="s">
        <v>36</v>
      </c>
      <c r="F2472">
        <f>SUM(J2472* 0.93)</f>
        <v>43.524000000000001</v>
      </c>
      <c r="G2472">
        <v>6</v>
      </c>
      <c r="H2472">
        <v>5</v>
      </c>
      <c r="I2472" s="7">
        <v>7.8</v>
      </c>
      <c r="J2472" s="7">
        <f t="shared" si="46"/>
        <v>46.8</v>
      </c>
      <c r="K2472" s="7">
        <f>SUM(G2472*1.381)</f>
        <v>8.2859999999999996</v>
      </c>
      <c r="L2472" s="11">
        <v>43014</v>
      </c>
      <c r="M2472" s="3">
        <v>43019</v>
      </c>
      <c r="N2472" s="3">
        <v>43035</v>
      </c>
      <c r="O2472" t="s">
        <v>12</v>
      </c>
      <c r="P2472" s="4">
        <v>4.7300000000000004</v>
      </c>
      <c r="Q2472" t="s">
        <v>245</v>
      </c>
      <c r="R2472" t="s">
        <v>566</v>
      </c>
      <c r="S2472" t="s">
        <v>247</v>
      </c>
      <c r="T2472" t="s">
        <v>248</v>
      </c>
      <c r="U2472" t="s">
        <v>249</v>
      </c>
      <c r="V2472" t="s">
        <v>35</v>
      </c>
      <c r="W2472" s="10" t="b">
        <v>0</v>
      </c>
      <c r="X2472" s="12">
        <v>43880.51068634259</v>
      </c>
    </row>
    <row r="2473" spans="1:24" x14ac:dyDescent="0.2">
      <c r="A2473">
        <v>12814</v>
      </c>
      <c r="B2473" s="2" t="s">
        <v>485</v>
      </c>
      <c r="C2473" s="2" t="s">
        <v>486</v>
      </c>
      <c r="D2473" s="2" t="s">
        <v>487</v>
      </c>
      <c r="E2473" t="s">
        <v>19</v>
      </c>
      <c r="F2473">
        <f>SUM(J2473* 1.15)</f>
        <v>223.04249999999999</v>
      </c>
      <c r="G2473">
        <v>9</v>
      </c>
      <c r="H2473">
        <v>-3</v>
      </c>
      <c r="I2473" s="7">
        <v>21.55</v>
      </c>
      <c r="J2473" s="7">
        <f t="shared" si="46"/>
        <v>193.95000000000002</v>
      </c>
      <c r="K2473" s="7">
        <f>SUM(G2473*1.27)</f>
        <v>11.43</v>
      </c>
      <c r="L2473" s="11">
        <v>43015</v>
      </c>
      <c r="M2473" s="3">
        <v>43020</v>
      </c>
      <c r="N2473" s="3">
        <v>43036</v>
      </c>
      <c r="O2473" t="s">
        <v>14</v>
      </c>
      <c r="P2473" s="4">
        <v>64.5</v>
      </c>
      <c r="Q2473" t="s">
        <v>486</v>
      </c>
      <c r="R2473" t="s">
        <v>488</v>
      </c>
      <c r="S2473" t="s">
        <v>21</v>
      </c>
      <c r="U2473" t="s">
        <v>362</v>
      </c>
      <c r="V2473" t="s">
        <v>23</v>
      </c>
      <c r="W2473" s="10" t="b">
        <v>1</v>
      </c>
      <c r="X2473" s="12">
        <v>43893.5113724537</v>
      </c>
    </row>
    <row r="2474" spans="1:24" x14ac:dyDescent="0.2">
      <c r="A2474">
        <v>12815</v>
      </c>
      <c r="B2474" s="2" t="s">
        <v>524</v>
      </c>
      <c r="C2474" s="2" t="s">
        <v>525</v>
      </c>
      <c r="D2474" s="2" t="s">
        <v>526</v>
      </c>
      <c r="E2474" t="s">
        <v>46</v>
      </c>
      <c r="F2474">
        <f>SUM(J2474* 1.05)</f>
        <v>424.69350000000003</v>
      </c>
      <c r="G2474">
        <v>11</v>
      </c>
      <c r="H2474">
        <v>-33</v>
      </c>
      <c r="I2474" s="7">
        <v>36.770000000000003</v>
      </c>
      <c r="J2474" s="7">
        <f t="shared" si="46"/>
        <v>404.47</v>
      </c>
      <c r="K2474" s="7">
        <f>SUM(G2474*1.15)</f>
        <v>12.649999999999999</v>
      </c>
      <c r="L2474" s="11">
        <v>43016</v>
      </c>
      <c r="M2474" s="3">
        <v>43021</v>
      </c>
      <c r="N2474" s="3">
        <v>43037</v>
      </c>
      <c r="O2474" t="s">
        <v>14</v>
      </c>
      <c r="P2474" s="4">
        <v>34.57</v>
      </c>
      <c r="Q2474" t="s">
        <v>525</v>
      </c>
      <c r="R2474" t="s">
        <v>527</v>
      </c>
      <c r="S2474" t="s">
        <v>528</v>
      </c>
      <c r="U2474" t="s">
        <v>529</v>
      </c>
      <c r="V2474" t="s">
        <v>530</v>
      </c>
      <c r="W2474" s="10" t="b">
        <v>1</v>
      </c>
      <c r="X2474" s="12">
        <v>43910.844358564813</v>
      </c>
    </row>
    <row r="2475" spans="1:24" x14ac:dyDescent="0.2">
      <c r="A2475">
        <v>12816</v>
      </c>
      <c r="B2475" s="2" t="s">
        <v>244</v>
      </c>
      <c r="C2475" s="2" t="s">
        <v>245</v>
      </c>
      <c r="D2475" s="2" t="s">
        <v>246</v>
      </c>
      <c r="E2475" t="s">
        <v>15</v>
      </c>
      <c r="F2475">
        <f>SUM(J2475* 0.93)</f>
        <v>488.05469999999997</v>
      </c>
      <c r="G2475">
        <v>9</v>
      </c>
      <c r="H2475">
        <v>6</v>
      </c>
      <c r="I2475" s="7">
        <v>58.31</v>
      </c>
      <c r="J2475" s="7">
        <f t="shared" si="46"/>
        <v>524.79</v>
      </c>
      <c r="K2475" s="7">
        <f>SUM(G2475*1.381)</f>
        <v>12.429</v>
      </c>
      <c r="L2475" s="11">
        <v>43016</v>
      </c>
      <c r="M2475" s="3">
        <v>43021</v>
      </c>
      <c r="N2475" s="3">
        <v>43037</v>
      </c>
      <c r="O2475" t="s">
        <v>12</v>
      </c>
      <c r="P2475" s="4">
        <v>3.43</v>
      </c>
      <c r="Q2475" t="s">
        <v>245</v>
      </c>
      <c r="R2475" t="s">
        <v>566</v>
      </c>
      <c r="S2475" t="s">
        <v>247</v>
      </c>
      <c r="T2475" t="s">
        <v>248</v>
      </c>
      <c r="U2475" t="s">
        <v>249</v>
      </c>
      <c r="V2475" t="s">
        <v>35</v>
      </c>
      <c r="W2475" s="10" t="b">
        <v>0</v>
      </c>
      <c r="X2475" s="12">
        <v>43874.99203703706</v>
      </c>
    </row>
    <row r="2476" spans="1:24" x14ac:dyDescent="0.2">
      <c r="A2476">
        <v>12817</v>
      </c>
      <c r="B2476" s="2" t="s">
        <v>358</v>
      </c>
      <c r="C2476" s="2" t="s">
        <v>359</v>
      </c>
      <c r="D2476" s="2" t="s">
        <v>360</v>
      </c>
      <c r="E2476" t="s">
        <v>19</v>
      </c>
      <c r="F2476">
        <f>SUM(J2476* 1.15)</f>
        <v>68.585999999999999</v>
      </c>
      <c r="G2476">
        <v>12</v>
      </c>
      <c r="H2476">
        <v>-5</v>
      </c>
      <c r="I2476" s="7">
        <v>4.97</v>
      </c>
      <c r="J2476" s="7">
        <f t="shared" si="46"/>
        <v>59.64</v>
      </c>
      <c r="K2476" s="7">
        <f>SUM(G2476*1.15)</f>
        <v>13.799999999999999</v>
      </c>
      <c r="L2476" s="11">
        <v>43017</v>
      </c>
      <c r="M2476" s="3">
        <v>43022</v>
      </c>
      <c r="N2476" s="3">
        <v>43038</v>
      </c>
      <c r="O2476" t="s">
        <v>14</v>
      </c>
      <c r="P2476" s="4">
        <v>0.4</v>
      </c>
      <c r="Q2476" t="s">
        <v>359</v>
      </c>
      <c r="R2476" t="s">
        <v>361</v>
      </c>
      <c r="S2476" t="s">
        <v>21</v>
      </c>
      <c r="U2476" t="s">
        <v>362</v>
      </c>
      <c r="V2476" t="s">
        <v>23</v>
      </c>
      <c r="W2476" s="10" t="b">
        <v>0</v>
      </c>
      <c r="X2476" s="12">
        <v>43903.511989583334</v>
      </c>
    </row>
    <row r="2477" spans="1:24" x14ac:dyDescent="0.2">
      <c r="A2477">
        <v>12818</v>
      </c>
      <c r="B2477" s="2" t="s">
        <v>250</v>
      </c>
      <c r="C2477" s="2" t="s">
        <v>251</v>
      </c>
      <c r="D2477" s="2" t="s">
        <v>252</v>
      </c>
      <c r="E2477" t="s">
        <v>594</v>
      </c>
      <c r="F2477">
        <f>SUM(J2477* 0.85)</f>
        <v>780.72500000000002</v>
      </c>
      <c r="G2477">
        <v>10</v>
      </c>
      <c r="H2477">
        <v>42</v>
      </c>
      <c r="I2477" s="7">
        <v>91.85</v>
      </c>
      <c r="J2477" s="7">
        <f t="shared" si="46"/>
        <v>918.5</v>
      </c>
      <c r="K2477" s="7">
        <f>SUM(G2477*1.429)</f>
        <v>14.290000000000001</v>
      </c>
      <c r="L2477" s="11">
        <v>43020</v>
      </c>
      <c r="M2477" s="3">
        <v>43025</v>
      </c>
      <c r="N2477" s="3">
        <v>43041</v>
      </c>
      <c r="O2477" t="s">
        <v>6</v>
      </c>
      <c r="P2477" s="4">
        <v>4.88</v>
      </c>
      <c r="Q2477" t="s">
        <v>251</v>
      </c>
      <c r="R2477" t="s">
        <v>253</v>
      </c>
      <c r="S2477" t="s">
        <v>254</v>
      </c>
      <c r="U2477" t="s">
        <v>255</v>
      </c>
      <c r="V2477" t="s">
        <v>10</v>
      </c>
      <c r="W2477" s="10" t="b">
        <v>0</v>
      </c>
      <c r="X2477" s="12">
        <v>43909.846104861113</v>
      </c>
    </row>
    <row r="2478" spans="1:24" x14ac:dyDescent="0.2">
      <c r="A2478">
        <v>12819</v>
      </c>
      <c r="B2478" s="2" t="s">
        <v>430</v>
      </c>
      <c r="C2478" s="2" t="s">
        <v>431</v>
      </c>
      <c r="D2478" s="2" t="s">
        <v>432</v>
      </c>
      <c r="E2478" t="s">
        <v>37</v>
      </c>
      <c r="F2478">
        <f>SUM(J2478* 1.05)</f>
        <v>100.80000000000001</v>
      </c>
      <c r="G2478">
        <v>5</v>
      </c>
      <c r="H2478">
        <v>5</v>
      </c>
      <c r="I2478" s="7">
        <v>19.2</v>
      </c>
      <c r="J2478" s="7">
        <f t="shared" si="46"/>
        <v>96</v>
      </c>
      <c r="K2478" s="7">
        <f>SUM(G2478*1.381)</f>
        <v>6.9050000000000002</v>
      </c>
      <c r="L2478" s="11">
        <v>43021</v>
      </c>
      <c r="M2478" s="3">
        <v>43026</v>
      </c>
      <c r="N2478" s="3">
        <v>43042</v>
      </c>
      <c r="O2478" t="s">
        <v>6</v>
      </c>
      <c r="P2478" s="4">
        <v>214.27</v>
      </c>
      <c r="Q2478" t="s">
        <v>431</v>
      </c>
      <c r="R2478" t="s">
        <v>433</v>
      </c>
      <c r="S2478" t="s">
        <v>434</v>
      </c>
      <c r="T2478" t="s">
        <v>435</v>
      </c>
      <c r="U2478" t="s">
        <v>436</v>
      </c>
      <c r="V2478" t="s">
        <v>209</v>
      </c>
      <c r="W2478" s="10" t="b">
        <v>1</v>
      </c>
      <c r="X2478" s="12">
        <v>43871.843461689816</v>
      </c>
    </row>
    <row r="2479" spans="1:24" x14ac:dyDescent="0.2">
      <c r="A2479">
        <v>12820</v>
      </c>
      <c r="B2479" s="2" t="s">
        <v>250</v>
      </c>
      <c r="C2479" s="2" t="s">
        <v>251</v>
      </c>
      <c r="D2479" s="2" t="s">
        <v>252</v>
      </c>
      <c r="E2479" t="s">
        <v>13</v>
      </c>
      <c r="F2479">
        <f>SUM(J2479* 0.85)</f>
        <v>46.817999999999998</v>
      </c>
      <c r="G2479">
        <v>6</v>
      </c>
      <c r="H2479">
        <v>32</v>
      </c>
      <c r="I2479" s="7">
        <v>9.18</v>
      </c>
      <c r="J2479" s="7">
        <f t="shared" si="46"/>
        <v>55.08</v>
      </c>
      <c r="K2479" s="7">
        <f>SUM(G2479*1.429)</f>
        <v>8.5739999999999998</v>
      </c>
      <c r="L2479" s="11">
        <v>43022</v>
      </c>
      <c r="M2479" s="3">
        <v>43027</v>
      </c>
      <c r="N2479" s="3">
        <v>43043</v>
      </c>
      <c r="O2479" t="s">
        <v>14</v>
      </c>
      <c r="P2479" s="4">
        <v>64.86</v>
      </c>
      <c r="Q2479" t="s">
        <v>251</v>
      </c>
      <c r="R2479" t="s">
        <v>253</v>
      </c>
      <c r="S2479" t="s">
        <v>254</v>
      </c>
      <c r="U2479" t="s">
        <v>255</v>
      </c>
      <c r="V2479" t="s">
        <v>10</v>
      </c>
      <c r="W2479" s="10" t="b">
        <v>1</v>
      </c>
      <c r="X2479" s="12">
        <v>43863.51099884259</v>
      </c>
    </row>
    <row r="2480" spans="1:24" x14ac:dyDescent="0.2">
      <c r="A2480">
        <v>12821</v>
      </c>
      <c r="B2480" s="2" t="s">
        <v>60</v>
      </c>
      <c r="C2480" s="2" t="s">
        <v>61</v>
      </c>
      <c r="D2480" s="2" t="s">
        <v>62</v>
      </c>
      <c r="E2480" t="s">
        <v>11</v>
      </c>
      <c r="F2480">
        <f>SUM(J2480* 0.85)</f>
        <v>183.87199999999999</v>
      </c>
      <c r="G2480">
        <v>8</v>
      </c>
      <c r="H2480">
        <v>-4</v>
      </c>
      <c r="I2480" s="7">
        <v>27.04</v>
      </c>
      <c r="J2480" s="7">
        <f t="shared" si="46"/>
        <v>216.32</v>
      </c>
      <c r="K2480" s="7">
        <f>SUM(G2480*1.27)</f>
        <v>10.16</v>
      </c>
      <c r="L2480" s="11">
        <v>43023</v>
      </c>
      <c r="M2480" s="3">
        <v>43028</v>
      </c>
      <c r="N2480" s="3">
        <v>43044</v>
      </c>
      <c r="O2480" t="s">
        <v>12</v>
      </c>
      <c r="P2480" s="4">
        <v>77.92</v>
      </c>
      <c r="Q2480" t="s">
        <v>61</v>
      </c>
      <c r="R2480" t="s">
        <v>63</v>
      </c>
      <c r="S2480" t="s">
        <v>64</v>
      </c>
      <c r="U2480" t="s">
        <v>65</v>
      </c>
      <c r="V2480" t="s">
        <v>66</v>
      </c>
      <c r="W2480" s="10" t="b">
        <v>1</v>
      </c>
      <c r="X2480" s="12">
        <v>43890.844694212967</v>
      </c>
    </row>
    <row r="2481" spans="1:24" x14ac:dyDescent="0.2">
      <c r="A2481">
        <v>12822</v>
      </c>
      <c r="B2481" s="2" t="s">
        <v>153</v>
      </c>
      <c r="C2481" s="2" t="s">
        <v>154</v>
      </c>
      <c r="D2481" s="2" t="s">
        <v>155</v>
      </c>
      <c r="E2481" t="s">
        <v>45</v>
      </c>
      <c r="F2481">
        <f>SUM(J2481* 0.93)</f>
        <v>132.74820000000003</v>
      </c>
      <c r="G2481">
        <v>13</v>
      </c>
      <c r="H2481">
        <v>-1</v>
      </c>
      <c r="I2481" s="7">
        <v>10.98</v>
      </c>
      <c r="J2481" s="7">
        <f t="shared" si="46"/>
        <v>142.74</v>
      </c>
      <c r="K2481" s="7">
        <f>SUM(G2481*1.27)</f>
        <v>16.510000000000002</v>
      </c>
      <c r="L2481" s="11">
        <v>43024</v>
      </c>
      <c r="M2481" s="3">
        <v>43029</v>
      </c>
      <c r="N2481" s="3">
        <v>43045</v>
      </c>
      <c r="O2481" t="s">
        <v>6</v>
      </c>
      <c r="P2481" s="4">
        <v>63.36</v>
      </c>
      <c r="Q2481" t="s">
        <v>154</v>
      </c>
      <c r="R2481" t="s">
        <v>156</v>
      </c>
      <c r="S2481" t="s">
        <v>157</v>
      </c>
      <c r="U2481" t="s">
        <v>158</v>
      </c>
      <c r="V2481" t="s">
        <v>44</v>
      </c>
      <c r="W2481" s="10" t="b">
        <v>1</v>
      </c>
      <c r="X2481" s="12">
        <v>43764.512484027771</v>
      </c>
    </row>
    <row r="2482" spans="1:24" x14ac:dyDescent="0.2">
      <c r="A2482">
        <v>12823</v>
      </c>
      <c r="B2482" s="2" t="s">
        <v>176</v>
      </c>
      <c r="C2482" s="2" t="s">
        <v>177</v>
      </c>
      <c r="D2482" s="2" t="s">
        <v>178</v>
      </c>
      <c r="E2482" t="s">
        <v>11</v>
      </c>
      <c r="F2482">
        <f>SUM(J2482* 0.85)</f>
        <v>148.75</v>
      </c>
      <c r="G2482">
        <v>14</v>
      </c>
      <c r="H2482">
        <v>27</v>
      </c>
      <c r="I2482" s="7">
        <v>12.5</v>
      </c>
      <c r="J2482" s="7">
        <f t="shared" si="46"/>
        <v>175</v>
      </c>
      <c r="K2482" s="7">
        <f>SUM(G2482*1.429)</f>
        <v>20.006</v>
      </c>
      <c r="L2482" s="11">
        <v>43027</v>
      </c>
      <c r="M2482" s="3">
        <v>43032</v>
      </c>
      <c r="N2482" s="3">
        <v>43048</v>
      </c>
      <c r="O2482" t="s">
        <v>14</v>
      </c>
      <c r="P2482" s="4">
        <v>87.03</v>
      </c>
      <c r="Q2482" t="s">
        <v>177</v>
      </c>
      <c r="R2482" t="s">
        <v>179</v>
      </c>
      <c r="S2482" t="s">
        <v>180</v>
      </c>
      <c r="U2482" t="s">
        <v>181</v>
      </c>
      <c r="V2482" t="s">
        <v>182</v>
      </c>
      <c r="W2482" s="10" t="b">
        <v>1</v>
      </c>
      <c r="X2482" s="12">
        <v>43828.513356481482</v>
      </c>
    </row>
    <row r="2483" spans="1:24" x14ac:dyDescent="0.2">
      <c r="A2483">
        <v>12824</v>
      </c>
      <c r="B2483" s="2" t="s">
        <v>455</v>
      </c>
      <c r="C2483" s="2" t="s">
        <v>456</v>
      </c>
      <c r="D2483" s="2" t="s">
        <v>457</v>
      </c>
      <c r="E2483" t="s">
        <v>11</v>
      </c>
      <c r="F2483">
        <f>SUM(J2483* 1.05)</f>
        <v>1355.8544999999999</v>
      </c>
      <c r="G2483">
        <v>13</v>
      </c>
      <c r="H2483">
        <v>7</v>
      </c>
      <c r="I2483" s="7">
        <v>99.33</v>
      </c>
      <c r="J2483" s="7">
        <f t="shared" si="46"/>
        <v>1291.29</v>
      </c>
      <c r="K2483" s="7">
        <f>SUM(G2483*1.381)</f>
        <v>17.952999999999999</v>
      </c>
      <c r="L2483" s="11">
        <v>43028</v>
      </c>
      <c r="M2483" s="3">
        <v>43033</v>
      </c>
      <c r="N2483" s="3">
        <v>43049</v>
      </c>
      <c r="O2483" t="s">
        <v>12</v>
      </c>
      <c r="P2483" s="4">
        <v>191.67</v>
      </c>
      <c r="Q2483" t="s">
        <v>456</v>
      </c>
      <c r="R2483" t="s">
        <v>458</v>
      </c>
      <c r="S2483" t="s">
        <v>459</v>
      </c>
      <c r="T2483" t="s">
        <v>460</v>
      </c>
      <c r="U2483" t="s">
        <v>461</v>
      </c>
      <c r="V2483" t="s">
        <v>209</v>
      </c>
      <c r="W2483" s="10" t="b">
        <v>1</v>
      </c>
      <c r="X2483" s="12">
        <v>43884.180214236105</v>
      </c>
    </row>
    <row r="2484" spans="1:24" x14ac:dyDescent="0.2">
      <c r="A2484">
        <v>12825</v>
      </c>
      <c r="B2484" s="2" t="s">
        <v>293</v>
      </c>
      <c r="C2484" s="2" t="s">
        <v>294</v>
      </c>
      <c r="D2484" s="2" t="s">
        <v>295</v>
      </c>
      <c r="E2484" t="s">
        <v>15</v>
      </c>
      <c r="F2484">
        <f>SUM(J2484* 0.85)</f>
        <v>285.19199999999995</v>
      </c>
      <c r="G2484">
        <v>6</v>
      </c>
      <c r="H2484">
        <v>8</v>
      </c>
      <c r="I2484" s="7">
        <v>55.92</v>
      </c>
      <c r="J2484" s="7">
        <f t="shared" si="46"/>
        <v>335.52</v>
      </c>
      <c r="K2484" s="7">
        <f>SUM(G2484*1.381)</f>
        <v>8.2859999999999996</v>
      </c>
      <c r="L2484" s="11">
        <v>43029</v>
      </c>
      <c r="M2484" s="3">
        <v>43034</v>
      </c>
      <c r="N2484" s="3">
        <v>43050</v>
      </c>
      <c r="O2484" t="s">
        <v>6</v>
      </c>
      <c r="P2484" s="4">
        <v>12.75</v>
      </c>
      <c r="Q2484" t="s">
        <v>294</v>
      </c>
      <c r="R2484" t="s">
        <v>296</v>
      </c>
      <c r="S2484" t="s">
        <v>297</v>
      </c>
      <c r="T2484" t="s">
        <v>298</v>
      </c>
      <c r="U2484" t="s">
        <v>299</v>
      </c>
      <c r="V2484" t="s">
        <v>217</v>
      </c>
      <c r="W2484" s="10" t="b">
        <v>0</v>
      </c>
      <c r="X2484" s="12">
        <v>43881.510721064813</v>
      </c>
    </row>
    <row r="2485" spans="1:24" x14ac:dyDescent="0.2">
      <c r="A2485">
        <v>12826</v>
      </c>
      <c r="B2485" s="2" t="s">
        <v>67</v>
      </c>
      <c r="C2485" s="2" t="s">
        <v>68</v>
      </c>
      <c r="D2485" s="2" t="s">
        <v>69</v>
      </c>
      <c r="E2485" t="s">
        <v>37</v>
      </c>
      <c r="F2485">
        <f>SUM(J2485* 0.85)</f>
        <v>505.51199999999989</v>
      </c>
      <c r="G2485">
        <v>7</v>
      </c>
      <c r="H2485">
        <v>5</v>
      </c>
      <c r="I2485" s="7">
        <v>84.96</v>
      </c>
      <c r="J2485" s="7">
        <f t="shared" si="46"/>
        <v>594.71999999999991</v>
      </c>
      <c r="K2485" s="7">
        <f>SUM(G2485*1.381)</f>
        <v>9.6669999999999998</v>
      </c>
      <c r="L2485" s="11">
        <v>43029</v>
      </c>
      <c r="M2485" s="3">
        <v>43034</v>
      </c>
      <c r="N2485" s="3">
        <v>43050</v>
      </c>
      <c r="O2485" t="s">
        <v>6</v>
      </c>
      <c r="P2485" s="4">
        <v>10.19</v>
      </c>
      <c r="Q2485" t="s">
        <v>68</v>
      </c>
      <c r="R2485" t="s">
        <v>70</v>
      </c>
      <c r="S2485" t="s">
        <v>71</v>
      </c>
      <c r="U2485" t="s">
        <v>72</v>
      </c>
      <c r="V2485" t="s">
        <v>59</v>
      </c>
      <c r="W2485" s="10" t="b">
        <v>0</v>
      </c>
      <c r="X2485" s="12">
        <v>43881.844517361111</v>
      </c>
    </row>
    <row r="2486" spans="1:24" x14ac:dyDescent="0.2">
      <c r="A2486">
        <v>12827</v>
      </c>
      <c r="B2486" s="2" t="s">
        <v>326</v>
      </c>
      <c r="C2486" s="2" t="s">
        <v>327</v>
      </c>
      <c r="D2486" s="2" t="s">
        <v>328</v>
      </c>
      <c r="E2486" t="s">
        <v>15</v>
      </c>
      <c r="F2486">
        <f>SUM(J2486* 0.93)</f>
        <v>431.70600000000007</v>
      </c>
      <c r="G2486">
        <v>11</v>
      </c>
      <c r="H2486">
        <v>2</v>
      </c>
      <c r="I2486" s="7">
        <v>42.2</v>
      </c>
      <c r="J2486" s="7">
        <f t="shared" si="46"/>
        <v>464.20000000000005</v>
      </c>
      <c r="K2486" s="7">
        <f>SUM(G2486*0.54)</f>
        <v>5.94</v>
      </c>
      <c r="L2486" s="11">
        <v>43030</v>
      </c>
      <c r="M2486" s="3">
        <v>43035</v>
      </c>
      <c r="N2486" s="3">
        <v>43051</v>
      </c>
      <c r="O2486" t="s">
        <v>12</v>
      </c>
      <c r="P2486" s="4">
        <v>52.84</v>
      </c>
      <c r="Q2486" t="s">
        <v>327</v>
      </c>
      <c r="R2486" t="s">
        <v>329</v>
      </c>
      <c r="S2486" t="s">
        <v>330</v>
      </c>
      <c r="T2486" t="s">
        <v>591</v>
      </c>
      <c r="U2486" t="s">
        <v>331</v>
      </c>
      <c r="V2486" t="s">
        <v>80</v>
      </c>
      <c r="W2486" s="10" t="b">
        <v>1</v>
      </c>
      <c r="X2486" s="12">
        <v>43890.843426967593</v>
      </c>
    </row>
    <row r="2487" spans="1:24" x14ac:dyDescent="0.2">
      <c r="A2487">
        <v>12828</v>
      </c>
      <c r="B2487" s="2" t="s">
        <v>524</v>
      </c>
      <c r="C2487" s="2" t="s">
        <v>525</v>
      </c>
      <c r="D2487" s="2" t="s">
        <v>526</v>
      </c>
      <c r="E2487" t="s">
        <v>46</v>
      </c>
      <c r="F2487">
        <f>SUM(J2487* 1.05)</f>
        <v>48.982500000000002</v>
      </c>
      <c r="G2487">
        <v>5</v>
      </c>
      <c r="H2487">
        <v>-25</v>
      </c>
      <c r="I2487" s="7">
        <v>9.33</v>
      </c>
      <c r="J2487" s="7">
        <f t="shared" si="46"/>
        <v>46.65</v>
      </c>
      <c r="K2487" s="7">
        <f>SUM(G2487*1.15)</f>
        <v>5.75</v>
      </c>
      <c r="L2487" s="11">
        <v>43031</v>
      </c>
      <c r="M2487" s="3">
        <v>43036</v>
      </c>
      <c r="N2487" s="3">
        <v>43052</v>
      </c>
      <c r="O2487" t="s">
        <v>14</v>
      </c>
      <c r="P2487" s="4">
        <v>0.59</v>
      </c>
      <c r="Q2487" t="s">
        <v>525</v>
      </c>
      <c r="R2487" t="s">
        <v>527</v>
      </c>
      <c r="S2487" t="s">
        <v>528</v>
      </c>
      <c r="U2487" t="s">
        <v>529</v>
      </c>
      <c r="V2487" t="s">
        <v>530</v>
      </c>
      <c r="W2487" s="10" t="b">
        <v>1</v>
      </c>
      <c r="X2487" s="12">
        <v>43875.175998032406</v>
      </c>
    </row>
    <row r="2488" spans="1:24" x14ac:dyDescent="0.2">
      <c r="A2488">
        <v>12829</v>
      </c>
      <c r="B2488" s="2" t="s">
        <v>506</v>
      </c>
      <c r="C2488" s="2" t="s">
        <v>507</v>
      </c>
      <c r="D2488" s="2" t="s">
        <v>508</v>
      </c>
      <c r="E2488" t="s">
        <v>36</v>
      </c>
      <c r="F2488">
        <f>SUM(J2488* 1.05)</f>
        <v>317.31</v>
      </c>
      <c r="G2488">
        <v>5</v>
      </c>
      <c r="H2488">
        <v>5</v>
      </c>
      <c r="I2488" s="7">
        <v>60.44</v>
      </c>
      <c r="J2488" s="7">
        <f t="shared" si="46"/>
        <v>302.2</v>
      </c>
      <c r="K2488" s="7">
        <f>SUM(G2488*1.381)</f>
        <v>6.9050000000000002</v>
      </c>
      <c r="L2488" s="11">
        <v>43034</v>
      </c>
      <c r="M2488" s="3">
        <v>43039</v>
      </c>
      <c r="N2488" s="3">
        <v>43055</v>
      </c>
      <c r="O2488" t="s">
        <v>12</v>
      </c>
      <c r="P2488" s="4">
        <v>8.56</v>
      </c>
      <c r="Q2488" t="s">
        <v>507</v>
      </c>
      <c r="R2488" t="s">
        <v>509</v>
      </c>
      <c r="S2488" t="s">
        <v>510</v>
      </c>
      <c r="U2488" t="s">
        <v>511</v>
      </c>
      <c r="V2488" t="s">
        <v>59</v>
      </c>
      <c r="W2488" s="10" t="b">
        <v>0</v>
      </c>
      <c r="X2488" s="12">
        <v>43871.843461689816</v>
      </c>
    </row>
    <row r="2489" spans="1:24" x14ac:dyDescent="0.2">
      <c r="A2489">
        <v>12830</v>
      </c>
      <c r="B2489" s="2" t="s">
        <v>237</v>
      </c>
      <c r="C2489" s="2" t="s">
        <v>238</v>
      </c>
      <c r="D2489" s="2" t="s">
        <v>239</v>
      </c>
      <c r="E2489" t="s">
        <v>19</v>
      </c>
      <c r="F2489">
        <f>SUM(J2489* 0.93)</f>
        <v>567.57899999999995</v>
      </c>
      <c r="G2489">
        <v>10</v>
      </c>
      <c r="H2489">
        <v>1</v>
      </c>
      <c r="I2489" s="7">
        <v>61.03</v>
      </c>
      <c r="J2489" s="7">
        <f t="shared" si="46"/>
        <v>610.29999999999995</v>
      </c>
      <c r="K2489" s="7">
        <f>SUM(G2489*1.27)</f>
        <v>12.7</v>
      </c>
      <c r="L2489" s="11">
        <v>43035</v>
      </c>
      <c r="M2489" s="3">
        <v>43040</v>
      </c>
      <c r="N2489" s="3">
        <v>43056</v>
      </c>
      <c r="O2489" t="s">
        <v>12</v>
      </c>
      <c r="P2489" s="4">
        <v>42.11</v>
      </c>
      <c r="Q2489" t="s">
        <v>238</v>
      </c>
      <c r="R2489" t="s">
        <v>240</v>
      </c>
      <c r="S2489" t="s">
        <v>241</v>
      </c>
      <c r="T2489" t="s">
        <v>242</v>
      </c>
      <c r="V2489" t="s">
        <v>243</v>
      </c>
      <c r="W2489" s="10" t="b">
        <v>1</v>
      </c>
      <c r="X2489" s="12">
        <v>43888.845121527782</v>
      </c>
    </row>
    <row r="2490" spans="1:24" x14ac:dyDescent="0.2">
      <c r="A2490">
        <v>12831</v>
      </c>
      <c r="B2490" s="2" t="s">
        <v>369</v>
      </c>
      <c r="C2490" s="2" t="s">
        <v>370</v>
      </c>
      <c r="D2490" s="2" t="s">
        <v>371</v>
      </c>
      <c r="E2490" t="s">
        <v>19</v>
      </c>
      <c r="F2490">
        <f>SUM(J2490* 0.85)</f>
        <v>575.36500000000001</v>
      </c>
      <c r="G2490">
        <v>10</v>
      </c>
      <c r="H2490">
        <v>-12</v>
      </c>
      <c r="I2490" s="7">
        <v>67.69</v>
      </c>
      <c r="J2490" s="7">
        <f t="shared" si="46"/>
        <v>676.9</v>
      </c>
      <c r="K2490" s="7">
        <f>SUM(G2490*1.15)</f>
        <v>11.5</v>
      </c>
      <c r="L2490" s="11">
        <v>43036</v>
      </c>
      <c r="M2490" s="3">
        <v>43041</v>
      </c>
      <c r="N2490" s="3">
        <v>43057</v>
      </c>
      <c r="O2490" t="s">
        <v>12</v>
      </c>
      <c r="P2490" s="4">
        <v>15.51</v>
      </c>
      <c r="Q2490" t="s">
        <v>370</v>
      </c>
      <c r="R2490" t="s">
        <v>372</v>
      </c>
      <c r="S2490" t="s">
        <v>180</v>
      </c>
      <c r="U2490" t="s">
        <v>373</v>
      </c>
      <c r="V2490" t="s">
        <v>182</v>
      </c>
      <c r="W2490" s="10" t="b">
        <v>0</v>
      </c>
      <c r="X2490" s="12">
        <v>43935.844601620367</v>
      </c>
    </row>
    <row r="2491" spans="1:24" x14ac:dyDescent="0.2">
      <c r="A2491">
        <v>12832</v>
      </c>
      <c r="B2491" s="2" t="s">
        <v>159</v>
      </c>
      <c r="C2491" s="2" t="s">
        <v>160</v>
      </c>
      <c r="D2491" s="2" t="s">
        <v>161</v>
      </c>
      <c r="E2491" t="s">
        <v>11</v>
      </c>
      <c r="F2491">
        <f>SUM(J2491* 1.05)</f>
        <v>1067.598</v>
      </c>
      <c r="G2491">
        <v>12</v>
      </c>
      <c r="H2491">
        <v>-4</v>
      </c>
      <c r="I2491" s="7">
        <v>84.73</v>
      </c>
      <c r="J2491" s="7">
        <f t="shared" si="46"/>
        <v>1016.76</v>
      </c>
      <c r="K2491" s="7">
        <f>SUM(G2491*1.15)</f>
        <v>13.799999999999999</v>
      </c>
      <c r="L2491" s="11">
        <v>43037</v>
      </c>
      <c r="M2491" s="3">
        <v>43042</v>
      </c>
      <c r="N2491" s="3">
        <v>43058</v>
      </c>
      <c r="O2491" t="s">
        <v>14</v>
      </c>
      <c r="P2491" s="4">
        <v>108.26</v>
      </c>
      <c r="Q2491" t="s">
        <v>160</v>
      </c>
      <c r="R2491" t="s">
        <v>162</v>
      </c>
      <c r="S2491" t="s">
        <v>163</v>
      </c>
      <c r="U2491" t="s">
        <v>164</v>
      </c>
      <c r="V2491" t="s">
        <v>10</v>
      </c>
      <c r="W2491" s="10" t="b">
        <v>1</v>
      </c>
      <c r="X2491" s="12">
        <v>44016.511360879631</v>
      </c>
    </row>
    <row r="2492" spans="1:24" x14ac:dyDescent="0.2">
      <c r="A2492">
        <v>12833</v>
      </c>
      <c r="B2492" s="2" t="s">
        <v>345</v>
      </c>
      <c r="C2492" s="2" t="s">
        <v>346</v>
      </c>
      <c r="D2492" s="2" t="s">
        <v>347</v>
      </c>
      <c r="E2492" t="s">
        <v>11</v>
      </c>
      <c r="F2492">
        <f>SUM(J2492* 0.93)</f>
        <v>71.228700000000003</v>
      </c>
      <c r="G2492">
        <v>9</v>
      </c>
      <c r="H2492">
        <v>3</v>
      </c>
      <c r="I2492" s="7">
        <v>8.51</v>
      </c>
      <c r="J2492" s="7">
        <f t="shared" si="46"/>
        <v>76.59</v>
      </c>
      <c r="K2492" s="7">
        <f>SUM(G2492*0.54)</f>
        <v>4.8600000000000003</v>
      </c>
      <c r="L2492" s="11">
        <v>43038</v>
      </c>
      <c r="M2492" s="3">
        <v>43043</v>
      </c>
      <c r="N2492" s="3">
        <v>43059</v>
      </c>
      <c r="O2492" t="s">
        <v>14</v>
      </c>
      <c r="P2492" s="4">
        <v>84.21</v>
      </c>
      <c r="Q2492" t="s">
        <v>346</v>
      </c>
      <c r="R2492" t="s">
        <v>352</v>
      </c>
      <c r="S2492" t="s">
        <v>353</v>
      </c>
      <c r="T2492" t="s">
        <v>354</v>
      </c>
      <c r="U2492" t="s">
        <v>355</v>
      </c>
      <c r="V2492" t="s">
        <v>209</v>
      </c>
      <c r="W2492" s="10" t="b">
        <v>1</v>
      </c>
      <c r="X2492" s="12">
        <v>43885.847022916671</v>
      </c>
    </row>
    <row r="2493" spans="1:24" x14ac:dyDescent="0.2">
      <c r="A2493">
        <v>12834</v>
      </c>
      <c r="B2493" s="2" t="s">
        <v>326</v>
      </c>
      <c r="C2493" s="2" t="s">
        <v>327</v>
      </c>
      <c r="D2493" s="2" t="s">
        <v>328</v>
      </c>
      <c r="E2493" t="s">
        <v>594</v>
      </c>
      <c r="F2493">
        <f>SUM(J2493* 0.93)</f>
        <v>53.642400000000002</v>
      </c>
      <c r="G2493">
        <v>8</v>
      </c>
      <c r="H2493">
        <v>2</v>
      </c>
      <c r="I2493" s="7">
        <v>7.21</v>
      </c>
      <c r="J2493" s="7">
        <f t="shared" si="46"/>
        <v>57.68</v>
      </c>
      <c r="K2493" s="7">
        <f>SUM(G2493*0.54)</f>
        <v>4.32</v>
      </c>
      <c r="L2493" s="11">
        <v>43041</v>
      </c>
      <c r="M2493" s="3">
        <v>43046</v>
      </c>
      <c r="N2493" s="3">
        <v>43062</v>
      </c>
      <c r="O2493" t="s">
        <v>12</v>
      </c>
      <c r="P2493" s="4">
        <v>15.66</v>
      </c>
      <c r="Q2493" t="s">
        <v>327</v>
      </c>
      <c r="R2493" t="s">
        <v>329</v>
      </c>
      <c r="S2493" t="s">
        <v>330</v>
      </c>
      <c r="T2493" t="s">
        <v>591</v>
      </c>
      <c r="U2493" t="s">
        <v>331</v>
      </c>
      <c r="V2493" t="s">
        <v>80</v>
      </c>
      <c r="W2493" s="10" t="b">
        <v>1</v>
      </c>
      <c r="X2493" s="12">
        <v>43884.509281250001</v>
      </c>
    </row>
    <row r="2494" spans="1:24" x14ac:dyDescent="0.2">
      <c r="A2494">
        <v>12835</v>
      </c>
      <c r="B2494" s="2" t="s">
        <v>67</v>
      </c>
      <c r="C2494" s="2" t="s">
        <v>68</v>
      </c>
      <c r="D2494" s="2" t="s">
        <v>69</v>
      </c>
      <c r="E2494" t="s">
        <v>13</v>
      </c>
      <c r="F2494">
        <f>SUM(J2494* 0.85)</f>
        <v>394.74</v>
      </c>
      <c r="G2494">
        <v>12</v>
      </c>
      <c r="H2494">
        <v>5</v>
      </c>
      <c r="I2494" s="7">
        <v>38.700000000000003</v>
      </c>
      <c r="J2494" s="7">
        <f t="shared" si="46"/>
        <v>464.40000000000003</v>
      </c>
      <c r="K2494" s="7">
        <f>SUM(G2494*1.381)</f>
        <v>16.571999999999999</v>
      </c>
      <c r="L2494" s="11">
        <v>43042</v>
      </c>
      <c r="M2494" s="3">
        <v>43047</v>
      </c>
      <c r="N2494" s="3">
        <v>43063</v>
      </c>
      <c r="O2494" t="s">
        <v>14</v>
      </c>
      <c r="P2494" s="4">
        <v>166.31</v>
      </c>
      <c r="Q2494" t="s">
        <v>68</v>
      </c>
      <c r="R2494" t="s">
        <v>70</v>
      </c>
      <c r="S2494" t="s">
        <v>71</v>
      </c>
      <c r="U2494" t="s">
        <v>72</v>
      </c>
      <c r="V2494" t="s">
        <v>59</v>
      </c>
      <c r="W2494" s="10" t="b">
        <v>1</v>
      </c>
      <c r="X2494" s="12">
        <v>43884.179220138882</v>
      </c>
    </row>
    <row r="2495" spans="1:24" x14ac:dyDescent="0.2">
      <c r="A2495">
        <v>12836</v>
      </c>
      <c r="B2495" s="2" t="s">
        <v>442</v>
      </c>
      <c r="C2495" s="2" t="s">
        <v>443</v>
      </c>
      <c r="D2495" s="2" t="s">
        <v>444</v>
      </c>
      <c r="E2495" t="s">
        <v>19</v>
      </c>
      <c r="F2495">
        <f>SUM(J2495* 0.85)</f>
        <v>419.322</v>
      </c>
      <c r="G2495">
        <v>6</v>
      </c>
      <c r="H2495">
        <v>8</v>
      </c>
      <c r="I2495" s="7">
        <v>82.22</v>
      </c>
      <c r="J2495" s="7">
        <f t="shared" si="46"/>
        <v>493.32</v>
      </c>
      <c r="K2495" s="7">
        <f>SUM(G2495*1.381)</f>
        <v>8.2859999999999996</v>
      </c>
      <c r="L2495" s="11">
        <v>43042</v>
      </c>
      <c r="M2495" s="3">
        <v>43047</v>
      </c>
      <c r="N2495" s="3">
        <v>43063</v>
      </c>
      <c r="O2495" t="s">
        <v>14</v>
      </c>
      <c r="P2495" s="4">
        <v>26.78</v>
      </c>
      <c r="Q2495" t="s">
        <v>443</v>
      </c>
      <c r="R2495" t="s">
        <v>445</v>
      </c>
      <c r="S2495" t="s">
        <v>446</v>
      </c>
      <c r="U2495" t="s">
        <v>447</v>
      </c>
      <c r="V2495" t="s">
        <v>448</v>
      </c>
      <c r="W2495" s="10" t="b">
        <v>0</v>
      </c>
      <c r="X2495" s="12">
        <v>43876.510721064813</v>
      </c>
    </row>
    <row r="2496" spans="1:24" x14ac:dyDescent="0.2">
      <c r="A2496">
        <v>12837</v>
      </c>
      <c r="B2496" s="2" t="s">
        <v>159</v>
      </c>
      <c r="C2496" s="2" t="s">
        <v>160</v>
      </c>
      <c r="D2496" s="2" t="s">
        <v>161</v>
      </c>
      <c r="E2496" t="s">
        <v>11</v>
      </c>
      <c r="F2496">
        <f>SUM(J2496* 1.05)</f>
        <v>76.639499999999998</v>
      </c>
      <c r="G2496">
        <v>9</v>
      </c>
      <c r="H2496">
        <v>-3</v>
      </c>
      <c r="I2496" s="7">
        <v>8.11</v>
      </c>
      <c r="J2496" s="7">
        <f t="shared" si="46"/>
        <v>72.989999999999995</v>
      </c>
      <c r="K2496" s="7">
        <f>SUM(G2496*1.27)</f>
        <v>11.43</v>
      </c>
      <c r="L2496" s="11">
        <v>43043</v>
      </c>
      <c r="M2496" s="3">
        <v>43048</v>
      </c>
      <c r="N2496" s="3">
        <v>43064</v>
      </c>
      <c r="O2496" t="s">
        <v>12</v>
      </c>
      <c r="P2496" s="4">
        <v>54.83</v>
      </c>
      <c r="Q2496" t="s">
        <v>160</v>
      </c>
      <c r="R2496" t="s">
        <v>162</v>
      </c>
      <c r="S2496" t="s">
        <v>163</v>
      </c>
      <c r="U2496" t="s">
        <v>164</v>
      </c>
      <c r="V2496" t="s">
        <v>10</v>
      </c>
      <c r="W2496" s="10" t="b">
        <v>1</v>
      </c>
      <c r="X2496" s="12">
        <v>43895.5113724537</v>
      </c>
    </row>
    <row r="2497" spans="1:24" x14ac:dyDescent="0.2">
      <c r="A2497">
        <v>12838</v>
      </c>
      <c r="B2497" s="2" t="s">
        <v>285</v>
      </c>
      <c r="C2497" s="2" t="s">
        <v>281</v>
      </c>
      <c r="D2497" s="2" t="s">
        <v>286</v>
      </c>
      <c r="E2497" t="s">
        <v>11</v>
      </c>
      <c r="F2497">
        <f>SUM(J2497* 1.15)</f>
        <v>717.73799999999994</v>
      </c>
      <c r="G2497">
        <v>7</v>
      </c>
      <c r="H2497">
        <v>-26</v>
      </c>
      <c r="I2497" s="7">
        <v>89.16</v>
      </c>
      <c r="J2497" s="7">
        <f t="shared" si="46"/>
        <v>624.12</v>
      </c>
      <c r="K2497" s="7">
        <f>SUM(G2497*1.15)</f>
        <v>8.0499999999999989</v>
      </c>
      <c r="L2497" s="11">
        <v>43044</v>
      </c>
      <c r="M2497" s="3">
        <v>43049</v>
      </c>
      <c r="N2497" s="3">
        <v>43065</v>
      </c>
      <c r="O2497" t="s">
        <v>6</v>
      </c>
      <c r="P2497" s="4">
        <v>110.37</v>
      </c>
      <c r="Q2497" t="s">
        <v>281</v>
      </c>
      <c r="R2497" t="s">
        <v>282</v>
      </c>
      <c r="S2497" t="s">
        <v>283</v>
      </c>
      <c r="U2497" t="s">
        <v>284</v>
      </c>
      <c r="V2497" t="s">
        <v>10</v>
      </c>
      <c r="W2497" s="10" t="b">
        <v>1</v>
      </c>
      <c r="X2497" s="12">
        <v>43971.942962962967</v>
      </c>
    </row>
    <row r="2498" spans="1:24" x14ac:dyDescent="0.2">
      <c r="A2498">
        <v>12839</v>
      </c>
      <c r="B2498" s="2" t="s">
        <v>537</v>
      </c>
      <c r="C2498" s="2" t="s">
        <v>538</v>
      </c>
      <c r="D2498" s="2" t="s">
        <v>539</v>
      </c>
      <c r="E2498" t="s">
        <v>11</v>
      </c>
      <c r="F2498">
        <f>SUM(J2498* 0.93)</f>
        <v>556.88400000000013</v>
      </c>
      <c r="G2498">
        <v>10</v>
      </c>
      <c r="H2498">
        <v>6</v>
      </c>
      <c r="I2498" s="7">
        <v>59.88</v>
      </c>
      <c r="J2498" s="7">
        <f t="shared" si="46"/>
        <v>598.80000000000007</v>
      </c>
      <c r="K2498" s="7">
        <f>SUM(G2498*1.381)</f>
        <v>13.81</v>
      </c>
      <c r="L2498" s="11">
        <v>43045</v>
      </c>
      <c r="M2498" s="3">
        <v>43050</v>
      </c>
      <c r="N2498" s="3">
        <v>43066</v>
      </c>
      <c r="O2498" t="s">
        <v>12</v>
      </c>
      <c r="P2498" s="4">
        <v>23.29</v>
      </c>
      <c r="Q2498" t="s">
        <v>538</v>
      </c>
      <c r="R2498" t="s">
        <v>540</v>
      </c>
      <c r="S2498" t="s">
        <v>541</v>
      </c>
      <c r="T2498" t="s">
        <v>279</v>
      </c>
      <c r="U2498" t="s">
        <v>542</v>
      </c>
      <c r="V2498" t="s">
        <v>209</v>
      </c>
      <c r="W2498" s="10" t="b">
        <v>0</v>
      </c>
      <c r="X2498" s="12">
        <v>43886.178783564814</v>
      </c>
    </row>
    <row r="2499" spans="1:24" x14ac:dyDescent="0.2">
      <c r="A2499">
        <v>12840</v>
      </c>
      <c r="B2499" s="2" t="s">
        <v>384</v>
      </c>
      <c r="C2499" s="2" t="s">
        <v>385</v>
      </c>
      <c r="D2499" s="2" t="s">
        <v>386</v>
      </c>
      <c r="E2499" t="s">
        <v>45</v>
      </c>
      <c r="F2499">
        <f>SUM(J2499* 1.25)</f>
        <v>892.05</v>
      </c>
      <c r="G2499">
        <v>12</v>
      </c>
      <c r="H2499">
        <v>-21</v>
      </c>
      <c r="I2499" s="7">
        <v>59.47</v>
      </c>
      <c r="J2499" s="7">
        <f t="shared" si="46"/>
        <v>713.64</v>
      </c>
      <c r="K2499" s="7">
        <f>SUM(G2499*1.15)</f>
        <v>13.799999999999999</v>
      </c>
      <c r="L2499" s="11">
        <v>43048</v>
      </c>
      <c r="M2499" s="3">
        <v>43053</v>
      </c>
      <c r="N2499" s="3">
        <v>43069</v>
      </c>
      <c r="O2499" t="s">
        <v>12</v>
      </c>
      <c r="P2499" s="4">
        <v>249.06</v>
      </c>
      <c r="Q2499" t="s">
        <v>385</v>
      </c>
      <c r="R2499" t="s">
        <v>387</v>
      </c>
      <c r="S2499" t="s">
        <v>388</v>
      </c>
      <c r="U2499" t="s">
        <v>389</v>
      </c>
      <c r="V2499" t="s">
        <v>10</v>
      </c>
      <c r="W2499" s="10" t="b">
        <v>1</v>
      </c>
      <c r="X2499" s="12">
        <v>43925.511164120369</v>
      </c>
    </row>
    <row r="2500" spans="1:24" x14ac:dyDescent="0.2">
      <c r="A2500">
        <v>12841</v>
      </c>
      <c r="B2500" s="2" t="s">
        <v>394</v>
      </c>
      <c r="C2500" s="2" t="s">
        <v>395</v>
      </c>
      <c r="D2500" s="2" t="s">
        <v>396</v>
      </c>
      <c r="E2500" t="s">
        <v>15</v>
      </c>
      <c r="F2500">
        <f>SUM(J2500* 1.05)</f>
        <v>947.31000000000006</v>
      </c>
      <c r="G2500">
        <v>10</v>
      </c>
      <c r="H2500">
        <v>2</v>
      </c>
      <c r="I2500" s="7">
        <v>90.22</v>
      </c>
      <c r="J2500" s="7">
        <f t="shared" si="46"/>
        <v>902.2</v>
      </c>
      <c r="K2500" s="7">
        <f>SUM(G2500*0.54)</f>
        <v>5.4</v>
      </c>
      <c r="L2500" s="11">
        <v>43049</v>
      </c>
      <c r="M2500" s="3">
        <v>43054</v>
      </c>
      <c r="N2500" s="3">
        <v>43070</v>
      </c>
      <c r="O2500" t="s">
        <v>14</v>
      </c>
      <c r="P2500" s="4">
        <v>142.08000000000001</v>
      </c>
      <c r="Q2500" t="s">
        <v>395</v>
      </c>
      <c r="R2500" t="s">
        <v>397</v>
      </c>
      <c r="S2500" t="s">
        <v>398</v>
      </c>
      <c r="T2500" t="s">
        <v>399</v>
      </c>
      <c r="U2500" t="s">
        <v>400</v>
      </c>
      <c r="V2500" t="s">
        <v>209</v>
      </c>
      <c r="W2500" s="10" t="b">
        <v>1</v>
      </c>
      <c r="X2500" s="12">
        <v>43926.842977199078</v>
      </c>
    </row>
    <row r="2501" spans="1:24" x14ac:dyDescent="0.2">
      <c r="A2501">
        <v>12842</v>
      </c>
      <c r="B2501" s="2" t="s">
        <v>142</v>
      </c>
      <c r="C2501" s="2" t="s">
        <v>143</v>
      </c>
      <c r="D2501" s="2" t="s">
        <v>144</v>
      </c>
      <c r="E2501" t="s">
        <v>11</v>
      </c>
      <c r="F2501">
        <f>SUM(J2501* 0.85)</f>
        <v>516.68100000000004</v>
      </c>
      <c r="G2501">
        <v>9</v>
      </c>
      <c r="H2501">
        <v>-32</v>
      </c>
      <c r="I2501" s="7">
        <v>67.540000000000006</v>
      </c>
      <c r="J2501" s="7">
        <f t="shared" si="46"/>
        <v>607.86</v>
      </c>
      <c r="K2501" s="7">
        <f>SUM(G2501*1.15)</f>
        <v>10.35</v>
      </c>
      <c r="L2501" s="11">
        <v>43050</v>
      </c>
      <c r="M2501" s="3">
        <v>43055</v>
      </c>
      <c r="N2501" s="3">
        <v>43071</v>
      </c>
      <c r="O2501" t="s">
        <v>14</v>
      </c>
      <c r="P2501" s="4">
        <v>3.1</v>
      </c>
      <c r="Q2501" t="s">
        <v>143</v>
      </c>
      <c r="R2501" t="s">
        <v>145</v>
      </c>
      <c r="S2501" t="s">
        <v>110</v>
      </c>
      <c r="T2501" t="s">
        <v>111</v>
      </c>
      <c r="U2501" t="s">
        <v>146</v>
      </c>
      <c r="V2501" t="s">
        <v>113</v>
      </c>
      <c r="W2501" s="10" t="b">
        <v>0</v>
      </c>
      <c r="X2501" s="12">
        <v>43904.511036805554</v>
      </c>
    </row>
    <row r="2502" spans="1:24" x14ac:dyDescent="0.2">
      <c r="A2502">
        <v>12843</v>
      </c>
      <c r="B2502" s="2" t="s">
        <v>518</v>
      </c>
      <c r="C2502" s="2" t="s">
        <v>519</v>
      </c>
      <c r="D2502" s="2" t="s">
        <v>520</v>
      </c>
      <c r="E2502" t="s">
        <v>11</v>
      </c>
      <c r="F2502">
        <f>SUM(J2502* 1.05)</f>
        <v>558.55800000000011</v>
      </c>
      <c r="G2502">
        <v>11</v>
      </c>
      <c r="H2502">
        <v>0</v>
      </c>
      <c r="I2502" s="7">
        <v>48.36</v>
      </c>
      <c r="J2502" s="7">
        <f t="shared" si="46"/>
        <v>531.96</v>
      </c>
      <c r="K2502" s="7">
        <f>SUM(G2502*1.27)</f>
        <v>13.97</v>
      </c>
      <c r="L2502" s="11">
        <v>43051</v>
      </c>
      <c r="M2502" s="3">
        <v>43056</v>
      </c>
      <c r="N2502" s="3">
        <v>43072</v>
      </c>
      <c r="O2502" t="s">
        <v>12</v>
      </c>
      <c r="P2502" s="4">
        <v>0.78</v>
      </c>
      <c r="Q2502" t="s">
        <v>519</v>
      </c>
      <c r="R2502" t="s">
        <v>521</v>
      </c>
      <c r="S2502" t="s">
        <v>522</v>
      </c>
      <c r="U2502" t="s">
        <v>523</v>
      </c>
      <c r="V2502" t="s">
        <v>10</v>
      </c>
      <c r="W2502" s="10" t="b">
        <v>0</v>
      </c>
      <c r="X2502" s="12">
        <v>43846.845618750005</v>
      </c>
    </row>
    <row r="2503" spans="1:24" x14ac:dyDescent="0.2">
      <c r="A2503">
        <v>12844</v>
      </c>
      <c r="B2503" s="2" t="s">
        <v>455</v>
      </c>
      <c r="C2503" s="2" t="s">
        <v>456</v>
      </c>
      <c r="D2503" s="2" t="s">
        <v>457</v>
      </c>
      <c r="E2503" t="s">
        <v>19</v>
      </c>
      <c r="F2503">
        <f>SUM(J2503* 1.05)</f>
        <v>1015.329</v>
      </c>
      <c r="G2503">
        <v>14</v>
      </c>
      <c r="H2503">
        <v>8</v>
      </c>
      <c r="I2503" s="7">
        <v>69.069999999999993</v>
      </c>
      <c r="J2503" s="7">
        <f t="shared" si="46"/>
        <v>966.9799999999999</v>
      </c>
      <c r="K2503" s="7">
        <f>SUM(G2503*1.381)</f>
        <v>19.334</v>
      </c>
      <c r="L2503" s="11">
        <v>43052</v>
      </c>
      <c r="M2503" s="3">
        <v>43057</v>
      </c>
      <c r="N2503" s="3">
        <v>43073</v>
      </c>
      <c r="O2503" t="s">
        <v>6</v>
      </c>
      <c r="P2503" s="4">
        <v>8.6300000000000008</v>
      </c>
      <c r="Q2503" t="s">
        <v>456</v>
      </c>
      <c r="R2503" t="s">
        <v>458</v>
      </c>
      <c r="S2503" t="s">
        <v>459</v>
      </c>
      <c r="T2503" t="s">
        <v>460</v>
      </c>
      <c r="U2503" t="s">
        <v>461</v>
      </c>
      <c r="V2503" t="s">
        <v>209</v>
      </c>
      <c r="W2503" s="10" t="b">
        <v>0</v>
      </c>
      <c r="X2503" s="12">
        <v>43868.513136574074</v>
      </c>
    </row>
    <row r="2504" spans="1:24" x14ac:dyDescent="0.2">
      <c r="A2504">
        <v>12845</v>
      </c>
      <c r="B2504" s="2" t="s">
        <v>262</v>
      </c>
      <c r="C2504" s="2" t="s">
        <v>263</v>
      </c>
      <c r="D2504" s="2" t="s">
        <v>264</v>
      </c>
      <c r="E2504" t="s">
        <v>5</v>
      </c>
      <c r="F2504">
        <f>SUM(J2504* 0.85)</f>
        <v>559.78449999999998</v>
      </c>
      <c r="G2504">
        <v>11</v>
      </c>
      <c r="H2504">
        <v>6</v>
      </c>
      <c r="I2504" s="7">
        <v>59.87</v>
      </c>
      <c r="J2504" s="7">
        <f t="shared" si="46"/>
        <v>658.56999999999994</v>
      </c>
      <c r="K2504" s="7">
        <f>SUM(G2504*1.381)</f>
        <v>15.191000000000001</v>
      </c>
      <c r="L2504" s="11">
        <v>43055</v>
      </c>
      <c r="M2504" s="3">
        <v>43060</v>
      </c>
      <c r="N2504" s="3">
        <v>43076</v>
      </c>
      <c r="O2504" t="s">
        <v>12</v>
      </c>
      <c r="P2504" s="4">
        <v>64.19</v>
      </c>
      <c r="Q2504" t="s">
        <v>263</v>
      </c>
      <c r="R2504" t="s">
        <v>265</v>
      </c>
      <c r="S2504" t="s">
        <v>266</v>
      </c>
      <c r="U2504" t="s">
        <v>267</v>
      </c>
      <c r="V2504" t="s">
        <v>59</v>
      </c>
      <c r="W2504" s="10" t="b">
        <v>1</v>
      </c>
      <c r="X2504" s="12">
        <v>43904.512354861115</v>
      </c>
    </row>
    <row r="2505" spans="1:24" x14ac:dyDescent="0.2">
      <c r="A2505">
        <v>12846</v>
      </c>
      <c r="B2505" s="2" t="s">
        <v>135</v>
      </c>
      <c r="C2505" s="2" t="s">
        <v>136</v>
      </c>
      <c r="D2505" s="2" t="s">
        <v>137</v>
      </c>
      <c r="E2505" t="s">
        <v>13</v>
      </c>
      <c r="F2505">
        <f>SUM(J2505* 1.05)</f>
        <v>611.65650000000005</v>
      </c>
      <c r="G2505">
        <v>13</v>
      </c>
      <c r="H2505">
        <v>0</v>
      </c>
      <c r="I2505" s="7">
        <v>44.81</v>
      </c>
      <c r="J2505" s="7">
        <f t="shared" si="46"/>
        <v>582.53</v>
      </c>
      <c r="K2505" s="7">
        <f>SUM(G2505*1.27)</f>
        <v>16.510000000000002</v>
      </c>
      <c r="L2505" s="11">
        <v>43055</v>
      </c>
      <c r="M2505" s="3">
        <v>43060</v>
      </c>
      <c r="N2505" s="3">
        <v>43076</v>
      </c>
      <c r="O2505" t="s">
        <v>6</v>
      </c>
      <c r="P2505" s="4">
        <v>162.33000000000001</v>
      </c>
      <c r="Q2505" t="s">
        <v>136</v>
      </c>
      <c r="R2505" t="s">
        <v>138</v>
      </c>
      <c r="S2505" t="s">
        <v>139</v>
      </c>
      <c r="U2505" t="s">
        <v>140</v>
      </c>
      <c r="V2505" t="s">
        <v>141</v>
      </c>
      <c r="W2505" s="10" t="b">
        <v>1</v>
      </c>
      <c r="X2505" s="12">
        <v>43856.512495601848</v>
      </c>
    </row>
    <row r="2506" spans="1:24" x14ac:dyDescent="0.2">
      <c r="A2506">
        <v>12847</v>
      </c>
      <c r="B2506" s="2" t="s">
        <v>176</v>
      </c>
      <c r="C2506" s="2" t="s">
        <v>177</v>
      </c>
      <c r="D2506" s="2" t="s">
        <v>178</v>
      </c>
      <c r="E2506" t="s">
        <v>15</v>
      </c>
      <c r="F2506">
        <f>SUM(J2506* 0.85)</f>
        <v>251.42999999999995</v>
      </c>
      <c r="G2506">
        <v>10</v>
      </c>
      <c r="H2506">
        <v>29</v>
      </c>
      <c r="I2506" s="7">
        <v>29.58</v>
      </c>
      <c r="J2506" s="7">
        <f t="shared" si="46"/>
        <v>295.79999999999995</v>
      </c>
      <c r="K2506" s="7">
        <f>SUM(G2506*1.429)</f>
        <v>14.290000000000001</v>
      </c>
      <c r="L2506" s="11">
        <v>43056</v>
      </c>
      <c r="M2506" s="3">
        <v>43061</v>
      </c>
      <c r="N2506" s="3">
        <v>43077</v>
      </c>
      <c r="O2506" t="s">
        <v>14</v>
      </c>
      <c r="P2506" s="4">
        <v>1.3</v>
      </c>
      <c r="Q2506" t="s">
        <v>177</v>
      </c>
      <c r="R2506" t="s">
        <v>179</v>
      </c>
      <c r="S2506" t="s">
        <v>180</v>
      </c>
      <c r="U2506" t="s">
        <v>181</v>
      </c>
      <c r="V2506" t="s">
        <v>182</v>
      </c>
      <c r="W2506" s="10" t="b">
        <v>0</v>
      </c>
      <c r="X2506" s="12">
        <v>44049.512621064816</v>
      </c>
    </row>
    <row r="2507" spans="1:24" x14ac:dyDescent="0.2">
      <c r="A2507">
        <v>12848</v>
      </c>
      <c r="B2507" s="2" t="s">
        <v>363</v>
      </c>
      <c r="C2507" s="2" t="s">
        <v>364</v>
      </c>
      <c r="D2507" s="2" t="s">
        <v>365</v>
      </c>
      <c r="E2507" t="s">
        <v>19</v>
      </c>
      <c r="F2507">
        <f>SUM(J2507* 1.45)</f>
        <v>179.82899999999998</v>
      </c>
      <c r="G2507">
        <v>9</v>
      </c>
      <c r="H2507">
        <v>-4</v>
      </c>
      <c r="I2507" s="7">
        <v>13.78</v>
      </c>
      <c r="J2507" s="7">
        <f t="shared" si="46"/>
        <v>124.02</v>
      </c>
      <c r="K2507" s="7">
        <f>SUM(G2507*1.15)</f>
        <v>10.35</v>
      </c>
      <c r="L2507" s="11">
        <v>43057</v>
      </c>
      <c r="M2507" s="3">
        <v>43062</v>
      </c>
      <c r="N2507" s="3">
        <v>43078</v>
      </c>
      <c r="O2507" t="s">
        <v>14</v>
      </c>
      <c r="P2507" s="4">
        <v>360.63</v>
      </c>
      <c r="Q2507" t="s">
        <v>364</v>
      </c>
      <c r="R2507" t="s">
        <v>366</v>
      </c>
      <c r="S2507" t="s">
        <v>367</v>
      </c>
      <c r="U2507" t="s">
        <v>368</v>
      </c>
      <c r="V2507" t="s">
        <v>141</v>
      </c>
      <c r="W2507" s="10" t="b">
        <v>1</v>
      </c>
      <c r="X2507" s="12">
        <v>43931.511360879631</v>
      </c>
    </row>
    <row r="2508" spans="1:24" x14ac:dyDescent="0.2">
      <c r="A2508">
        <v>12849</v>
      </c>
      <c r="B2508" s="2" t="s">
        <v>358</v>
      </c>
      <c r="C2508" s="2" t="s">
        <v>359</v>
      </c>
      <c r="D2508" s="2" t="s">
        <v>360</v>
      </c>
      <c r="E2508" t="s">
        <v>36</v>
      </c>
      <c r="F2508">
        <f>SUM(J2508* 1.15)</f>
        <v>604.55499999999984</v>
      </c>
      <c r="G2508">
        <v>14</v>
      </c>
      <c r="H2508">
        <v>-5</v>
      </c>
      <c r="I2508" s="7">
        <v>37.549999999999997</v>
      </c>
      <c r="J2508" s="7">
        <f t="shared" si="46"/>
        <v>525.69999999999993</v>
      </c>
      <c r="K2508" s="7">
        <f>SUM(G2508*1.15)</f>
        <v>16.099999999999998</v>
      </c>
      <c r="L2508" s="11">
        <v>43058</v>
      </c>
      <c r="M2508" s="3">
        <v>43063</v>
      </c>
      <c r="N2508" s="3">
        <v>43079</v>
      </c>
      <c r="O2508" t="s">
        <v>14</v>
      </c>
      <c r="P2508" s="4">
        <v>53.8</v>
      </c>
      <c r="Q2508" t="s">
        <v>359</v>
      </c>
      <c r="R2508" t="s">
        <v>361</v>
      </c>
      <c r="S2508" t="s">
        <v>21</v>
      </c>
      <c r="U2508" t="s">
        <v>362</v>
      </c>
      <c r="V2508" t="s">
        <v>23</v>
      </c>
      <c r="W2508" s="10" t="b">
        <v>1</v>
      </c>
      <c r="X2508" s="12">
        <v>43902.179104398143</v>
      </c>
    </row>
    <row r="2509" spans="1:24" x14ac:dyDescent="0.2">
      <c r="A2509">
        <v>12850</v>
      </c>
      <c r="B2509" s="2" t="s">
        <v>29</v>
      </c>
      <c r="C2509" s="2" t="s">
        <v>30</v>
      </c>
      <c r="D2509" s="2" t="s">
        <v>31</v>
      </c>
      <c r="E2509" t="s">
        <v>5</v>
      </c>
      <c r="F2509">
        <f>SUM(J2509* 0.93)</f>
        <v>506.96160000000003</v>
      </c>
      <c r="G2509">
        <v>8</v>
      </c>
      <c r="H2509">
        <v>-4</v>
      </c>
      <c r="I2509" s="7">
        <v>68.14</v>
      </c>
      <c r="J2509" s="7">
        <f t="shared" si="46"/>
        <v>545.12</v>
      </c>
      <c r="K2509" s="7">
        <f>SUM(G2509*1.15)</f>
        <v>9.1999999999999993</v>
      </c>
      <c r="L2509" s="11">
        <v>43059</v>
      </c>
      <c r="M2509" s="3">
        <v>43064</v>
      </c>
      <c r="N2509" s="3">
        <v>43080</v>
      </c>
      <c r="O2509" t="s">
        <v>6</v>
      </c>
      <c r="P2509" s="4">
        <v>41.95</v>
      </c>
      <c r="Q2509" t="s">
        <v>30</v>
      </c>
      <c r="R2509" t="s">
        <v>557</v>
      </c>
      <c r="S2509" t="s">
        <v>32</v>
      </c>
      <c r="T2509" t="s">
        <v>33</v>
      </c>
      <c r="U2509" t="s">
        <v>34</v>
      </c>
      <c r="V2509" t="s">
        <v>35</v>
      </c>
      <c r="W2509" s="10" t="b">
        <v>1</v>
      </c>
      <c r="X2509" s="12">
        <v>43905.844413194449</v>
      </c>
    </row>
    <row r="2510" spans="1:24" x14ac:dyDescent="0.2">
      <c r="A2510">
        <v>12851</v>
      </c>
      <c r="B2510" s="2" t="s">
        <v>518</v>
      </c>
      <c r="C2510" s="2" t="s">
        <v>519</v>
      </c>
      <c r="D2510" s="2" t="s">
        <v>520</v>
      </c>
      <c r="E2510" t="s">
        <v>5</v>
      </c>
      <c r="F2510">
        <f>SUM(J2510* 1.05)</f>
        <v>623.70000000000005</v>
      </c>
      <c r="G2510">
        <v>11</v>
      </c>
      <c r="H2510">
        <v>0</v>
      </c>
      <c r="I2510" s="7">
        <v>54</v>
      </c>
      <c r="J2510" s="7">
        <f t="shared" si="46"/>
        <v>594</v>
      </c>
      <c r="K2510" s="7">
        <f>SUM(G2510*1.27)</f>
        <v>13.97</v>
      </c>
      <c r="L2510" s="11">
        <v>43062</v>
      </c>
      <c r="M2510" s="3">
        <v>43067</v>
      </c>
      <c r="N2510" s="3">
        <v>43083</v>
      </c>
      <c r="O2510" t="s">
        <v>12</v>
      </c>
      <c r="P2510" s="4">
        <v>36.71</v>
      </c>
      <c r="Q2510" t="s">
        <v>519</v>
      </c>
      <c r="R2510" t="s">
        <v>521</v>
      </c>
      <c r="S2510" t="s">
        <v>522</v>
      </c>
      <c r="U2510" t="s">
        <v>523</v>
      </c>
      <c r="V2510" t="s">
        <v>10</v>
      </c>
      <c r="W2510" s="10" t="b">
        <v>1</v>
      </c>
      <c r="X2510" s="12">
        <v>43846.845618750005</v>
      </c>
    </row>
    <row r="2511" spans="1:24" x14ac:dyDescent="0.2">
      <c r="A2511">
        <v>12852</v>
      </c>
      <c r="B2511" s="2" t="s">
        <v>293</v>
      </c>
      <c r="C2511" s="2" t="s">
        <v>294</v>
      </c>
      <c r="D2511" s="2" t="s">
        <v>295</v>
      </c>
      <c r="E2511" t="s">
        <v>13</v>
      </c>
      <c r="F2511">
        <f>SUM(J2511* 0.85)</f>
        <v>696.99149999999997</v>
      </c>
      <c r="G2511">
        <v>9</v>
      </c>
      <c r="H2511">
        <v>13</v>
      </c>
      <c r="I2511" s="7">
        <v>91.11</v>
      </c>
      <c r="J2511" s="7">
        <f t="shared" si="46"/>
        <v>819.99</v>
      </c>
      <c r="K2511" s="7">
        <f>SUM(G2511*1.429)</f>
        <v>12.861000000000001</v>
      </c>
      <c r="L2511" s="11">
        <v>43063</v>
      </c>
      <c r="M2511" s="3">
        <v>43068</v>
      </c>
      <c r="N2511" s="3">
        <v>43084</v>
      </c>
      <c r="O2511" t="s">
        <v>14</v>
      </c>
      <c r="P2511" s="4">
        <v>34.880000000000003</v>
      </c>
      <c r="Q2511" t="s">
        <v>294</v>
      </c>
      <c r="R2511" t="s">
        <v>296</v>
      </c>
      <c r="S2511" t="s">
        <v>297</v>
      </c>
      <c r="T2511" t="s">
        <v>298</v>
      </c>
      <c r="U2511" t="s">
        <v>299</v>
      </c>
      <c r="V2511" t="s">
        <v>217</v>
      </c>
      <c r="W2511" s="10" t="b">
        <v>1</v>
      </c>
      <c r="X2511" s="12">
        <v>43863.511557638885</v>
      </c>
    </row>
    <row r="2512" spans="1:24" x14ac:dyDescent="0.2">
      <c r="A2512">
        <v>12853</v>
      </c>
      <c r="B2512" s="2" t="s">
        <v>262</v>
      </c>
      <c r="C2512" s="2" t="s">
        <v>263</v>
      </c>
      <c r="D2512" s="2" t="s">
        <v>264</v>
      </c>
      <c r="E2512" t="s">
        <v>46</v>
      </c>
      <c r="F2512">
        <f>SUM(J2512* 0.85)</f>
        <v>639.92250000000001</v>
      </c>
      <c r="G2512">
        <v>9</v>
      </c>
      <c r="H2512">
        <v>6</v>
      </c>
      <c r="I2512" s="7">
        <v>83.65</v>
      </c>
      <c r="J2512" s="7">
        <f t="shared" si="46"/>
        <v>752.85</v>
      </c>
      <c r="K2512" s="7">
        <f>SUM(G2512*1.381)</f>
        <v>12.429</v>
      </c>
      <c r="L2512" s="11">
        <v>43064</v>
      </c>
      <c r="M2512" s="3">
        <v>43069</v>
      </c>
      <c r="N2512" s="3">
        <v>43085</v>
      </c>
      <c r="O2512" t="s">
        <v>6</v>
      </c>
      <c r="P2512" s="4">
        <v>19.64</v>
      </c>
      <c r="Q2512" t="s">
        <v>263</v>
      </c>
      <c r="R2512" t="s">
        <v>265</v>
      </c>
      <c r="S2512" t="s">
        <v>266</v>
      </c>
      <c r="U2512" t="s">
        <v>267</v>
      </c>
      <c r="V2512" t="s">
        <v>59</v>
      </c>
      <c r="W2512" s="10" t="b">
        <v>0</v>
      </c>
      <c r="X2512" s="12">
        <v>43874.950370370359</v>
      </c>
    </row>
    <row r="2513" spans="1:24" x14ac:dyDescent="0.2">
      <c r="A2513">
        <v>12854</v>
      </c>
      <c r="B2513" s="2" t="s">
        <v>430</v>
      </c>
      <c r="C2513" s="2" t="s">
        <v>431</v>
      </c>
      <c r="D2513" s="2" t="s">
        <v>432</v>
      </c>
      <c r="E2513" t="s">
        <v>46</v>
      </c>
      <c r="F2513">
        <f>SUM(J2513* 0.93)</f>
        <v>868.18290000000002</v>
      </c>
      <c r="G2513">
        <v>13</v>
      </c>
      <c r="H2513">
        <v>0</v>
      </c>
      <c r="I2513" s="7">
        <v>71.81</v>
      </c>
      <c r="J2513" s="7">
        <f t="shared" si="46"/>
        <v>933.53</v>
      </c>
      <c r="K2513" s="7">
        <f>SUM(G2513*1.27)</f>
        <v>16.510000000000002</v>
      </c>
      <c r="L2513" s="11">
        <v>43065</v>
      </c>
      <c r="M2513" s="3">
        <v>43070</v>
      </c>
      <c r="N2513" s="3">
        <v>43086</v>
      </c>
      <c r="O2513" t="s">
        <v>14</v>
      </c>
      <c r="P2513" s="4">
        <v>288.43</v>
      </c>
      <c r="Q2513" t="s">
        <v>437</v>
      </c>
      <c r="R2513" t="s">
        <v>438</v>
      </c>
      <c r="S2513" t="s">
        <v>85</v>
      </c>
      <c r="U2513" t="s">
        <v>439</v>
      </c>
      <c r="V2513" t="s">
        <v>35</v>
      </c>
      <c r="W2513" s="10" t="b">
        <v>1</v>
      </c>
      <c r="X2513" s="12">
        <v>43836.512495601848</v>
      </c>
    </row>
    <row r="2514" spans="1:24" x14ac:dyDescent="0.2">
      <c r="A2514">
        <v>12855</v>
      </c>
      <c r="B2514" s="2" t="s">
        <v>53</v>
      </c>
      <c r="C2514" s="2" t="s">
        <v>54</v>
      </c>
      <c r="D2514" s="2" t="s">
        <v>55</v>
      </c>
      <c r="E2514" t="s">
        <v>11</v>
      </c>
      <c r="F2514">
        <f>SUM(J2514* 1.15)</f>
        <v>288.28199999999998</v>
      </c>
      <c r="G2514">
        <v>6</v>
      </c>
      <c r="H2514">
        <v>4</v>
      </c>
      <c r="I2514" s="7">
        <v>41.78</v>
      </c>
      <c r="J2514" s="7">
        <f t="shared" si="46"/>
        <v>250.68</v>
      </c>
      <c r="K2514" s="7">
        <f>SUM(G2514*0.54)</f>
        <v>3.24</v>
      </c>
      <c r="L2514" s="11">
        <v>43066</v>
      </c>
      <c r="M2514" s="3">
        <v>43071</v>
      </c>
      <c r="N2514" s="3">
        <v>43087</v>
      </c>
      <c r="O2514" t="s">
        <v>14</v>
      </c>
      <c r="P2514" s="4">
        <v>131.69999999999999</v>
      </c>
      <c r="Q2514" t="s">
        <v>54</v>
      </c>
      <c r="R2514" t="s">
        <v>56</v>
      </c>
      <c r="S2514" t="s">
        <v>57</v>
      </c>
      <c r="U2514" t="s">
        <v>58</v>
      </c>
      <c r="V2514" t="s">
        <v>59</v>
      </c>
      <c r="W2514" s="10" t="b">
        <v>1</v>
      </c>
      <c r="X2514" s="12">
        <v>43885.633472222224</v>
      </c>
    </row>
    <row r="2515" spans="1:24" x14ac:dyDescent="0.2">
      <c r="A2515">
        <v>12856</v>
      </c>
      <c r="B2515" s="2" t="s">
        <v>384</v>
      </c>
      <c r="C2515" s="2" t="s">
        <v>385</v>
      </c>
      <c r="D2515" s="2" t="s">
        <v>386</v>
      </c>
      <c r="E2515" t="s">
        <v>13</v>
      </c>
      <c r="F2515">
        <f>SUM(J2515* 1.25)</f>
        <v>151.27500000000001</v>
      </c>
      <c r="G2515">
        <v>6</v>
      </c>
      <c r="H2515">
        <v>-24</v>
      </c>
      <c r="I2515" s="7">
        <v>20.170000000000002</v>
      </c>
      <c r="J2515" s="7">
        <f t="shared" si="46"/>
        <v>121.02000000000001</v>
      </c>
      <c r="K2515" s="7">
        <f>SUM(G2515*1.15)</f>
        <v>6.8999999999999995</v>
      </c>
      <c r="L2515" s="11">
        <v>43066</v>
      </c>
      <c r="M2515" s="3">
        <v>43071</v>
      </c>
      <c r="N2515" s="3">
        <v>43087</v>
      </c>
      <c r="O2515" t="s">
        <v>12</v>
      </c>
      <c r="P2515" s="4">
        <v>183.17</v>
      </c>
      <c r="Q2515" t="s">
        <v>385</v>
      </c>
      <c r="R2515" t="s">
        <v>387</v>
      </c>
      <c r="S2515" t="s">
        <v>388</v>
      </c>
      <c r="U2515" t="s">
        <v>389</v>
      </c>
      <c r="V2515" t="s">
        <v>10</v>
      </c>
      <c r="W2515" s="10" t="b">
        <v>1</v>
      </c>
      <c r="X2515" s="12">
        <v>43880.176459374998</v>
      </c>
    </row>
    <row r="2516" spans="1:24" x14ac:dyDescent="0.2">
      <c r="A2516">
        <v>12857</v>
      </c>
      <c r="B2516" s="2" t="s">
        <v>67</v>
      </c>
      <c r="C2516" s="2" t="s">
        <v>68</v>
      </c>
      <c r="D2516" s="2" t="s">
        <v>69</v>
      </c>
      <c r="E2516" t="s">
        <v>15</v>
      </c>
      <c r="F2516">
        <f>SUM(J2516* 0.85)</f>
        <v>337.90049999999997</v>
      </c>
      <c r="G2516">
        <v>7</v>
      </c>
      <c r="H2516">
        <v>5</v>
      </c>
      <c r="I2516" s="7">
        <v>56.79</v>
      </c>
      <c r="J2516" s="7">
        <f t="shared" si="46"/>
        <v>397.53</v>
      </c>
      <c r="K2516" s="7">
        <f>SUM(G2516*1.381)</f>
        <v>9.6669999999999998</v>
      </c>
      <c r="L2516" s="11">
        <v>43069</v>
      </c>
      <c r="M2516" s="3">
        <v>43074</v>
      </c>
      <c r="N2516" s="3">
        <v>43090</v>
      </c>
      <c r="O2516" t="s">
        <v>6</v>
      </c>
      <c r="P2516" s="4">
        <v>96.04</v>
      </c>
      <c r="Q2516" t="s">
        <v>68</v>
      </c>
      <c r="R2516" t="s">
        <v>70</v>
      </c>
      <c r="S2516" t="s">
        <v>71</v>
      </c>
      <c r="U2516" t="s">
        <v>72</v>
      </c>
      <c r="V2516" t="s">
        <v>59</v>
      </c>
      <c r="W2516" s="10" t="b">
        <v>1</v>
      </c>
      <c r="X2516" s="12">
        <v>43879.511184027775</v>
      </c>
    </row>
    <row r="2517" spans="1:24" x14ac:dyDescent="0.2">
      <c r="A2517">
        <v>12858</v>
      </c>
      <c r="B2517" s="2" t="s">
        <v>118</v>
      </c>
      <c r="C2517" s="2" t="s">
        <v>119</v>
      </c>
      <c r="D2517" s="2" t="s">
        <v>120</v>
      </c>
      <c r="E2517" t="s">
        <v>11</v>
      </c>
      <c r="F2517">
        <f>SUM(J2517* 1.15)</f>
        <v>612.49</v>
      </c>
      <c r="G2517">
        <v>10</v>
      </c>
      <c r="H2517">
        <v>-1</v>
      </c>
      <c r="I2517" s="7">
        <v>53.26</v>
      </c>
      <c r="J2517" s="7">
        <f t="shared" si="46"/>
        <v>532.6</v>
      </c>
      <c r="K2517" s="7">
        <f>SUM(G2517*1.27)</f>
        <v>12.7</v>
      </c>
      <c r="L2517" s="11">
        <v>43070</v>
      </c>
      <c r="M2517" s="3">
        <v>43075</v>
      </c>
      <c r="N2517" s="3">
        <v>43091</v>
      </c>
      <c r="O2517" t="s">
        <v>14</v>
      </c>
      <c r="P2517" s="4">
        <v>30.54</v>
      </c>
      <c r="Q2517" t="s">
        <v>119</v>
      </c>
      <c r="R2517" t="s">
        <v>121</v>
      </c>
      <c r="S2517" t="s">
        <v>122</v>
      </c>
      <c r="U2517" t="s">
        <v>123</v>
      </c>
      <c r="V2517" t="s">
        <v>10</v>
      </c>
      <c r="W2517" s="10" t="b">
        <v>0</v>
      </c>
      <c r="X2517" s="12">
        <v>43903.511765046293</v>
      </c>
    </row>
    <row r="2518" spans="1:24" x14ac:dyDescent="0.2">
      <c r="A2518">
        <v>12859</v>
      </c>
      <c r="B2518" s="2" t="s">
        <v>130</v>
      </c>
      <c r="C2518" s="2" t="s">
        <v>131</v>
      </c>
      <c r="D2518" s="2" t="s">
        <v>132</v>
      </c>
      <c r="E2518" t="s">
        <v>13</v>
      </c>
      <c r="F2518">
        <f>SUM(J2518* 0.93)</f>
        <v>697.48140000000001</v>
      </c>
      <c r="G2518">
        <v>11</v>
      </c>
      <c r="H2518">
        <v>2</v>
      </c>
      <c r="I2518" s="7">
        <v>68.180000000000007</v>
      </c>
      <c r="J2518" s="7">
        <f t="shared" si="46"/>
        <v>749.98</v>
      </c>
      <c r="K2518" s="7">
        <f>SUM(G2518*0.54)</f>
        <v>5.94</v>
      </c>
      <c r="L2518" s="11">
        <v>43070</v>
      </c>
      <c r="M2518" s="3">
        <v>43075</v>
      </c>
      <c r="N2518" s="3">
        <v>43091</v>
      </c>
      <c r="O2518" t="s">
        <v>6</v>
      </c>
      <c r="P2518" s="4">
        <v>71.97</v>
      </c>
      <c r="Q2518" t="s">
        <v>131</v>
      </c>
      <c r="R2518" t="s">
        <v>133</v>
      </c>
      <c r="S2518" t="s">
        <v>85</v>
      </c>
      <c r="U2518" t="s">
        <v>134</v>
      </c>
      <c r="V2518" t="s">
        <v>35</v>
      </c>
      <c r="W2518" s="10" t="b">
        <v>1</v>
      </c>
      <c r="X2518" s="12">
        <v>43890.176760300921</v>
      </c>
    </row>
    <row r="2519" spans="1:24" x14ac:dyDescent="0.2">
      <c r="A2519">
        <v>12860</v>
      </c>
      <c r="B2519" s="2" t="s">
        <v>24</v>
      </c>
      <c r="C2519" s="2" t="s">
        <v>25</v>
      </c>
      <c r="D2519" s="2" t="s">
        <v>26</v>
      </c>
      <c r="E2519" t="s">
        <v>15</v>
      </c>
      <c r="F2519">
        <f>SUM(J2519* 1.15)</f>
        <v>266.96099999999996</v>
      </c>
      <c r="G2519">
        <v>6</v>
      </c>
      <c r="H2519">
        <v>-30</v>
      </c>
      <c r="I2519" s="7">
        <v>38.69</v>
      </c>
      <c r="J2519" s="7">
        <f t="shared" si="46"/>
        <v>232.14</v>
      </c>
      <c r="K2519" s="7">
        <f>SUM(G2519*1.15)</f>
        <v>6.8999999999999995</v>
      </c>
      <c r="L2519" s="11">
        <v>43071</v>
      </c>
      <c r="M2519" s="3">
        <v>43076</v>
      </c>
      <c r="N2519" s="3">
        <v>43092</v>
      </c>
      <c r="O2519" t="s">
        <v>12</v>
      </c>
      <c r="P2519" s="4">
        <v>22</v>
      </c>
      <c r="Q2519" t="s">
        <v>25</v>
      </c>
      <c r="R2519" t="s">
        <v>27</v>
      </c>
      <c r="S2519" t="s">
        <v>21</v>
      </c>
      <c r="U2519" t="s">
        <v>28</v>
      </c>
      <c r="V2519" t="s">
        <v>23</v>
      </c>
      <c r="W2519" s="10" t="b">
        <v>0</v>
      </c>
      <c r="X2519" s="12">
        <v>43881.843056597223</v>
      </c>
    </row>
    <row r="2520" spans="1:24" x14ac:dyDescent="0.2">
      <c r="A2520">
        <v>12861</v>
      </c>
      <c r="B2520" s="2" t="s">
        <v>183</v>
      </c>
      <c r="C2520" s="2" t="s">
        <v>184</v>
      </c>
      <c r="D2520" s="2" t="s">
        <v>185</v>
      </c>
      <c r="E2520" t="s">
        <v>36</v>
      </c>
      <c r="F2520">
        <f>SUM(J2520* 1.05)</f>
        <v>1246.2449999999999</v>
      </c>
      <c r="G2520">
        <v>13</v>
      </c>
      <c r="H2520">
        <v>2</v>
      </c>
      <c r="I2520" s="7">
        <v>91.3</v>
      </c>
      <c r="J2520" s="7">
        <f t="shared" si="46"/>
        <v>1186.8999999999999</v>
      </c>
      <c r="K2520" s="7">
        <f>SUM(G2520*0.54)</f>
        <v>7.0200000000000005</v>
      </c>
      <c r="L2520" s="11">
        <v>43072</v>
      </c>
      <c r="M2520" s="3">
        <v>43077</v>
      </c>
      <c r="N2520" s="3">
        <v>43093</v>
      </c>
      <c r="O2520" t="s">
        <v>12</v>
      </c>
      <c r="P2520" s="4">
        <v>10.14</v>
      </c>
      <c r="Q2520" t="s">
        <v>186</v>
      </c>
      <c r="R2520" t="s">
        <v>187</v>
      </c>
      <c r="S2520" t="s">
        <v>188</v>
      </c>
      <c r="U2520" t="s">
        <v>189</v>
      </c>
      <c r="V2520" t="s">
        <v>66</v>
      </c>
      <c r="W2520" s="10" t="b">
        <v>0</v>
      </c>
      <c r="X2520" s="12">
        <v>43883.843751388886</v>
      </c>
    </row>
    <row r="2521" spans="1:24" x14ac:dyDescent="0.2">
      <c r="A2521">
        <v>12862</v>
      </c>
      <c r="B2521" s="2" t="s">
        <v>500</v>
      </c>
      <c r="C2521" s="2" t="s">
        <v>501</v>
      </c>
      <c r="D2521" s="2" t="s">
        <v>502</v>
      </c>
      <c r="E2521" t="s">
        <v>19</v>
      </c>
      <c r="F2521">
        <f>SUM(J2521* 1.05)</f>
        <v>218.589</v>
      </c>
      <c r="G2521">
        <v>7</v>
      </c>
      <c r="H2521">
        <v>15</v>
      </c>
      <c r="I2521" s="7">
        <v>29.74</v>
      </c>
      <c r="J2521" s="7">
        <f t="shared" si="46"/>
        <v>208.17999999999998</v>
      </c>
      <c r="K2521" s="7">
        <f>SUM(G2521*1.429)</f>
        <v>10.003</v>
      </c>
      <c r="L2521" s="11">
        <v>43072</v>
      </c>
      <c r="M2521" s="3">
        <v>43077</v>
      </c>
      <c r="N2521" s="3">
        <v>43093</v>
      </c>
      <c r="O2521" t="s">
        <v>14</v>
      </c>
      <c r="P2521" s="4">
        <v>13.55</v>
      </c>
      <c r="Q2521" t="s">
        <v>501</v>
      </c>
      <c r="R2521" t="s">
        <v>503</v>
      </c>
      <c r="S2521" t="s">
        <v>504</v>
      </c>
      <c r="U2521" t="s">
        <v>505</v>
      </c>
      <c r="V2521" t="s">
        <v>448</v>
      </c>
      <c r="W2521" s="10" t="b">
        <v>0</v>
      </c>
      <c r="X2521" s="12">
        <v>43844.511580787032</v>
      </c>
    </row>
    <row r="2522" spans="1:24" x14ac:dyDescent="0.2">
      <c r="A2522">
        <v>12863</v>
      </c>
      <c r="B2522" s="2" t="s">
        <v>135</v>
      </c>
      <c r="C2522" s="2" t="s">
        <v>136</v>
      </c>
      <c r="D2522" s="2" t="s">
        <v>137</v>
      </c>
      <c r="E2522" t="s">
        <v>45</v>
      </c>
      <c r="F2522">
        <f>SUM(J2522* 1.05)</f>
        <v>707.09100000000001</v>
      </c>
      <c r="G2522">
        <v>11</v>
      </c>
      <c r="H2522">
        <v>-2</v>
      </c>
      <c r="I2522" s="7">
        <v>61.22</v>
      </c>
      <c r="J2522" s="7">
        <f t="shared" si="46"/>
        <v>673.42</v>
      </c>
      <c r="K2522" s="7">
        <f>SUM(G2522*1.27)</f>
        <v>13.97</v>
      </c>
      <c r="L2522" s="11">
        <v>43073</v>
      </c>
      <c r="M2522" s="3">
        <v>43078</v>
      </c>
      <c r="N2522" s="3">
        <v>43094</v>
      </c>
      <c r="O2522" t="s">
        <v>12</v>
      </c>
      <c r="P2522" s="4">
        <v>101.95</v>
      </c>
      <c r="Q2522" t="s">
        <v>136</v>
      </c>
      <c r="R2522" t="s">
        <v>138</v>
      </c>
      <c r="S2522" t="s">
        <v>139</v>
      </c>
      <c r="U2522" t="s">
        <v>140</v>
      </c>
      <c r="V2522" t="s">
        <v>141</v>
      </c>
      <c r="W2522" s="10" t="b">
        <v>1</v>
      </c>
      <c r="X2522" s="12">
        <v>43812.512262268523</v>
      </c>
    </row>
    <row r="2523" spans="1:24" x14ac:dyDescent="0.2">
      <c r="A2523">
        <v>12864</v>
      </c>
      <c r="B2523" s="2" t="s">
        <v>455</v>
      </c>
      <c r="C2523" s="2" t="s">
        <v>456</v>
      </c>
      <c r="D2523" s="2" t="s">
        <v>457</v>
      </c>
      <c r="E2523" t="s">
        <v>36</v>
      </c>
      <c r="F2523">
        <f>SUM(J2523* 1.05)</f>
        <v>102.69</v>
      </c>
      <c r="G2523">
        <v>10</v>
      </c>
      <c r="H2523">
        <v>14</v>
      </c>
      <c r="I2523" s="7">
        <v>9.7799999999999994</v>
      </c>
      <c r="J2523" s="7">
        <f t="shared" si="46"/>
        <v>97.8</v>
      </c>
      <c r="K2523" s="7">
        <f>SUM(G2523*1.429)</f>
        <v>14.290000000000001</v>
      </c>
      <c r="L2523" s="11">
        <v>43076</v>
      </c>
      <c r="M2523" s="3">
        <v>43081</v>
      </c>
      <c r="N2523" s="3">
        <v>43097</v>
      </c>
      <c r="O2523" t="s">
        <v>12</v>
      </c>
      <c r="P2523" s="4">
        <v>195.68</v>
      </c>
      <c r="Q2523" t="s">
        <v>456</v>
      </c>
      <c r="R2523" t="s">
        <v>458</v>
      </c>
      <c r="S2523" t="s">
        <v>459</v>
      </c>
      <c r="T2523" t="s">
        <v>460</v>
      </c>
      <c r="U2523" t="s">
        <v>461</v>
      </c>
      <c r="V2523" t="s">
        <v>209</v>
      </c>
      <c r="W2523" s="10" t="b">
        <v>1</v>
      </c>
      <c r="X2523" s="12">
        <v>43954.179114120372</v>
      </c>
    </row>
    <row r="2524" spans="1:24" x14ac:dyDescent="0.2">
      <c r="A2524">
        <v>12865</v>
      </c>
      <c r="B2524" s="2" t="s">
        <v>99</v>
      </c>
      <c r="C2524" s="2" t="s">
        <v>100</v>
      </c>
      <c r="D2524" s="2" t="s">
        <v>101</v>
      </c>
      <c r="E2524" t="s">
        <v>5</v>
      </c>
      <c r="F2524">
        <f>SUM(J2524* 0.85)</f>
        <v>882.82700000000011</v>
      </c>
      <c r="G2524">
        <v>11</v>
      </c>
      <c r="H2524">
        <v>-13</v>
      </c>
      <c r="I2524" s="7">
        <v>94.42</v>
      </c>
      <c r="J2524" s="7">
        <f t="shared" si="46"/>
        <v>1038.6200000000001</v>
      </c>
      <c r="K2524" s="7">
        <f>SUM(G2524*1.15)</f>
        <v>12.649999999999999</v>
      </c>
      <c r="L2524" s="11">
        <v>43077</v>
      </c>
      <c r="M2524" s="3">
        <v>43082</v>
      </c>
      <c r="N2524" s="3">
        <v>43098</v>
      </c>
      <c r="O2524" t="s">
        <v>12</v>
      </c>
      <c r="P2524" s="4">
        <v>1.17</v>
      </c>
      <c r="Q2524" t="s">
        <v>100</v>
      </c>
      <c r="R2524" t="s">
        <v>102</v>
      </c>
      <c r="S2524" t="s">
        <v>103</v>
      </c>
      <c r="U2524" t="s">
        <v>104</v>
      </c>
      <c r="V2524" t="s">
        <v>105</v>
      </c>
      <c r="W2524" s="10" t="b">
        <v>0</v>
      </c>
      <c r="X2524" s="12">
        <v>43915.511256712962</v>
      </c>
    </row>
    <row r="2525" spans="1:24" x14ac:dyDescent="0.2">
      <c r="A2525">
        <v>12866</v>
      </c>
      <c r="B2525" s="2" t="s">
        <v>262</v>
      </c>
      <c r="C2525" s="2" t="s">
        <v>263</v>
      </c>
      <c r="D2525" s="2" t="s">
        <v>264</v>
      </c>
      <c r="E2525" t="s">
        <v>13</v>
      </c>
      <c r="F2525">
        <f>SUM(J2525* 0.85)</f>
        <v>373.66</v>
      </c>
      <c r="G2525">
        <v>10</v>
      </c>
      <c r="H2525">
        <v>6</v>
      </c>
      <c r="I2525" s="7">
        <v>43.96</v>
      </c>
      <c r="J2525" s="7">
        <f t="shared" si="46"/>
        <v>439.6</v>
      </c>
      <c r="K2525" s="7">
        <f>SUM(G2525*1.381)</f>
        <v>13.81</v>
      </c>
      <c r="L2525" s="11">
        <v>43077</v>
      </c>
      <c r="M2525" s="3">
        <v>43082</v>
      </c>
      <c r="N2525" s="3">
        <v>43098</v>
      </c>
      <c r="O2525" t="s">
        <v>6</v>
      </c>
      <c r="P2525" s="4">
        <v>0.45</v>
      </c>
      <c r="Q2525" t="s">
        <v>263</v>
      </c>
      <c r="R2525" t="s">
        <v>265</v>
      </c>
      <c r="S2525" t="s">
        <v>266</v>
      </c>
      <c r="U2525" t="s">
        <v>267</v>
      </c>
      <c r="V2525" t="s">
        <v>59</v>
      </c>
      <c r="W2525" s="10" t="b">
        <v>0</v>
      </c>
      <c r="X2525" s="12">
        <v>43904.51211689815</v>
      </c>
    </row>
    <row r="2526" spans="1:24" x14ac:dyDescent="0.2">
      <c r="A2526">
        <v>12867</v>
      </c>
      <c r="B2526" s="2" t="s">
        <v>379</v>
      </c>
      <c r="C2526" s="2" t="s">
        <v>380</v>
      </c>
      <c r="D2526" s="2" t="s">
        <v>381</v>
      </c>
      <c r="E2526" t="s">
        <v>46</v>
      </c>
      <c r="F2526">
        <f>SUM(J2526* 0.85)</f>
        <v>1055.53</v>
      </c>
      <c r="G2526">
        <v>14</v>
      </c>
      <c r="H2526">
        <v>-2</v>
      </c>
      <c r="I2526" s="7">
        <v>88.7</v>
      </c>
      <c r="J2526" s="7">
        <f t="shared" si="46"/>
        <v>1241.8</v>
      </c>
      <c r="K2526" s="7">
        <f>SUM(G2526*1.27)</f>
        <v>17.78</v>
      </c>
      <c r="L2526" s="11">
        <v>43078</v>
      </c>
      <c r="M2526" s="3">
        <v>43083</v>
      </c>
      <c r="N2526" s="3">
        <v>43099</v>
      </c>
      <c r="O2526" t="s">
        <v>12</v>
      </c>
      <c r="P2526" s="4">
        <v>890.78</v>
      </c>
      <c r="Q2526" t="s">
        <v>380</v>
      </c>
      <c r="R2526" t="s">
        <v>382</v>
      </c>
      <c r="S2526" t="s">
        <v>110</v>
      </c>
      <c r="T2526" t="s">
        <v>111</v>
      </c>
      <c r="U2526" t="s">
        <v>383</v>
      </c>
      <c r="V2526" t="s">
        <v>113</v>
      </c>
      <c r="W2526" s="10" t="b">
        <v>1</v>
      </c>
      <c r="X2526" s="12">
        <v>43898.180110069443</v>
      </c>
    </row>
    <row r="2527" spans="1:24" x14ac:dyDescent="0.2">
      <c r="A2527">
        <v>12868</v>
      </c>
      <c r="B2527" s="2" t="s">
        <v>237</v>
      </c>
      <c r="C2527" s="2" t="s">
        <v>238</v>
      </c>
      <c r="D2527" s="2" t="s">
        <v>239</v>
      </c>
      <c r="E2527" t="s">
        <v>11</v>
      </c>
      <c r="F2527">
        <f>SUM(J2527* 0.93)</f>
        <v>667.92600000000004</v>
      </c>
      <c r="G2527">
        <v>12</v>
      </c>
      <c r="H2527">
        <v>1</v>
      </c>
      <c r="I2527" s="7">
        <v>59.85</v>
      </c>
      <c r="J2527" s="7">
        <f t="shared" si="46"/>
        <v>718.2</v>
      </c>
      <c r="K2527" s="7">
        <f>SUM(G2527*1.27)</f>
        <v>15.24</v>
      </c>
      <c r="L2527" s="11">
        <v>43079</v>
      </c>
      <c r="M2527" s="3">
        <v>43084</v>
      </c>
      <c r="N2527" s="3">
        <v>43100</v>
      </c>
      <c r="O2527" t="s">
        <v>14</v>
      </c>
      <c r="P2527" s="4">
        <v>124.12</v>
      </c>
      <c r="Q2527" t="s">
        <v>238</v>
      </c>
      <c r="R2527" t="s">
        <v>240</v>
      </c>
      <c r="S2527" t="s">
        <v>241</v>
      </c>
      <c r="T2527" t="s">
        <v>242</v>
      </c>
      <c r="V2527" t="s">
        <v>243</v>
      </c>
      <c r="W2527" s="10" t="b">
        <v>1</v>
      </c>
      <c r="X2527" s="12">
        <v>43915.845840509261</v>
      </c>
    </row>
    <row r="2528" spans="1:24" x14ac:dyDescent="0.2">
      <c r="A2528">
        <v>12869</v>
      </c>
      <c r="B2528" s="2" t="s">
        <v>549</v>
      </c>
      <c r="C2528" s="2" t="s">
        <v>550</v>
      </c>
      <c r="D2528" s="2" t="s">
        <v>551</v>
      </c>
      <c r="E2528" t="s">
        <v>13</v>
      </c>
      <c r="F2528">
        <f>SUM(J2528* 1.25)</f>
        <v>565.42500000000007</v>
      </c>
      <c r="G2528">
        <v>6</v>
      </c>
      <c r="H2528">
        <v>14</v>
      </c>
      <c r="I2528" s="7">
        <v>75.39</v>
      </c>
      <c r="J2528" s="7">
        <f t="shared" si="46"/>
        <v>452.34000000000003</v>
      </c>
      <c r="K2528" s="7">
        <f>SUM(G2528*1.429)</f>
        <v>8.5739999999999998</v>
      </c>
      <c r="L2528" s="11">
        <v>43079</v>
      </c>
      <c r="M2528" s="3">
        <v>43084</v>
      </c>
      <c r="N2528" s="3">
        <v>43100</v>
      </c>
      <c r="O2528" t="s">
        <v>14</v>
      </c>
      <c r="P2528" s="4">
        <v>3.94</v>
      </c>
      <c r="Q2528" t="s">
        <v>552</v>
      </c>
      <c r="R2528" t="s">
        <v>553</v>
      </c>
      <c r="S2528" t="s">
        <v>554</v>
      </c>
      <c r="U2528" t="s">
        <v>555</v>
      </c>
      <c r="V2528" t="s">
        <v>556</v>
      </c>
      <c r="W2528" s="10" t="b">
        <v>0</v>
      </c>
      <c r="X2528" s="12">
        <v>43814.510790509259</v>
      </c>
    </row>
    <row r="2529" spans="1:24" x14ac:dyDescent="0.2">
      <c r="A2529">
        <v>12870</v>
      </c>
      <c r="B2529" s="2" t="s">
        <v>232</v>
      </c>
      <c r="C2529" s="2" t="s">
        <v>233</v>
      </c>
      <c r="D2529" s="2" t="s">
        <v>234</v>
      </c>
      <c r="E2529" t="s">
        <v>15</v>
      </c>
      <c r="F2529">
        <f>SUM(J2529* 0.93)</f>
        <v>568.58339999999998</v>
      </c>
      <c r="G2529">
        <v>11</v>
      </c>
      <c r="H2529">
        <v>-5</v>
      </c>
      <c r="I2529" s="7">
        <v>55.58</v>
      </c>
      <c r="J2529" s="7">
        <f t="shared" si="46"/>
        <v>611.38</v>
      </c>
      <c r="K2529" s="7">
        <f>SUM(G2529*1.15)</f>
        <v>12.649999999999999</v>
      </c>
      <c r="L2529" s="11">
        <v>43080</v>
      </c>
      <c r="M2529" s="3">
        <v>43085</v>
      </c>
      <c r="N2529" s="3">
        <v>43101</v>
      </c>
      <c r="O2529" t="s">
        <v>12</v>
      </c>
      <c r="P2529" s="4">
        <v>20.12</v>
      </c>
      <c r="Q2529" t="s">
        <v>233</v>
      </c>
      <c r="R2529" t="s">
        <v>570</v>
      </c>
      <c r="S2529" t="s">
        <v>235</v>
      </c>
      <c r="T2529" t="s">
        <v>207</v>
      </c>
      <c r="U2529" t="s">
        <v>236</v>
      </c>
      <c r="V2529" t="s">
        <v>209</v>
      </c>
      <c r="W2529" s="10" t="b">
        <v>0</v>
      </c>
      <c r="X2529" s="12">
        <v>43907.178015972218</v>
      </c>
    </row>
    <row r="2530" spans="1:24" x14ac:dyDescent="0.2">
      <c r="A2530">
        <v>12871</v>
      </c>
      <c r="B2530" s="2" t="s">
        <v>326</v>
      </c>
      <c r="C2530" s="2" t="s">
        <v>327</v>
      </c>
      <c r="D2530" s="2" t="s">
        <v>328</v>
      </c>
      <c r="E2530" t="s">
        <v>13</v>
      </c>
      <c r="F2530">
        <f>SUM(J2530* 0.93)</f>
        <v>256.959</v>
      </c>
      <c r="G2530">
        <v>10</v>
      </c>
      <c r="H2530">
        <v>2</v>
      </c>
      <c r="I2530" s="7">
        <v>27.63</v>
      </c>
      <c r="J2530" s="7">
        <f t="shared" ref="J2530:J2593" si="47">SUM(G2530*I2530)</f>
        <v>276.3</v>
      </c>
      <c r="K2530" s="7">
        <f>SUM(G2530*0.54)</f>
        <v>5.4</v>
      </c>
      <c r="L2530" s="11">
        <v>43083</v>
      </c>
      <c r="M2530" s="3">
        <v>43088</v>
      </c>
      <c r="N2530" s="3">
        <v>43104</v>
      </c>
      <c r="O2530" t="s">
        <v>12</v>
      </c>
      <c r="P2530" s="4">
        <v>20.39</v>
      </c>
      <c r="Q2530" t="s">
        <v>327</v>
      </c>
      <c r="R2530" t="s">
        <v>329</v>
      </c>
      <c r="S2530" t="s">
        <v>330</v>
      </c>
      <c r="T2530" t="s">
        <v>591</v>
      </c>
      <c r="U2530" t="s">
        <v>331</v>
      </c>
      <c r="V2530" t="s">
        <v>80</v>
      </c>
      <c r="W2530" s="10" t="b">
        <v>1</v>
      </c>
      <c r="X2530" s="12">
        <v>43886.842977199078</v>
      </c>
    </row>
    <row r="2531" spans="1:24" x14ac:dyDescent="0.2">
      <c r="A2531">
        <v>12872</v>
      </c>
      <c r="B2531" s="2" t="s">
        <v>440</v>
      </c>
      <c r="C2531" s="2" t="s">
        <v>437</v>
      </c>
      <c r="D2531" s="2" t="s">
        <v>441</v>
      </c>
      <c r="E2531" t="s">
        <v>13</v>
      </c>
      <c r="F2531">
        <f>SUM(J2531* 0.93)</f>
        <v>337.10640000000001</v>
      </c>
      <c r="G2531">
        <v>8</v>
      </c>
      <c r="H2531">
        <v>0</v>
      </c>
      <c r="I2531" s="7">
        <v>45.31</v>
      </c>
      <c r="J2531" s="7">
        <f t="shared" si="47"/>
        <v>362.48</v>
      </c>
      <c r="K2531" s="7">
        <f>SUM(G2531*1.27)</f>
        <v>10.16</v>
      </c>
      <c r="L2531" s="11">
        <v>43083</v>
      </c>
      <c r="M2531" s="3">
        <v>43088</v>
      </c>
      <c r="N2531" s="3">
        <v>43104</v>
      </c>
      <c r="O2531" t="s">
        <v>14</v>
      </c>
      <c r="P2531" s="4">
        <v>22.21</v>
      </c>
      <c r="Q2531" t="s">
        <v>437</v>
      </c>
      <c r="R2531" t="s">
        <v>438</v>
      </c>
      <c r="S2531" t="s">
        <v>85</v>
      </c>
      <c r="U2531" t="s">
        <v>439</v>
      </c>
      <c r="V2531" t="s">
        <v>35</v>
      </c>
      <c r="W2531" s="10" t="b">
        <v>0</v>
      </c>
      <c r="X2531" s="12">
        <v>43901.511407175924</v>
      </c>
    </row>
    <row r="2532" spans="1:24" x14ac:dyDescent="0.2">
      <c r="A2532">
        <v>12873</v>
      </c>
      <c r="B2532" s="2" t="s">
        <v>153</v>
      </c>
      <c r="C2532" s="2" t="s">
        <v>154</v>
      </c>
      <c r="D2532" s="2" t="s">
        <v>155</v>
      </c>
      <c r="E2532" t="s">
        <v>46</v>
      </c>
      <c r="F2532">
        <f>SUM(J2532* 0.93)</f>
        <v>251.3511</v>
      </c>
      <c r="G2532">
        <v>11</v>
      </c>
      <c r="H2532">
        <v>-1</v>
      </c>
      <c r="I2532" s="7">
        <v>24.57</v>
      </c>
      <c r="J2532" s="7">
        <f t="shared" si="47"/>
        <v>270.27</v>
      </c>
      <c r="K2532" s="7">
        <f>SUM(G2532*1.27)</f>
        <v>13.97</v>
      </c>
      <c r="L2532" s="11">
        <v>43084</v>
      </c>
      <c r="M2532" s="3">
        <v>43089</v>
      </c>
      <c r="N2532" s="3">
        <v>43105</v>
      </c>
      <c r="O2532" t="s">
        <v>14</v>
      </c>
      <c r="P2532" s="4">
        <v>5.44</v>
      </c>
      <c r="Q2532" t="s">
        <v>154</v>
      </c>
      <c r="R2532" t="s">
        <v>156</v>
      </c>
      <c r="S2532" t="s">
        <v>157</v>
      </c>
      <c r="U2532" t="s">
        <v>158</v>
      </c>
      <c r="V2532" t="s">
        <v>44</v>
      </c>
      <c r="W2532" s="10" t="b">
        <v>0</v>
      </c>
      <c r="X2532" s="12">
        <v>43836.845607175928</v>
      </c>
    </row>
    <row r="2533" spans="1:24" x14ac:dyDescent="0.2">
      <c r="A2533">
        <v>12874</v>
      </c>
      <c r="B2533" s="2" t="s">
        <v>374</v>
      </c>
      <c r="C2533" s="2" t="s">
        <v>375</v>
      </c>
      <c r="D2533" s="2" t="s">
        <v>376</v>
      </c>
      <c r="E2533" t="s">
        <v>45</v>
      </c>
      <c r="F2533">
        <f>SUM(J2533* 1.15)</f>
        <v>170.25749999999996</v>
      </c>
      <c r="G2533">
        <v>7</v>
      </c>
      <c r="H2533">
        <v>0</v>
      </c>
      <c r="I2533" s="7">
        <v>21.15</v>
      </c>
      <c r="J2533" s="7">
        <f t="shared" si="47"/>
        <v>148.04999999999998</v>
      </c>
      <c r="K2533" s="7">
        <f>SUM(G2533*1.27)</f>
        <v>8.89</v>
      </c>
      <c r="L2533" s="11">
        <v>43085</v>
      </c>
      <c r="M2533" s="3">
        <v>43090</v>
      </c>
      <c r="N2533" s="3">
        <v>43106</v>
      </c>
      <c r="O2533" t="s">
        <v>6</v>
      </c>
      <c r="P2533" s="4">
        <v>45.03</v>
      </c>
      <c r="Q2533" t="s">
        <v>375</v>
      </c>
      <c r="R2533" t="s">
        <v>377</v>
      </c>
      <c r="S2533" t="s">
        <v>222</v>
      </c>
      <c r="T2533" t="s">
        <v>223</v>
      </c>
      <c r="U2533" t="s">
        <v>378</v>
      </c>
      <c r="V2533" t="s">
        <v>113</v>
      </c>
      <c r="W2533" s="10" t="b">
        <v>1</v>
      </c>
      <c r="X2533" s="12">
        <v>43890.321539351855</v>
      </c>
    </row>
    <row r="2534" spans="1:24" x14ac:dyDescent="0.2">
      <c r="A2534">
        <v>12875</v>
      </c>
      <c r="B2534" s="2" t="s">
        <v>237</v>
      </c>
      <c r="C2534" s="2" t="s">
        <v>238</v>
      </c>
      <c r="D2534" s="2" t="s">
        <v>239</v>
      </c>
      <c r="E2534" t="s">
        <v>36</v>
      </c>
      <c r="F2534">
        <f>SUM(J2534* 0.9)</f>
        <v>91.512000000000015</v>
      </c>
      <c r="G2534">
        <v>8</v>
      </c>
      <c r="H2534">
        <v>1</v>
      </c>
      <c r="I2534" s="7">
        <v>12.71</v>
      </c>
      <c r="J2534" s="7">
        <f t="shared" si="47"/>
        <v>101.68</v>
      </c>
      <c r="K2534" s="7">
        <f>SUM(G2534*1.27)</f>
        <v>10.16</v>
      </c>
      <c r="L2534" s="11">
        <v>43086</v>
      </c>
      <c r="M2534" s="3">
        <v>43091</v>
      </c>
      <c r="N2534" s="3">
        <v>43107</v>
      </c>
      <c r="O2534" t="s">
        <v>14</v>
      </c>
      <c r="P2534" s="4">
        <v>35.03</v>
      </c>
      <c r="Q2534" t="s">
        <v>238</v>
      </c>
      <c r="R2534" t="s">
        <v>240</v>
      </c>
      <c r="S2534" t="s">
        <v>241</v>
      </c>
      <c r="T2534" t="s">
        <v>242</v>
      </c>
      <c r="V2534" t="s">
        <v>243</v>
      </c>
      <c r="W2534" s="10" t="b">
        <v>1</v>
      </c>
      <c r="X2534" s="12">
        <v>43900.51141875</v>
      </c>
    </row>
    <row r="2535" spans="1:24" x14ac:dyDescent="0.2">
      <c r="A2535">
        <v>12876</v>
      </c>
      <c r="B2535" s="2" t="s">
        <v>293</v>
      </c>
      <c r="C2535" s="2" t="s">
        <v>294</v>
      </c>
      <c r="D2535" s="2" t="s">
        <v>295</v>
      </c>
      <c r="E2535" t="s">
        <v>15</v>
      </c>
      <c r="F2535">
        <f>SUM(J2535* 0.85)</f>
        <v>265.68450000000001</v>
      </c>
      <c r="G2535">
        <v>9</v>
      </c>
      <c r="H2535">
        <v>7</v>
      </c>
      <c r="I2535" s="7">
        <v>34.729999999999997</v>
      </c>
      <c r="J2535" s="7">
        <f t="shared" si="47"/>
        <v>312.57</v>
      </c>
      <c r="K2535" s="7">
        <f>SUM(G2535*1.381)</f>
        <v>12.429</v>
      </c>
      <c r="L2535" s="11">
        <v>43086</v>
      </c>
      <c r="M2535" s="3">
        <v>43091</v>
      </c>
      <c r="N2535" s="3">
        <v>43107</v>
      </c>
      <c r="O2535" t="s">
        <v>14</v>
      </c>
      <c r="P2535" s="4">
        <v>7.99</v>
      </c>
      <c r="Q2535" t="s">
        <v>294</v>
      </c>
      <c r="R2535" t="s">
        <v>296</v>
      </c>
      <c r="S2535" t="s">
        <v>297</v>
      </c>
      <c r="T2535" t="s">
        <v>298</v>
      </c>
      <c r="U2535" t="s">
        <v>299</v>
      </c>
      <c r="V2535" t="s">
        <v>217</v>
      </c>
      <c r="W2535" s="10" t="b">
        <v>0</v>
      </c>
      <c r="X2535" s="12">
        <v>43874.908715277772</v>
      </c>
    </row>
    <row r="2536" spans="1:24" x14ac:dyDescent="0.2">
      <c r="A2536">
        <v>12877</v>
      </c>
      <c r="B2536" s="2" t="s">
        <v>135</v>
      </c>
      <c r="C2536" s="2" t="s">
        <v>136</v>
      </c>
      <c r="D2536" s="2" t="s">
        <v>137</v>
      </c>
      <c r="E2536" t="s">
        <v>11</v>
      </c>
      <c r="F2536">
        <f>SUM(J2536* 1.05)</f>
        <v>642.50549999999998</v>
      </c>
      <c r="G2536">
        <v>13</v>
      </c>
      <c r="H2536">
        <v>-1</v>
      </c>
      <c r="I2536" s="7">
        <v>47.07</v>
      </c>
      <c r="J2536" s="7">
        <f t="shared" si="47"/>
        <v>611.91</v>
      </c>
      <c r="K2536" s="7">
        <f>SUM(G2536*1.27)</f>
        <v>16.510000000000002</v>
      </c>
      <c r="L2536" s="11">
        <v>43087</v>
      </c>
      <c r="M2536" s="3">
        <v>43092</v>
      </c>
      <c r="N2536" s="3">
        <v>43108</v>
      </c>
      <c r="O2536" t="s">
        <v>6</v>
      </c>
      <c r="P2536" s="4">
        <v>94.77</v>
      </c>
      <c r="Q2536" t="s">
        <v>136</v>
      </c>
      <c r="R2536" t="s">
        <v>138</v>
      </c>
      <c r="S2536" t="s">
        <v>139</v>
      </c>
      <c r="U2536" t="s">
        <v>140</v>
      </c>
      <c r="V2536" t="s">
        <v>141</v>
      </c>
      <c r="W2536" s="10" t="b">
        <v>1</v>
      </c>
      <c r="X2536" s="12">
        <v>43848.512484027771</v>
      </c>
    </row>
    <row r="2537" spans="1:24" x14ac:dyDescent="0.2">
      <c r="A2537">
        <v>12878</v>
      </c>
      <c r="B2537" s="2" t="s">
        <v>29</v>
      </c>
      <c r="C2537" s="2" t="s">
        <v>30</v>
      </c>
      <c r="D2537" s="2" t="s">
        <v>31</v>
      </c>
      <c r="E2537" t="s">
        <v>36</v>
      </c>
      <c r="F2537">
        <f>SUM(J2537* 0.9)</f>
        <v>738.36000000000013</v>
      </c>
      <c r="G2537">
        <v>10</v>
      </c>
      <c r="H2537">
        <v>-4</v>
      </c>
      <c r="I2537" s="7">
        <v>82.04</v>
      </c>
      <c r="J2537" s="7">
        <f t="shared" si="47"/>
        <v>820.40000000000009</v>
      </c>
      <c r="K2537" s="7">
        <f>SUM(G2537*1.15)</f>
        <v>11.5</v>
      </c>
      <c r="L2537" s="11">
        <v>43090</v>
      </c>
      <c r="M2537" s="3">
        <v>43095</v>
      </c>
      <c r="N2537" s="3">
        <v>43111</v>
      </c>
      <c r="O2537" t="s">
        <v>14</v>
      </c>
      <c r="P2537" s="4">
        <v>34.24</v>
      </c>
      <c r="Q2537" t="s">
        <v>30</v>
      </c>
      <c r="R2537" t="s">
        <v>557</v>
      </c>
      <c r="S2537" t="s">
        <v>32</v>
      </c>
      <c r="T2537" t="s">
        <v>33</v>
      </c>
      <c r="U2537" t="s">
        <v>34</v>
      </c>
      <c r="V2537" t="s">
        <v>35</v>
      </c>
      <c r="W2537" s="10" t="b">
        <v>1</v>
      </c>
      <c r="X2537" s="12">
        <v>43909.178027546295</v>
      </c>
    </row>
    <row r="2538" spans="1:24" x14ac:dyDescent="0.2">
      <c r="A2538">
        <v>12879</v>
      </c>
      <c r="B2538" s="2" t="s">
        <v>38</v>
      </c>
      <c r="C2538" s="2" t="s">
        <v>39</v>
      </c>
      <c r="D2538" s="2" t="s">
        <v>40</v>
      </c>
      <c r="E2538" t="s">
        <v>15</v>
      </c>
      <c r="F2538">
        <f>SUM(J2538* 0.9)</f>
        <v>263.952</v>
      </c>
      <c r="G2538">
        <v>8</v>
      </c>
      <c r="H2538">
        <v>-3</v>
      </c>
      <c r="I2538" s="7">
        <v>36.659999999999997</v>
      </c>
      <c r="J2538" s="7">
        <f t="shared" si="47"/>
        <v>293.27999999999997</v>
      </c>
      <c r="K2538" s="7">
        <f>SUM(G2538*1.27)</f>
        <v>10.16</v>
      </c>
      <c r="L2538" s="11">
        <v>43090</v>
      </c>
      <c r="M2538" s="3">
        <v>43095</v>
      </c>
      <c r="N2538" s="3">
        <v>43111</v>
      </c>
      <c r="O2538" t="s">
        <v>14</v>
      </c>
      <c r="P2538" s="4">
        <v>168.64</v>
      </c>
      <c r="Q2538" t="s">
        <v>39</v>
      </c>
      <c r="R2538" t="s">
        <v>41</v>
      </c>
      <c r="S2538" t="s">
        <v>42</v>
      </c>
      <c r="U2538" t="s">
        <v>43</v>
      </c>
      <c r="V2538" t="s">
        <v>44</v>
      </c>
      <c r="W2538" s="10" t="b">
        <v>1</v>
      </c>
      <c r="X2538" s="12">
        <v>43892.5113724537</v>
      </c>
    </row>
    <row r="2539" spans="1:24" x14ac:dyDescent="0.2">
      <c r="A2539">
        <v>12880</v>
      </c>
      <c r="B2539" s="2" t="s">
        <v>455</v>
      </c>
      <c r="C2539" s="2" t="s">
        <v>456</v>
      </c>
      <c r="D2539" s="2" t="s">
        <v>457</v>
      </c>
      <c r="E2539" t="s">
        <v>13</v>
      </c>
      <c r="F2539">
        <f>SUM(J2539* 1.05)</f>
        <v>733.96050000000002</v>
      </c>
      <c r="G2539">
        <v>13</v>
      </c>
      <c r="H2539">
        <v>11</v>
      </c>
      <c r="I2539" s="7">
        <v>53.77</v>
      </c>
      <c r="J2539" s="7">
        <f t="shared" si="47"/>
        <v>699.01</v>
      </c>
      <c r="K2539" s="7">
        <f>SUM(G2539*1.429)</f>
        <v>18.577000000000002</v>
      </c>
      <c r="L2539" s="11">
        <v>43091</v>
      </c>
      <c r="M2539" s="3">
        <v>43096</v>
      </c>
      <c r="N2539" s="3">
        <v>43112</v>
      </c>
      <c r="O2539" t="s">
        <v>12</v>
      </c>
      <c r="P2539" s="4">
        <v>30.96</v>
      </c>
      <c r="Q2539" t="s">
        <v>456</v>
      </c>
      <c r="R2539" t="s">
        <v>458</v>
      </c>
      <c r="S2539" t="s">
        <v>459</v>
      </c>
      <c r="T2539" t="s">
        <v>460</v>
      </c>
      <c r="U2539" t="s">
        <v>461</v>
      </c>
      <c r="V2539" t="s">
        <v>209</v>
      </c>
      <c r="W2539" s="10" t="b">
        <v>0</v>
      </c>
      <c r="X2539" s="12">
        <v>43893.513171296298</v>
      </c>
    </row>
    <row r="2540" spans="1:24" x14ac:dyDescent="0.2">
      <c r="A2540">
        <v>12881</v>
      </c>
      <c r="B2540" s="2" t="s">
        <v>142</v>
      </c>
      <c r="C2540" s="2" t="s">
        <v>143</v>
      </c>
      <c r="D2540" s="2" t="s">
        <v>144</v>
      </c>
      <c r="E2540" t="s">
        <v>37</v>
      </c>
      <c r="F2540">
        <f>SUM(J2540* 0.85)</f>
        <v>978.3839999999999</v>
      </c>
      <c r="G2540">
        <v>12</v>
      </c>
      <c r="H2540">
        <v>-31</v>
      </c>
      <c r="I2540" s="7">
        <v>95.92</v>
      </c>
      <c r="J2540" s="7">
        <f t="shared" si="47"/>
        <v>1151.04</v>
      </c>
      <c r="K2540" s="7">
        <f>SUM(G2540*1.15)</f>
        <v>13.799999999999999</v>
      </c>
      <c r="L2540" s="11">
        <v>43092</v>
      </c>
      <c r="M2540" s="3">
        <v>43097</v>
      </c>
      <c r="N2540" s="3">
        <v>43113</v>
      </c>
      <c r="O2540" t="s">
        <v>14</v>
      </c>
      <c r="P2540" s="4">
        <v>13.99</v>
      </c>
      <c r="Q2540" t="s">
        <v>143</v>
      </c>
      <c r="R2540" t="s">
        <v>145</v>
      </c>
      <c r="S2540" t="s">
        <v>110</v>
      </c>
      <c r="T2540" t="s">
        <v>111</v>
      </c>
      <c r="U2540" t="s">
        <v>146</v>
      </c>
      <c r="V2540" t="s">
        <v>113</v>
      </c>
      <c r="W2540" s="10" t="b">
        <v>0</v>
      </c>
      <c r="X2540" s="12">
        <v>43913.511048379631</v>
      </c>
    </row>
    <row r="2541" spans="1:24" x14ac:dyDescent="0.2">
      <c r="A2541">
        <v>12882</v>
      </c>
      <c r="B2541" s="2" t="s">
        <v>418</v>
      </c>
      <c r="C2541" s="2" t="s">
        <v>419</v>
      </c>
      <c r="D2541" s="2" t="s">
        <v>420</v>
      </c>
      <c r="E2541" t="s">
        <v>594</v>
      </c>
      <c r="F2541">
        <f>SUM(J2541* 0.95)</f>
        <v>1130.0819999999999</v>
      </c>
      <c r="G2541">
        <v>12</v>
      </c>
      <c r="H2541">
        <v>-8</v>
      </c>
      <c r="I2541" s="7">
        <v>99.13</v>
      </c>
      <c r="J2541" s="7">
        <f t="shared" si="47"/>
        <v>1189.56</v>
      </c>
      <c r="K2541" s="7">
        <f>SUM(G2541*1.15)</f>
        <v>13.799999999999999</v>
      </c>
      <c r="L2541" s="11">
        <v>43092</v>
      </c>
      <c r="M2541" s="3">
        <v>43097</v>
      </c>
      <c r="N2541" s="3">
        <v>43113</v>
      </c>
      <c r="O2541" t="s">
        <v>12</v>
      </c>
      <c r="P2541" s="4">
        <v>93.63</v>
      </c>
      <c r="Q2541" t="s">
        <v>423</v>
      </c>
      <c r="R2541" t="s">
        <v>424</v>
      </c>
      <c r="S2541" t="s">
        <v>425</v>
      </c>
      <c r="U2541" t="s">
        <v>426</v>
      </c>
      <c r="V2541" t="s">
        <v>427</v>
      </c>
      <c r="W2541" s="10" t="b">
        <v>1</v>
      </c>
      <c r="X2541" s="12">
        <v>43932.511314583331</v>
      </c>
    </row>
    <row r="2542" spans="1:24" x14ac:dyDescent="0.2">
      <c r="A2542">
        <v>12883</v>
      </c>
      <c r="B2542" s="2" t="s">
        <v>440</v>
      </c>
      <c r="C2542" s="2" t="s">
        <v>437</v>
      </c>
      <c r="D2542" s="2" t="s">
        <v>441</v>
      </c>
      <c r="E2542" t="s">
        <v>45</v>
      </c>
      <c r="F2542">
        <f>SUM(J2542* 0.9)</f>
        <v>572.18399999999997</v>
      </c>
      <c r="G2542">
        <v>9</v>
      </c>
      <c r="H2542">
        <v>0</v>
      </c>
      <c r="I2542" s="7">
        <v>70.64</v>
      </c>
      <c r="J2542" s="7">
        <f t="shared" si="47"/>
        <v>635.76</v>
      </c>
      <c r="K2542" s="7">
        <f>SUM(G2542*1.27)</f>
        <v>11.43</v>
      </c>
      <c r="L2542" s="11">
        <v>43093</v>
      </c>
      <c r="M2542" s="3">
        <v>43098</v>
      </c>
      <c r="N2542" s="3">
        <v>43114</v>
      </c>
      <c r="O2542" t="s">
        <v>6</v>
      </c>
      <c r="P2542" s="4">
        <v>34.86</v>
      </c>
      <c r="Q2542" t="s">
        <v>437</v>
      </c>
      <c r="R2542" t="s">
        <v>438</v>
      </c>
      <c r="S2542" t="s">
        <v>85</v>
      </c>
      <c r="U2542" t="s">
        <v>439</v>
      </c>
      <c r="V2542" t="s">
        <v>35</v>
      </c>
      <c r="W2542" s="10" t="b">
        <v>1</v>
      </c>
      <c r="X2542" s="12">
        <v>43889.511407175924</v>
      </c>
    </row>
    <row r="2543" spans="1:24" x14ac:dyDescent="0.2">
      <c r="A2543">
        <v>12884</v>
      </c>
      <c r="B2543" s="2" t="s">
        <v>73</v>
      </c>
      <c r="C2543" s="2" t="s">
        <v>74</v>
      </c>
      <c r="D2543" s="2" t="s">
        <v>75</v>
      </c>
      <c r="E2543" t="s">
        <v>11</v>
      </c>
      <c r="F2543">
        <f>SUM(J2543* 0.9)</f>
        <v>235.30500000000001</v>
      </c>
      <c r="G2543">
        <v>9</v>
      </c>
      <c r="H2543">
        <v>4</v>
      </c>
      <c r="I2543" s="7">
        <v>29.05</v>
      </c>
      <c r="J2543" s="7">
        <f t="shared" si="47"/>
        <v>261.45</v>
      </c>
      <c r="K2543" s="7">
        <f>SUM(G2543*0.54)</f>
        <v>4.8600000000000003</v>
      </c>
      <c r="L2543" s="11">
        <v>43094</v>
      </c>
      <c r="M2543" s="3">
        <v>43099</v>
      </c>
      <c r="N2543" s="3">
        <v>43115</v>
      </c>
      <c r="O2543" t="s">
        <v>12</v>
      </c>
      <c r="P2543" s="4">
        <v>47.42</v>
      </c>
      <c r="Q2543" t="s">
        <v>74</v>
      </c>
      <c r="R2543" t="s">
        <v>76</v>
      </c>
      <c r="S2543" t="s">
        <v>77</v>
      </c>
      <c r="T2543" t="s">
        <v>78</v>
      </c>
      <c r="U2543" t="s">
        <v>79</v>
      </c>
      <c r="V2543" t="s">
        <v>80</v>
      </c>
      <c r="W2543" s="10" t="b">
        <v>1</v>
      </c>
      <c r="X2543" s="12">
        <v>43888.513701157412</v>
      </c>
    </row>
    <row r="2544" spans="1:24" x14ac:dyDescent="0.2">
      <c r="A2544">
        <v>12885</v>
      </c>
      <c r="B2544" s="2" t="s">
        <v>135</v>
      </c>
      <c r="C2544" s="2" t="s">
        <v>136</v>
      </c>
      <c r="D2544" s="2" t="s">
        <v>137</v>
      </c>
      <c r="E2544" t="s">
        <v>5</v>
      </c>
      <c r="F2544">
        <f>SUM(J2544* 1.05)</f>
        <v>458.32500000000005</v>
      </c>
      <c r="G2544">
        <v>10</v>
      </c>
      <c r="H2544">
        <v>6</v>
      </c>
      <c r="I2544" s="7">
        <v>43.65</v>
      </c>
      <c r="J2544" s="7">
        <f t="shared" si="47"/>
        <v>436.5</v>
      </c>
      <c r="K2544" s="7">
        <f>SUM(G2544*1.381)</f>
        <v>13.81</v>
      </c>
      <c r="L2544" s="11">
        <v>43097</v>
      </c>
      <c r="M2544" s="3">
        <v>43102</v>
      </c>
      <c r="N2544" s="3">
        <v>43118</v>
      </c>
      <c r="O2544" t="s">
        <v>6</v>
      </c>
      <c r="P2544" s="4">
        <v>126.38</v>
      </c>
      <c r="Q2544" t="s">
        <v>136</v>
      </c>
      <c r="R2544" t="s">
        <v>138</v>
      </c>
      <c r="S2544" t="s">
        <v>139</v>
      </c>
      <c r="U2544" t="s">
        <v>140</v>
      </c>
      <c r="V2544" t="s">
        <v>141</v>
      </c>
      <c r="W2544" s="10" t="b">
        <v>1</v>
      </c>
      <c r="X2544" s="12">
        <v>43900.845450231485</v>
      </c>
    </row>
    <row r="2545" spans="1:24" x14ac:dyDescent="0.2">
      <c r="A2545">
        <v>12886</v>
      </c>
      <c r="B2545" s="2" t="s">
        <v>118</v>
      </c>
      <c r="C2545" s="2" t="s">
        <v>119</v>
      </c>
      <c r="D2545" s="2" t="s">
        <v>120</v>
      </c>
      <c r="E2545" t="s">
        <v>15</v>
      </c>
      <c r="F2545">
        <f>SUM(J2545* 1.15)</f>
        <v>562.85599999999999</v>
      </c>
      <c r="G2545">
        <v>7</v>
      </c>
      <c r="H2545">
        <v>1</v>
      </c>
      <c r="I2545" s="7">
        <v>69.92</v>
      </c>
      <c r="J2545" s="7">
        <f t="shared" si="47"/>
        <v>489.44</v>
      </c>
      <c r="K2545" s="7">
        <f>SUM(G2545*1.27)</f>
        <v>8.89</v>
      </c>
      <c r="L2545" s="11">
        <v>43097</v>
      </c>
      <c r="M2545" s="3">
        <v>43102</v>
      </c>
      <c r="N2545" s="3">
        <v>43118</v>
      </c>
      <c r="O2545" t="s">
        <v>14</v>
      </c>
      <c r="P2545" s="4">
        <v>5.45</v>
      </c>
      <c r="Q2545" t="s">
        <v>119</v>
      </c>
      <c r="R2545" t="s">
        <v>121</v>
      </c>
      <c r="S2545" t="s">
        <v>122</v>
      </c>
      <c r="U2545" t="s">
        <v>123</v>
      </c>
      <c r="V2545" t="s">
        <v>10</v>
      </c>
      <c r="W2545" s="10" t="b">
        <v>0</v>
      </c>
      <c r="X2545" s="12">
        <v>43898.321550925932</v>
      </c>
    </row>
    <row r="2546" spans="1:24" x14ac:dyDescent="0.2">
      <c r="A2546">
        <v>12887</v>
      </c>
      <c r="B2546" s="2" t="s">
        <v>363</v>
      </c>
      <c r="C2546" s="2" t="s">
        <v>364</v>
      </c>
      <c r="D2546" s="2" t="s">
        <v>365</v>
      </c>
      <c r="E2546" t="s">
        <v>45</v>
      </c>
      <c r="F2546">
        <f>SUM(J2546* 1.45)</f>
        <v>321.233</v>
      </c>
      <c r="G2546">
        <v>11</v>
      </c>
      <c r="H2546">
        <v>-6</v>
      </c>
      <c r="I2546" s="7">
        <v>20.14</v>
      </c>
      <c r="J2546" s="7">
        <f t="shared" si="47"/>
        <v>221.54000000000002</v>
      </c>
      <c r="K2546" s="7">
        <f>SUM(G2546*1.15)</f>
        <v>12.649999999999999</v>
      </c>
      <c r="L2546" s="11">
        <v>43098</v>
      </c>
      <c r="M2546" s="3">
        <v>43103</v>
      </c>
      <c r="N2546" s="3">
        <v>43119</v>
      </c>
      <c r="O2546" t="s">
        <v>14</v>
      </c>
      <c r="P2546" s="4">
        <v>122.46</v>
      </c>
      <c r="Q2546" t="s">
        <v>364</v>
      </c>
      <c r="R2546" t="s">
        <v>366</v>
      </c>
      <c r="S2546" t="s">
        <v>367</v>
      </c>
      <c r="U2546" t="s">
        <v>368</v>
      </c>
      <c r="V2546" t="s">
        <v>141</v>
      </c>
      <c r="W2546" s="10" t="b">
        <v>1</v>
      </c>
      <c r="X2546" s="12">
        <v>43932.844671064813</v>
      </c>
    </row>
    <row r="2547" spans="1:24" x14ac:dyDescent="0.2">
      <c r="A2547">
        <v>12888</v>
      </c>
      <c r="B2547" s="2" t="s">
        <v>430</v>
      </c>
      <c r="C2547" s="2" t="s">
        <v>431</v>
      </c>
      <c r="D2547" s="2" t="s">
        <v>432</v>
      </c>
      <c r="E2547" t="s">
        <v>13</v>
      </c>
      <c r="F2547">
        <f>SUM(J2547* 1.05)</f>
        <v>217.56</v>
      </c>
      <c r="G2547">
        <v>8</v>
      </c>
      <c r="H2547">
        <v>5</v>
      </c>
      <c r="I2547" s="7">
        <v>25.9</v>
      </c>
      <c r="J2547" s="7">
        <f t="shared" si="47"/>
        <v>207.2</v>
      </c>
      <c r="K2547" s="7">
        <f>SUM(G2547*1.381)</f>
        <v>11.048</v>
      </c>
      <c r="L2547" s="11">
        <v>43099</v>
      </c>
      <c r="M2547" s="3">
        <v>43104</v>
      </c>
      <c r="N2547" s="3">
        <v>43120</v>
      </c>
      <c r="O2547" t="s">
        <v>14</v>
      </c>
      <c r="P2547" s="4">
        <v>126.56</v>
      </c>
      <c r="Q2547" t="s">
        <v>431</v>
      </c>
      <c r="R2547" t="s">
        <v>433</v>
      </c>
      <c r="S2547" t="s">
        <v>434</v>
      </c>
      <c r="T2547" t="s">
        <v>435</v>
      </c>
      <c r="U2547" t="s">
        <v>436</v>
      </c>
      <c r="V2547" t="s">
        <v>209</v>
      </c>
      <c r="W2547" s="10" t="b">
        <v>1</v>
      </c>
      <c r="X2547" s="12">
        <v>43871.178131712957</v>
      </c>
    </row>
    <row r="2548" spans="1:24" x14ac:dyDescent="0.2">
      <c r="A2548">
        <v>12889</v>
      </c>
      <c r="B2548" s="2" t="s">
        <v>232</v>
      </c>
      <c r="C2548" s="2" t="s">
        <v>233</v>
      </c>
      <c r="D2548" s="2" t="s">
        <v>234</v>
      </c>
      <c r="E2548" t="s">
        <v>13</v>
      </c>
      <c r="F2548">
        <f>SUM(J2548* 0.9)</f>
        <v>271.55700000000002</v>
      </c>
      <c r="G2548">
        <v>11</v>
      </c>
      <c r="H2548">
        <v>-4</v>
      </c>
      <c r="I2548" s="7">
        <v>27.43</v>
      </c>
      <c r="J2548" s="7">
        <f t="shared" si="47"/>
        <v>301.73</v>
      </c>
      <c r="K2548" s="7">
        <f>SUM(G2548*1.15)</f>
        <v>12.649999999999999</v>
      </c>
      <c r="L2548" s="11">
        <v>43099</v>
      </c>
      <c r="M2548" s="3">
        <v>43104</v>
      </c>
      <c r="N2548" s="3">
        <v>43120</v>
      </c>
      <c r="O2548" t="s">
        <v>14</v>
      </c>
      <c r="P2548" s="4">
        <v>30.34</v>
      </c>
      <c r="Q2548" t="s">
        <v>233</v>
      </c>
      <c r="R2548" t="s">
        <v>570</v>
      </c>
      <c r="S2548" t="s">
        <v>235</v>
      </c>
      <c r="T2548" t="s">
        <v>207</v>
      </c>
      <c r="U2548" t="s">
        <v>236</v>
      </c>
      <c r="V2548" t="s">
        <v>209</v>
      </c>
      <c r="W2548" s="10" t="b">
        <v>0</v>
      </c>
      <c r="X2548" s="12">
        <v>44021.844694212967</v>
      </c>
    </row>
    <row r="2549" spans="1:24" x14ac:dyDescent="0.2">
      <c r="A2549">
        <v>12890</v>
      </c>
      <c r="B2549" s="2" t="s">
        <v>225</v>
      </c>
      <c r="C2549" s="2" t="s">
        <v>226</v>
      </c>
      <c r="D2549" s="2" t="s">
        <v>227</v>
      </c>
      <c r="E2549" t="s">
        <v>5</v>
      </c>
      <c r="F2549">
        <f>SUM(J2549* 1.45)</f>
        <v>609.40599999999995</v>
      </c>
      <c r="G2549">
        <v>14</v>
      </c>
      <c r="H2549">
        <v>17</v>
      </c>
      <c r="I2549" s="7">
        <v>30.02</v>
      </c>
      <c r="J2549" s="7">
        <f t="shared" si="47"/>
        <v>420.28</v>
      </c>
      <c r="K2549" s="7">
        <f>SUM(G2549*1.429)</f>
        <v>20.006</v>
      </c>
      <c r="L2549" s="11">
        <v>43100</v>
      </c>
      <c r="M2549" s="3">
        <v>43105</v>
      </c>
      <c r="N2549" s="3">
        <v>43121</v>
      </c>
      <c r="O2549" t="s">
        <v>6</v>
      </c>
      <c r="P2549" s="4">
        <v>184.41</v>
      </c>
      <c r="Q2549" t="s">
        <v>226</v>
      </c>
      <c r="R2549" t="s">
        <v>228</v>
      </c>
      <c r="S2549" t="s">
        <v>229</v>
      </c>
      <c r="T2549" t="s">
        <v>230</v>
      </c>
      <c r="U2549" t="s">
        <v>231</v>
      </c>
      <c r="V2549" t="s">
        <v>217</v>
      </c>
      <c r="W2549" s="10" t="b">
        <v>1</v>
      </c>
      <c r="X2549" s="12">
        <v>43776.513240740744</v>
      </c>
    </row>
    <row r="2550" spans="1:24" x14ac:dyDescent="0.2">
      <c r="A2550">
        <v>12891</v>
      </c>
      <c r="B2550" s="2" t="s">
        <v>159</v>
      </c>
      <c r="C2550" s="2" t="s">
        <v>160</v>
      </c>
      <c r="D2550" s="2" t="s">
        <v>161</v>
      </c>
      <c r="E2550" t="s">
        <v>13</v>
      </c>
      <c r="F2550">
        <f>SUM(J2550* 1.05)</f>
        <v>455.07</v>
      </c>
      <c r="G2550">
        <v>11</v>
      </c>
      <c r="H2550">
        <v>-3</v>
      </c>
      <c r="I2550" s="7">
        <v>39.4</v>
      </c>
      <c r="J2550" s="7">
        <f t="shared" si="47"/>
        <v>433.4</v>
      </c>
      <c r="K2550" s="7">
        <f>SUM(G2550*1.27)</f>
        <v>13.97</v>
      </c>
      <c r="L2550" s="11">
        <v>43101</v>
      </c>
      <c r="M2550" s="3">
        <v>43106</v>
      </c>
      <c r="N2550" s="3">
        <v>43122</v>
      </c>
      <c r="O2550" t="s">
        <v>14</v>
      </c>
      <c r="P2550" s="4">
        <v>135.35</v>
      </c>
      <c r="Q2550" t="s">
        <v>160</v>
      </c>
      <c r="R2550" t="s">
        <v>162</v>
      </c>
      <c r="S2550" t="s">
        <v>163</v>
      </c>
      <c r="U2550" t="s">
        <v>164</v>
      </c>
      <c r="V2550" t="s">
        <v>10</v>
      </c>
      <c r="W2550" s="10" t="b">
        <v>1</v>
      </c>
      <c r="X2550" s="12">
        <v>43846.845346064816</v>
      </c>
    </row>
    <row r="2551" spans="1:24" x14ac:dyDescent="0.2">
      <c r="A2551">
        <v>12892</v>
      </c>
      <c r="B2551" s="2" t="s">
        <v>369</v>
      </c>
      <c r="C2551" s="2" t="s">
        <v>370</v>
      </c>
      <c r="D2551" s="2" t="s">
        <v>371</v>
      </c>
      <c r="E2551" t="s">
        <v>46</v>
      </c>
      <c r="F2551">
        <f>SUM(J2551* 0.85)</f>
        <v>134.589</v>
      </c>
      <c r="G2551">
        <v>6</v>
      </c>
      <c r="H2551">
        <v>-16</v>
      </c>
      <c r="I2551" s="7">
        <v>26.39</v>
      </c>
      <c r="J2551" s="7">
        <f t="shared" si="47"/>
        <v>158.34</v>
      </c>
      <c r="K2551" s="7">
        <f>SUM(G2551*1.15)</f>
        <v>6.8999999999999995</v>
      </c>
      <c r="L2551" s="11">
        <v>43101</v>
      </c>
      <c r="M2551" s="3">
        <v>43106</v>
      </c>
      <c r="N2551" s="3">
        <v>43122</v>
      </c>
      <c r="O2551" t="s">
        <v>6</v>
      </c>
      <c r="P2551" s="4">
        <v>60.26</v>
      </c>
      <c r="Q2551" t="s">
        <v>370</v>
      </c>
      <c r="R2551" t="s">
        <v>372</v>
      </c>
      <c r="S2551" t="s">
        <v>180</v>
      </c>
      <c r="U2551" t="s">
        <v>373</v>
      </c>
      <c r="V2551" t="s">
        <v>182</v>
      </c>
      <c r="W2551" s="10" t="b">
        <v>1</v>
      </c>
      <c r="X2551" s="12">
        <v>43912.509885300926</v>
      </c>
    </row>
    <row r="2552" spans="1:24" x14ac:dyDescent="0.2">
      <c r="A2552">
        <v>12893</v>
      </c>
      <c r="B2552" s="2" t="s">
        <v>430</v>
      </c>
      <c r="C2552" s="2" t="s">
        <v>431</v>
      </c>
      <c r="D2552" s="2" t="s">
        <v>432</v>
      </c>
      <c r="E2552" t="s">
        <v>45</v>
      </c>
      <c r="F2552">
        <f>SUM(J2552* 1.05)</f>
        <v>242.55</v>
      </c>
      <c r="G2552">
        <v>12</v>
      </c>
      <c r="H2552">
        <v>5</v>
      </c>
      <c r="I2552" s="7">
        <v>19.25</v>
      </c>
      <c r="J2552" s="7">
        <f t="shared" si="47"/>
        <v>231</v>
      </c>
      <c r="K2552" s="7">
        <f>SUM(G2552*0.54)</f>
        <v>6.48</v>
      </c>
      <c r="L2552" s="11">
        <v>43104</v>
      </c>
      <c r="M2552" s="3">
        <v>43109</v>
      </c>
      <c r="N2552" s="3">
        <v>43125</v>
      </c>
      <c r="O2552" t="s">
        <v>14</v>
      </c>
      <c r="P2552" s="4">
        <v>89.16</v>
      </c>
      <c r="Q2552" t="s">
        <v>431</v>
      </c>
      <c r="R2552" t="s">
        <v>433</v>
      </c>
      <c r="S2552" t="s">
        <v>434</v>
      </c>
      <c r="T2552" t="s">
        <v>435</v>
      </c>
      <c r="U2552" t="s">
        <v>436</v>
      </c>
      <c r="V2552" t="s">
        <v>209</v>
      </c>
      <c r="W2552" s="10" t="b">
        <v>1</v>
      </c>
      <c r="X2552" s="12">
        <v>43900.51012835648</v>
      </c>
    </row>
    <row r="2553" spans="1:24" x14ac:dyDescent="0.2">
      <c r="A2553">
        <v>12894</v>
      </c>
      <c r="B2553" s="2" t="s">
        <v>500</v>
      </c>
      <c r="C2553" s="2" t="s">
        <v>501</v>
      </c>
      <c r="D2553" s="2" t="s">
        <v>502</v>
      </c>
      <c r="E2553" t="s">
        <v>36</v>
      </c>
      <c r="F2553">
        <f>SUM(J2553* 1.05)</f>
        <v>404.01900000000001</v>
      </c>
      <c r="G2553">
        <v>6</v>
      </c>
      <c r="H2553">
        <v>14</v>
      </c>
      <c r="I2553" s="7">
        <v>64.13</v>
      </c>
      <c r="J2553" s="7">
        <f t="shared" si="47"/>
        <v>384.78</v>
      </c>
      <c r="K2553" s="7">
        <f>SUM(G2553*1.429)</f>
        <v>8.5739999999999998</v>
      </c>
      <c r="L2553" s="11">
        <v>43105</v>
      </c>
      <c r="M2553" s="3">
        <v>43110</v>
      </c>
      <c r="N2553" s="3">
        <v>43126</v>
      </c>
      <c r="O2553" t="s">
        <v>14</v>
      </c>
      <c r="P2553" s="4">
        <v>27.36</v>
      </c>
      <c r="Q2553" t="s">
        <v>501</v>
      </c>
      <c r="R2553" t="s">
        <v>503</v>
      </c>
      <c r="S2553" t="s">
        <v>504</v>
      </c>
      <c r="U2553" t="s">
        <v>505</v>
      </c>
      <c r="V2553" t="s">
        <v>448</v>
      </c>
      <c r="W2553" s="10" t="b">
        <v>0</v>
      </c>
      <c r="X2553" s="12">
        <v>43857.510790509259</v>
      </c>
    </row>
    <row r="2554" spans="1:24" x14ac:dyDescent="0.2">
      <c r="A2554">
        <v>12895</v>
      </c>
      <c r="B2554" s="2" t="s">
        <v>130</v>
      </c>
      <c r="C2554" s="2" t="s">
        <v>131</v>
      </c>
      <c r="D2554" s="2" t="s">
        <v>132</v>
      </c>
      <c r="E2554" t="s">
        <v>13</v>
      </c>
      <c r="F2554">
        <f>SUM(J2554* 0.9)</f>
        <v>117.99</v>
      </c>
      <c r="G2554">
        <v>10</v>
      </c>
      <c r="H2554">
        <v>2</v>
      </c>
      <c r="I2554" s="7">
        <v>13.11</v>
      </c>
      <c r="J2554" s="7">
        <f t="shared" si="47"/>
        <v>131.1</v>
      </c>
      <c r="K2554" s="7">
        <f>SUM(G2554*0.54)</f>
        <v>5.4</v>
      </c>
      <c r="L2554" s="11">
        <v>43106</v>
      </c>
      <c r="M2554" s="3">
        <v>43111</v>
      </c>
      <c r="N2554" s="3">
        <v>43127</v>
      </c>
      <c r="O2554" t="s">
        <v>14</v>
      </c>
      <c r="P2554" s="4">
        <v>83.93</v>
      </c>
      <c r="Q2554" t="s">
        <v>131</v>
      </c>
      <c r="R2554" t="s">
        <v>133</v>
      </c>
      <c r="S2554" t="s">
        <v>85</v>
      </c>
      <c r="U2554" t="s">
        <v>134</v>
      </c>
      <c r="V2554" t="s">
        <v>35</v>
      </c>
      <c r="W2554" s="10" t="b">
        <v>1</v>
      </c>
      <c r="X2554" s="12">
        <v>43886.842977199078</v>
      </c>
    </row>
    <row r="2555" spans="1:24" x14ac:dyDescent="0.2">
      <c r="A2555">
        <v>12896</v>
      </c>
      <c r="B2555" s="2" t="s">
        <v>394</v>
      </c>
      <c r="C2555" s="2" t="s">
        <v>395</v>
      </c>
      <c r="D2555" s="2" t="s">
        <v>396</v>
      </c>
      <c r="E2555" t="s">
        <v>13</v>
      </c>
      <c r="F2555">
        <f>SUM(J2555* 1.05)</f>
        <v>104.07600000000001</v>
      </c>
      <c r="G2555">
        <v>6</v>
      </c>
      <c r="H2555">
        <v>3</v>
      </c>
      <c r="I2555" s="7">
        <v>16.52</v>
      </c>
      <c r="J2555" s="7">
        <f t="shared" si="47"/>
        <v>99.12</v>
      </c>
      <c r="K2555" s="7">
        <f>SUM(G2555*0.54)</f>
        <v>3.24</v>
      </c>
      <c r="L2555" s="11">
        <v>43106</v>
      </c>
      <c r="M2555" s="3">
        <v>43111</v>
      </c>
      <c r="N2555" s="3">
        <v>43127</v>
      </c>
      <c r="O2555" t="s">
        <v>6</v>
      </c>
      <c r="P2555" s="4">
        <v>12.51</v>
      </c>
      <c r="Q2555" t="s">
        <v>395</v>
      </c>
      <c r="R2555" t="s">
        <v>397</v>
      </c>
      <c r="S2555" t="s">
        <v>398</v>
      </c>
      <c r="T2555" t="s">
        <v>399</v>
      </c>
      <c r="U2555" t="s">
        <v>400</v>
      </c>
      <c r="V2555" t="s">
        <v>209</v>
      </c>
      <c r="W2555" s="10" t="b">
        <v>1</v>
      </c>
      <c r="X2555" s="12">
        <v>43886.633460648147</v>
      </c>
    </row>
    <row r="2556" spans="1:24" x14ac:dyDescent="0.2">
      <c r="A2556">
        <v>12897</v>
      </c>
      <c r="B2556" s="2" t="s">
        <v>135</v>
      </c>
      <c r="C2556" s="2" t="s">
        <v>136</v>
      </c>
      <c r="D2556" s="2" t="s">
        <v>137</v>
      </c>
      <c r="E2556" t="s">
        <v>36</v>
      </c>
      <c r="F2556">
        <f>SUM(J2556* 1.05)</f>
        <v>235.05300000000003</v>
      </c>
      <c r="G2556">
        <v>7</v>
      </c>
      <c r="H2556">
        <v>11</v>
      </c>
      <c r="I2556" s="7">
        <v>31.98</v>
      </c>
      <c r="J2556" s="7">
        <f t="shared" si="47"/>
        <v>223.86</v>
      </c>
      <c r="K2556" s="7">
        <f>SUM(G2556*1.429)</f>
        <v>10.003</v>
      </c>
      <c r="L2556" s="11">
        <v>43107</v>
      </c>
      <c r="M2556" s="3">
        <v>43112</v>
      </c>
      <c r="N2556" s="3">
        <v>43128</v>
      </c>
      <c r="O2556" t="s">
        <v>12</v>
      </c>
      <c r="P2556" s="4">
        <v>67.88</v>
      </c>
      <c r="Q2556" t="s">
        <v>136</v>
      </c>
      <c r="R2556" t="s">
        <v>138</v>
      </c>
      <c r="S2556" t="s">
        <v>139</v>
      </c>
      <c r="U2556" t="s">
        <v>140</v>
      </c>
      <c r="V2556" t="s">
        <v>141</v>
      </c>
      <c r="W2556" s="10" t="b">
        <v>1</v>
      </c>
      <c r="X2556" s="12">
        <v>43813.178201157403</v>
      </c>
    </row>
    <row r="2557" spans="1:24" x14ac:dyDescent="0.2">
      <c r="A2557">
        <v>12898</v>
      </c>
      <c r="B2557" s="2" t="s">
        <v>430</v>
      </c>
      <c r="C2557" s="2" t="s">
        <v>431</v>
      </c>
      <c r="D2557" s="2" t="s">
        <v>432</v>
      </c>
      <c r="E2557" t="s">
        <v>11</v>
      </c>
      <c r="F2557">
        <f>SUM(J2557* 1.05)</f>
        <v>228.56400000000002</v>
      </c>
      <c r="G2557">
        <v>12</v>
      </c>
      <c r="H2557">
        <v>5</v>
      </c>
      <c r="I2557" s="7">
        <v>18.14</v>
      </c>
      <c r="J2557" s="7">
        <f t="shared" si="47"/>
        <v>217.68</v>
      </c>
      <c r="K2557" s="7">
        <f>SUM(G2557*0.54)</f>
        <v>6.48</v>
      </c>
      <c r="L2557" s="11">
        <v>43146</v>
      </c>
      <c r="M2557" s="3">
        <v>43151</v>
      </c>
      <c r="N2557" s="3">
        <v>43167</v>
      </c>
      <c r="O2557" t="s">
        <v>12</v>
      </c>
      <c r="P2557" s="4">
        <v>86.53</v>
      </c>
      <c r="Q2557" t="s">
        <v>431</v>
      </c>
      <c r="R2557" t="s">
        <v>433</v>
      </c>
      <c r="S2557" t="s">
        <v>434</v>
      </c>
      <c r="T2557" t="s">
        <v>435</v>
      </c>
      <c r="U2557" t="s">
        <v>436</v>
      </c>
      <c r="V2557" t="s">
        <v>209</v>
      </c>
      <c r="W2557" s="10" t="b">
        <v>1</v>
      </c>
      <c r="X2557" s="12">
        <v>43912.51012835648</v>
      </c>
    </row>
    <row r="2558" spans="1:24" x14ac:dyDescent="0.2">
      <c r="A2558">
        <v>12899</v>
      </c>
      <c r="B2558" s="2" t="s">
        <v>345</v>
      </c>
      <c r="C2558" s="2" t="s">
        <v>346</v>
      </c>
      <c r="D2558" s="2" t="s">
        <v>347</v>
      </c>
      <c r="E2558" t="s">
        <v>15</v>
      </c>
      <c r="F2558">
        <f>SUM(J2558* 0.9)</f>
        <v>36.765000000000001</v>
      </c>
      <c r="G2558">
        <v>5</v>
      </c>
      <c r="H2558">
        <v>3</v>
      </c>
      <c r="I2558" s="7">
        <v>8.17</v>
      </c>
      <c r="J2558" s="7">
        <f t="shared" si="47"/>
        <v>40.85</v>
      </c>
      <c r="K2558" s="7">
        <f>SUM(G2558*0.54)</f>
        <v>2.7</v>
      </c>
      <c r="L2558" s="11">
        <v>43146</v>
      </c>
      <c r="M2558" s="3">
        <v>43151</v>
      </c>
      <c r="N2558" s="3">
        <v>43167</v>
      </c>
      <c r="O2558" t="s">
        <v>12</v>
      </c>
      <c r="P2558" s="4">
        <v>73.02</v>
      </c>
      <c r="Q2558" t="s">
        <v>346</v>
      </c>
      <c r="R2558" t="s">
        <v>352</v>
      </c>
      <c r="S2558" t="s">
        <v>353</v>
      </c>
      <c r="T2558" t="s">
        <v>354</v>
      </c>
      <c r="U2558" t="s">
        <v>355</v>
      </c>
      <c r="V2558" t="s">
        <v>209</v>
      </c>
      <c r="W2558" s="10" t="b">
        <v>1</v>
      </c>
      <c r="X2558" s="12">
        <v>43888.507503472225</v>
      </c>
    </row>
    <row r="2559" spans="1:24" x14ac:dyDescent="0.2">
      <c r="A2559">
        <v>12900</v>
      </c>
      <c r="B2559" s="2" t="s">
        <v>135</v>
      </c>
      <c r="C2559" s="2" t="s">
        <v>136</v>
      </c>
      <c r="D2559" s="2" t="s">
        <v>137</v>
      </c>
      <c r="E2559" t="s">
        <v>15</v>
      </c>
      <c r="F2559">
        <f>SUM(J2559* 1.05)</f>
        <v>313.3725</v>
      </c>
      <c r="G2559">
        <v>5</v>
      </c>
      <c r="H2559">
        <v>8</v>
      </c>
      <c r="I2559" s="7">
        <v>59.69</v>
      </c>
      <c r="J2559" s="7">
        <f t="shared" si="47"/>
        <v>298.45</v>
      </c>
      <c r="K2559" s="7">
        <f>SUM(G2559*1.381)</f>
        <v>6.9050000000000002</v>
      </c>
      <c r="L2559" s="11">
        <v>43147</v>
      </c>
      <c r="M2559" s="3">
        <v>43152</v>
      </c>
      <c r="N2559" s="3">
        <v>43168</v>
      </c>
      <c r="O2559" t="s">
        <v>12</v>
      </c>
      <c r="P2559" s="4">
        <v>47.94</v>
      </c>
      <c r="Q2559" t="s">
        <v>136</v>
      </c>
      <c r="R2559" t="s">
        <v>138</v>
      </c>
      <c r="S2559" t="s">
        <v>139</v>
      </c>
      <c r="U2559" t="s">
        <v>140</v>
      </c>
      <c r="V2559" t="s">
        <v>141</v>
      </c>
      <c r="W2559" s="10" t="b">
        <v>1</v>
      </c>
      <c r="X2559" s="12">
        <v>43875.176829745367</v>
      </c>
    </row>
    <row r="2560" spans="1:24" x14ac:dyDescent="0.2">
      <c r="A2560">
        <v>12901</v>
      </c>
      <c r="B2560" s="2" t="s">
        <v>401</v>
      </c>
      <c r="C2560" s="2" t="s">
        <v>402</v>
      </c>
      <c r="D2560" s="2" t="s">
        <v>403</v>
      </c>
      <c r="E2560" t="s">
        <v>36</v>
      </c>
      <c r="F2560">
        <f>SUM(J2560* 0.45)</f>
        <v>46.534500000000001</v>
      </c>
      <c r="G2560">
        <v>9</v>
      </c>
      <c r="H2560">
        <v>-4</v>
      </c>
      <c r="I2560" s="7">
        <v>11.49</v>
      </c>
      <c r="J2560" s="7">
        <f t="shared" si="47"/>
        <v>103.41</v>
      </c>
      <c r="K2560" s="7">
        <f>SUM(G2560*1.15)</f>
        <v>10.35</v>
      </c>
      <c r="L2560" s="11">
        <v>43148</v>
      </c>
      <c r="M2560" s="3">
        <v>43153</v>
      </c>
      <c r="N2560" s="3">
        <v>43169</v>
      </c>
      <c r="O2560" t="s">
        <v>6</v>
      </c>
      <c r="P2560" s="4">
        <v>13.95</v>
      </c>
      <c r="Q2560" t="s">
        <v>402</v>
      </c>
      <c r="R2560" t="s">
        <v>404</v>
      </c>
      <c r="S2560" t="s">
        <v>405</v>
      </c>
      <c r="U2560" t="s">
        <v>406</v>
      </c>
      <c r="V2560" t="s">
        <v>175</v>
      </c>
      <c r="W2560" s="10" t="b">
        <v>0</v>
      </c>
      <c r="X2560" s="12">
        <v>43907.511360879631</v>
      </c>
    </row>
    <row r="2561" spans="1:24" x14ac:dyDescent="0.2">
      <c r="A2561">
        <v>12902</v>
      </c>
      <c r="B2561" s="2" t="s">
        <v>38</v>
      </c>
      <c r="C2561" s="2" t="s">
        <v>39</v>
      </c>
      <c r="D2561" s="2" t="s">
        <v>40</v>
      </c>
      <c r="E2561" t="s">
        <v>15</v>
      </c>
      <c r="F2561">
        <f>SUM(J2561* 0.9)</f>
        <v>478.98000000000008</v>
      </c>
      <c r="G2561">
        <v>6</v>
      </c>
      <c r="H2561">
        <v>-3</v>
      </c>
      <c r="I2561" s="7">
        <v>88.7</v>
      </c>
      <c r="J2561" s="7">
        <f t="shared" si="47"/>
        <v>532.20000000000005</v>
      </c>
      <c r="K2561" s="7">
        <f>SUM(G2561*1.27)</f>
        <v>7.62</v>
      </c>
      <c r="L2561" s="11">
        <v>43148</v>
      </c>
      <c r="M2561" s="3">
        <v>43153</v>
      </c>
      <c r="N2561" s="3">
        <v>43169</v>
      </c>
      <c r="O2561" t="s">
        <v>14</v>
      </c>
      <c r="P2561" s="4">
        <v>3.5</v>
      </c>
      <c r="Q2561" t="s">
        <v>39</v>
      </c>
      <c r="R2561" t="s">
        <v>41</v>
      </c>
      <c r="S2561" t="s">
        <v>42</v>
      </c>
      <c r="U2561" t="s">
        <v>43</v>
      </c>
      <c r="V2561" t="s">
        <v>44</v>
      </c>
      <c r="W2561" s="10" t="b">
        <v>0</v>
      </c>
      <c r="X2561" s="12">
        <v>43898.510360185181</v>
      </c>
    </row>
    <row r="2562" spans="1:24" x14ac:dyDescent="0.2">
      <c r="A2562">
        <v>12903</v>
      </c>
      <c r="B2562" s="2" t="s">
        <v>38</v>
      </c>
      <c r="C2562" s="2" t="s">
        <v>39</v>
      </c>
      <c r="D2562" s="2" t="s">
        <v>40</v>
      </c>
      <c r="E2562" t="s">
        <v>15</v>
      </c>
      <c r="F2562">
        <f>SUM(J2562* 0.9)</f>
        <v>585.072</v>
      </c>
      <c r="G2562">
        <v>8</v>
      </c>
      <c r="H2562">
        <v>-3</v>
      </c>
      <c r="I2562" s="7">
        <v>81.260000000000005</v>
      </c>
      <c r="J2562" s="7">
        <f t="shared" si="47"/>
        <v>650.08000000000004</v>
      </c>
      <c r="K2562" s="7">
        <f>SUM(G2562*1.27)</f>
        <v>10.16</v>
      </c>
      <c r="L2562" s="11">
        <v>43149</v>
      </c>
      <c r="M2562" s="3">
        <v>43154</v>
      </c>
      <c r="N2562" s="3">
        <v>43170</v>
      </c>
      <c r="O2562" t="s">
        <v>6</v>
      </c>
      <c r="P2562" s="4">
        <v>9.3000000000000007</v>
      </c>
      <c r="Q2562" t="s">
        <v>39</v>
      </c>
      <c r="R2562" t="s">
        <v>41</v>
      </c>
      <c r="S2562" t="s">
        <v>42</v>
      </c>
      <c r="U2562" t="s">
        <v>43</v>
      </c>
      <c r="V2562" t="s">
        <v>44</v>
      </c>
      <c r="W2562" s="10" t="b">
        <v>0</v>
      </c>
      <c r="X2562" s="12">
        <v>43898.844705787036</v>
      </c>
    </row>
    <row r="2563" spans="1:24" x14ac:dyDescent="0.2">
      <c r="A2563">
        <v>12904</v>
      </c>
      <c r="B2563" s="2" t="s">
        <v>479</v>
      </c>
      <c r="C2563" s="2" t="s">
        <v>480</v>
      </c>
      <c r="D2563" s="2" t="s">
        <v>481</v>
      </c>
      <c r="E2563" t="s">
        <v>5</v>
      </c>
      <c r="F2563">
        <f>SUM(J2563* 1.03)</f>
        <v>569.2192</v>
      </c>
      <c r="G2563">
        <v>11</v>
      </c>
      <c r="H2563">
        <v>-11</v>
      </c>
      <c r="I2563" s="7">
        <v>50.24</v>
      </c>
      <c r="J2563" s="7">
        <f t="shared" si="47"/>
        <v>552.64</v>
      </c>
      <c r="K2563" s="7">
        <f>SUM(G2563*1.15)</f>
        <v>12.649999999999999</v>
      </c>
      <c r="L2563" s="11">
        <v>43150</v>
      </c>
      <c r="M2563" s="3">
        <v>43155</v>
      </c>
      <c r="N2563" s="3">
        <v>43171</v>
      </c>
      <c r="O2563" t="s">
        <v>6</v>
      </c>
      <c r="P2563" s="4">
        <v>14.68</v>
      </c>
      <c r="Q2563" t="s">
        <v>480</v>
      </c>
      <c r="R2563" t="s">
        <v>482</v>
      </c>
      <c r="S2563" t="s">
        <v>483</v>
      </c>
      <c r="U2563" t="s">
        <v>484</v>
      </c>
      <c r="V2563" t="s">
        <v>10</v>
      </c>
      <c r="W2563" s="10" t="b">
        <v>0</v>
      </c>
      <c r="X2563" s="12">
        <v>44031.844613194444</v>
      </c>
    </row>
    <row r="2564" spans="1:24" x14ac:dyDescent="0.2">
      <c r="A2564">
        <v>12905</v>
      </c>
      <c r="B2564" s="2" t="s">
        <v>407</v>
      </c>
      <c r="C2564" s="2" t="s">
        <v>408</v>
      </c>
      <c r="D2564" s="2" t="s">
        <v>409</v>
      </c>
      <c r="E2564" t="s">
        <v>11</v>
      </c>
      <c r="F2564">
        <f>SUM(J2564* 1.15)</f>
        <v>472.07499999999999</v>
      </c>
      <c r="G2564">
        <v>10</v>
      </c>
      <c r="H2564">
        <v>-2</v>
      </c>
      <c r="I2564" s="7">
        <v>41.05</v>
      </c>
      <c r="J2564" s="7">
        <f t="shared" si="47"/>
        <v>410.5</v>
      </c>
      <c r="K2564" s="7">
        <f>SUM(G2564*1.27)</f>
        <v>12.7</v>
      </c>
      <c r="L2564" s="11">
        <v>43150</v>
      </c>
      <c r="M2564" s="3">
        <v>43155</v>
      </c>
      <c r="N2564" s="3">
        <v>43171</v>
      </c>
      <c r="O2564" t="s">
        <v>12</v>
      </c>
      <c r="P2564" s="4">
        <v>68.66</v>
      </c>
      <c r="Q2564" t="s">
        <v>408</v>
      </c>
      <c r="R2564" t="s">
        <v>410</v>
      </c>
      <c r="S2564" t="s">
        <v>222</v>
      </c>
      <c r="T2564" t="s">
        <v>223</v>
      </c>
      <c r="U2564" t="s">
        <v>411</v>
      </c>
      <c r="V2564" t="s">
        <v>113</v>
      </c>
      <c r="W2564" s="10" t="b">
        <v>1</v>
      </c>
      <c r="X2564" s="12">
        <v>43888.845086805559</v>
      </c>
    </row>
    <row r="2565" spans="1:24" x14ac:dyDescent="0.2">
      <c r="A2565">
        <v>12906</v>
      </c>
      <c r="B2565" s="2" t="s">
        <v>390</v>
      </c>
      <c r="C2565" s="2" t="s">
        <v>391</v>
      </c>
      <c r="D2565" s="2" t="s">
        <v>392</v>
      </c>
      <c r="E2565" t="s">
        <v>11</v>
      </c>
      <c r="F2565">
        <f>SUM(J2565* 0.85)</f>
        <v>180.625</v>
      </c>
      <c r="G2565">
        <v>10</v>
      </c>
      <c r="H2565">
        <v>-3</v>
      </c>
      <c r="I2565" s="7">
        <v>21.25</v>
      </c>
      <c r="J2565" s="7">
        <f t="shared" si="47"/>
        <v>212.5</v>
      </c>
      <c r="K2565" s="7">
        <f>SUM(G2565*1.27)</f>
        <v>12.7</v>
      </c>
      <c r="L2565" s="11">
        <v>43153</v>
      </c>
      <c r="M2565" s="3">
        <v>43158</v>
      </c>
      <c r="N2565" s="3">
        <v>43174</v>
      </c>
      <c r="O2565" t="s">
        <v>12</v>
      </c>
      <c r="P2565" s="4">
        <v>38.82</v>
      </c>
      <c r="Q2565" t="s">
        <v>391</v>
      </c>
      <c r="R2565" t="s">
        <v>393</v>
      </c>
      <c r="S2565" t="s">
        <v>91</v>
      </c>
      <c r="U2565" t="s">
        <v>92</v>
      </c>
      <c r="V2565" t="s">
        <v>93</v>
      </c>
      <c r="W2565" s="10" t="b">
        <v>1</v>
      </c>
      <c r="X2565" s="12">
        <v>43888.845075231482</v>
      </c>
    </row>
    <row r="2566" spans="1:24" x14ac:dyDescent="0.2">
      <c r="A2566">
        <v>12907</v>
      </c>
      <c r="B2566" s="2" t="s">
        <v>53</v>
      </c>
      <c r="C2566" s="2" t="s">
        <v>54</v>
      </c>
      <c r="D2566" s="2" t="s">
        <v>55</v>
      </c>
      <c r="E2566" t="s">
        <v>15</v>
      </c>
      <c r="F2566">
        <f>SUM(J2566* 1.15)</f>
        <v>261.23399999999998</v>
      </c>
      <c r="G2566">
        <v>12</v>
      </c>
      <c r="H2566">
        <v>4</v>
      </c>
      <c r="I2566" s="7">
        <v>18.93</v>
      </c>
      <c r="J2566" s="7">
        <f t="shared" si="47"/>
        <v>227.16</v>
      </c>
      <c r="K2566" s="7">
        <f>SUM(G2566*0.54)</f>
        <v>6.48</v>
      </c>
      <c r="L2566" s="11">
        <v>43154</v>
      </c>
      <c r="M2566" s="3">
        <v>43159</v>
      </c>
      <c r="N2566" s="3">
        <v>43175</v>
      </c>
      <c r="O2566" t="s">
        <v>12</v>
      </c>
      <c r="P2566" s="4">
        <v>53.3</v>
      </c>
      <c r="Q2566" t="s">
        <v>54</v>
      </c>
      <c r="R2566" t="s">
        <v>56</v>
      </c>
      <c r="S2566" t="s">
        <v>57</v>
      </c>
      <c r="U2566" t="s">
        <v>58</v>
      </c>
      <c r="V2566" t="s">
        <v>59</v>
      </c>
      <c r="W2566" s="10" t="b">
        <v>1</v>
      </c>
      <c r="X2566" s="12">
        <v>43907.51011678241</v>
      </c>
    </row>
    <row r="2567" spans="1:24" x14ac:dyDescent="0.2">
      <c r="A2567">
        <v>12908</v>
      </c>
      <c r="B2567" s="2" t="s">
        <v>506</v>
      </c>
      <c r="C2567" s="2" t="s">
        <v>507</v>
      </c>
      <c r="D2567" s="2" t="s">
        <v>508</v>
      </c>
      <c r="E2567" t="s">
        <v>36</v>
      </c>
      <c r="F2567">
        <f>SUM(J2567* 1.15)</f>
        <v>513.98099999999988</v>
      </c>
      <c r="G2567">
        <v>6</v>
      </c>
      <c r="H2567">
        <v>4</v>
      </c>
      <c r="I2567" s="7">
        <v>74.489999999999995</v>
      </c>
      <c r="J2567" s="7">
        <f t="shared" si="47"/>
        <v>446.93999999999994</v>
      </c>
      <c r="K2567" s="7">
        <f>SUM(G2567*0.54)</f>
        <v>3.24</v>
      </c>
      <c r="L2567" s="11">
        <v>43155</v>
      </c>
      <c r="M2567" s="3">
        <v>43160</v>
      </c>
      <c r="N2567" s="3">
        <v>43176</v>
      </c>
      <c r="O2567" t="s">
        <v>12</v>
      </c>
      <c r="P2567" s="4">
        <v>7.23</v>
      </c>
      <c r="Q2567" t="s">
        <v>507</v>
      </c>
      <c r="R2567" t="s">
        <v>509</v>
      </c>
      <c r="S2567" t="s">
        <v>510</v>
      </c>
      <c r="U2567" t="s">
        <v>511</v>
      </c>
      <c r="V2567" t="s">
        <v>59</v>
      </c>
      <c r="W2567" s="10" t="b">
        <v>1</v>
      </c>
      <c r="X2567" s="12">
        <v>43884.508060763896</v>
      </c>
    </row>
    <row r="2568" spans="1:24" x14ac:dyDescent="0.2">
      <c r="A2568">
        <v>12909</v>
      </c>
      <c r="B2568" s="2" t="s">
        <v>384</v>
      </c>
      <c r="C2568" s="2" t="s">
        <v>385</v>
      </c>
      <c r="D2568" s="2" t="s">
        <v>386</v>
      </c>
      <c r="E2568" t="s">
        <v>11</v>
      </c>
      <c r="F2568">
        <f>SUM(J2568* 1.03)</f>
        <v>995.41260000000011</v>
      </c>
      <c r="G2568">
        <v>13</v>
      </c>
      <c r="H2568">
        <v>-22</v>
      </c>
      <c r="I2568" s="7">
        <v>74.34</v>
      </c>
      <c r="J2568" s="7">
        <f t="shared" si="47"/>
        <v>966.42000000000007</v>
      </c>
      <c r="K2568" s="7">
        <f>SUM(G2568*1.15)</f>
        <v>14.95</v>
      </c>
      <c r="L2568" s="11">
        <v>43155</v>
      </c>
      <c r="M2568" s="3">
        <v>43160</v>
      </c>
      <c r="N2568" s="3">
        <v>43176</v>
      </c>
      <c r="O2568" t="s">
        <v>14</v>
      </c>
      <c r="P2568" s="4">
        <v>189.09</v>
      </c>
      <c r="Q2568" t="s">
        <v>385</v>
      </c>
      <c r="R2568" t="s">
        <v>387</v>
      </c>
      <c r="S2568" t="s">
        <v>388</v>
      </c>
      <c r="U2568" t="s">
        <v>389</v>
      </c>
      <c r="V2568" t="s">
        <v>10</v>
      </c>
      <c r="W2568" s="10" t="b">
        <v>1</v>
      </c>
      <c r="X2568" s="12">
        <v>43900.512030787038</v>
      </c>
    </row>
    <row r="2569" spans="1:24" x14ac:dyDescent="0.2">
      <c r="A2569">
        <v>12910</v>
      </c>
      <c r="B2569" s="2" t="s">
        <v>430</v>
      </c>
      <c r="C2569" s="2" t="s">
        <v>431</v>
      </c>
      <c r="D2569" s="2" t="s">
        <v>432</v>
      </c>
      <c r="E2569" t="s">
        <v>36</v>
      </c>
      <c r="F2569">
        <f>SUM(J2569* 1.05)</f>
        <v>34.776000000000003</v>
      </c>
      <c r="G2569">
        <v>9</v>
      </c>
      <c r="H2569">
        <v>5</v>
      </c>
      <c r="I2569" s="7">
        <v>3.68</v>
      </c>
      <c r="J2569" s="7">
        <f t="shared" si="47"/>
        <v>33.120000000000005</v>
      </c>
      <c r="K2569" s="7">
        <f>SUM(G2569*0.54)</f>
        <v>4.8600000000000003</v>
      </c>
      <c r="L2569" s="11">
        <v>43156</v>
      </c>
      <c r="M2569" s="3">
        <v>43161</v>
      </c>
      <c r="N2569" s="3">
        <v>43177</v>
      </c>
      <c r="O2569" t="s">
        <v>6</v>
      </c>
      <c r="P2569" s="4">
        <v>140.26</v>
      </c>
      <c r="Q2569" t="s">
        <v>431</v>
      </c>
      <c r="R2569" t="s">
        <v>433</v>
      </c>
      <c r="S2569" t="s">
        <v>434</v>
      </c>
      <c r="T2569" t="s">
        <v>435</v>
      </c>
      <c r="U2569" t="s">
        <v>436</v>
      </c>
      <c r="V2569" t="s">
        <v>209</v>
      </c>
      <c r="W2569" s="10" t="b">
        <v>1</v>
      </c>
      <c r="X2569" s="12">
        <v>43888.513712731481</v>
      </c>
    </row>
    <row r="2570" spans="1:24" x14ac:dyDescent="0.2">
      <c r="A2570">
        <v>12911</v>
      </c>
      <c r="B2570" s="2" t="s">
        <v>29</v>
      </c>
      <c r="C2570" s="2" t="s">
        <v>30</v>
      </c>
      <c r="D2570" s="2" t="s">
        <v>31</v>
      </c>
      <c r="E2570" t="s">
        <v>13</v>
      </c>
      <c r="F2570">
        <f>SUM(J2570* 0.9)</f>
        <v>114.804</v>
      </c>
      <c r="G2570">
        <v>6</v>
      </c>
      <c r="H2570">
        <v>-4</v>
      </c>
      <c r="I2570" s="7">
        <v>21.26</v>
      </c>
      <c r="J2570" s="7">
        <f t="shared" si="47"/>
        <v>127.56</v>
      </c>
      <c r="K2570" s="7">
        <f>SUM(G2570*1.15)</f>
        <v>6.8999999999999995</v>
      </c>
      <c r="L2570" s="11">
        <v>43157</v>
      </c>
      <c r="M2570" s="3">
        <v>43162</v>
      </c>
      <c r="N2570" s="3">
        <v>43178</v>
      </c>
      <c r="O2570" t="s">
        <v>12</v>
      </c>
      <c r="P2570" s="4">
        <v>25.36</v>
      </c>
      <c r="Q2570" t="s">
        <v>30</v>
      </c>
      <c r="R2570" t="s">
        <v>557</v>
      </c>
      <c r="S2570" t="s">
        <v>32</v>
      </c>
      <c r="T2570" t="s">
        <v>33</v>
      </c>
      <c r="U2570" t="s">
        <v>34</v>
      </c>
      <c r="V2570" t="s">
        <v>35</v>
      </c>
      <c r="W2570" s="10" t="b">
        <v>0</v>
      </c>
      <c r="X2570" s="12">
        <v>43930.510024189818</v>
      </c>
    </row>
    <row r="2571" spans="1:24" x14ac:dyDescent="0.2">
      <c r="A2571">
        <v>12912</v>
      </c>
      <c r="B2571" s="2" t="s">
        <v>262</v>
      </c>
      <c r="C2571" s="2" t="s">
        <v>263</v>
      </c>
      <c r="D2571" s="2" t="s">
        <v>264</v>
      </c>
      <c r="E2571" t="s">
        <v>11</v>
      </c>
      <c r="F2571">
        <f>SUM(J2571* 0.85)</f>
        <v>131.93699999999998</v>
      </c>
      <c r="G2571">
        <v>6</v>
      </c>
      <c r="H2571">
        <v>6</v>
      </c>
      <c r="I2571" s="7">
        <v>25.87</v>
      </c>
      <c r="J2571" s="7">
        <f t="shared" si="47"/>
        <v>155.22</v>
      </c>
      <c r="K2571" s="7">
        <f>SUM(G2571*1.381)</f>
        <v>8.2859999999999996</v>
      </c>
      <c r="L2571" s="11">
        <v>43157</v>
      </c>
      <c r="M2571" s="3">
        <v>43162</v>
      </c>
      <c r="N2571" s="3">
        <v>43178</v>
      </c>
      <c r="O2571" t="s">
        <v>14</v>
      </c>
      <c r="P2571" s="4">
        <v>2.74</v>
      </c>
      <c r="Q2571" t="s">
        <v>263</v>
      </c>
      <c r="R2571" t="s">
        <v>265</v>
      </c>
      <c r="S2571" t="s">
        <v>266</v>
      </c>
      <c r="U2571" t="s">
        <v>267</v>
      </c>
      <c r="V2571" t="s">
        <v>59</v>
      </c>
      <c r="W2571" s="10" t="b">
        <v>0</v>
      </c>
      <c r="X2571" s="12">
        <v>43963.510697916667</v>
      </c>
    </row>
    <row r="2572" spans="1:24" x14ac:dyDescent="0.2">
      <c r="A2572">
        <v>12913</v>
      </c>
      <c r="B2572" s="2" t="s">
        <v>524</v>
      </c>
      <c r="C2572" s="2" t="s">
        <v>525</v>
      </c>
      <c r="D2572" s="2" t="s">
        <v>526</v>
      </c>
      <c r="E2572" t="s">
        <v>36</v>
      </c>
      <c r="F2572">
        <f>SUM(J2572* 1.05)</f>
        <v>424.80900000000008</v>
      </c>
      <c r="G2572">
        <v>11</v>
      </c>
      <c r="H2572">
        <v>-35</v>
      </c>
      <c r="I2572" s="7">
        <v>36.78</v>
      </c>
      <c r="J2572" s="7">
        <f t="shared" si="47"/>
        <v>404.58000000000004</v>
      </c>
      <c r="K2572" s="7">
        <f>SUM(G2572*1.15)</f>
        <v>12.649999999999999</v>
      </c>
      <c r="L2572" s="11">
        <v>43160</v>
      </c>
      <c r="M2572" s="3">
        <v>43165</v>
      </c>
      <c r="N2572" s="3">
        <v>43181</v>
      </c>
      <c r="O2572" t="s">
        <v>12</v>
      </c>
      <c r="P2572" s="4">
        <v>180.45</v>
      </c>
      <c r="Q2572" t="s">
        <v>525</v>
      </c>
      <c r="R2572" t="s">
        <v>527</v>
      </c>
      <c r="S2572" t="s">
        <v>528</v>
      </c>
      <c r="U2572" t="s">
        <v>529</v>
      </c>
      <c r="V2572" t="s">
        <v>530</v>
      </c>
      <c r="W2572" s="10" t="b">
        <v>1</v>
      </c>
      <c r="X2572" s="12">
        <v>43947.511002083331</v>
      </c>
    </row>
    <row r="2573" spans="1:24" x14ac:dyDescent="0.2">
      <c r="A2573">
        <v>12914</v>
      </c>
      <c r="B2573" s="2" t="s">
        <v>250</v>
      </c>
      <c r="C2573" s="2" t="s">
        <v>251</v>
      </c>
      <c r="D2573" s="2" t="s">
        <v>252</v>
      </c>
      <c r="E2573" t="s">
        <v>36</v>
      </c>
      <c r="F2573">
        <f>SUM(J2573* 0.85)</f>
        <v>897.13250000000005</v>
      </c>
      <c r="G2573">
        <v>11</v>
      </c>
      <c r="H2573">
        <v>-38</v>
      </c>
      <c r="I2573" s="7">
        <v>95.95</v>
      </c>
      <c r="J2573" s="7">
        <f t="shared" si="47"/>
        <v>1055.45</v>
      </c>
      <c r="K2573" s="7">
        <f>SUM(G2573*1.15)</f>
        <v>12.649999999999999</v>
      </c>
      <c r="L2573" s="11">
        <v>43161</v>
      </c>
      <c r="M2573" s="3">
        <v>43166</v>
      </c>
      <c r="N2573" s="3">
        <v>43182</v>
      </c>
      <c r="O2573" t="s">
        <v>12</v>
      </c>
      <c r="P2573" s="4">
        <v>8.1199999999999992</v>
      </c>
      <c r="Q2573" t="s">
        <v>251</v>
      </c>
      <c r="R2573" t="s">
        <v>253</v>
      </c>
      <c r="S2573" t="s">
        <v>254</v>
      </c>
      <c r="U2573" t="s">
        <v>255</v>
      </c>
      <c r="V2573" t="s">
        <v>10</v>
      </c>
      <c r="W2573" s="10" t="b">
        <v>0</v>
      </c>
      <c r="X2573" s="12">
        <v>43933.844300694444</v>
      </c>
    </row>
    <row r="2574" spans="1:24" x14ac:dyDescent="0.2">
      <c r="A2574">
        <v>12915</v>
      </c>
      <c r="B2574" s="2" t="s">
        <v>250</v>
      </c>
      <c r="C2574" s="2" t="s">
        <v>251</v>
      </c>
      <c r="D2574" s="2" t="s">
        <v>252</v>
      </c>
      <c r="E2574" t="s">
        <v>45</v>
      </c>
      <c r="F2574">
        <f>SUM(J2574* 0.85)</f>
        <v>484.79750000000001</v>
      </c>
      <c r="G2574">
        <v>11</v>
      </c>
      <c r="H2574">
        <v>36</v>
      </c>
      <c r="I2574" s="7">
        <v>51.85</v>
      </c>
      <c r="J2574" s="7">
        <f t="shared" si="47"/>
        <v>570.35</v>
      </c>
      <c r="K2574" s="7">
        <f>SUM(G2574*1.429)</f>
        <v>15.719000000000001</v>
      </c>
      <c r="L2574" s="11">
        <v>43161</v>
      </c>
      <c r="M2574" s="3">
        <v>43166</v>
      </c>
      <c r="N2574" s="3">
        <v>43182</v>
      </c>
      <c r="O2574" t="s">
        <v>6</v>
      </c>
      <c r="P2574" s="4">
        <v>11.57</v>
      </c>
      <c r="Q2574" t="s">
        <v>251</v>
      </c>
      <c r="R2574" t="s">
        <v>253</v>
      </c>
      <c r="S2574" t="s">
        <v>254</v>
      </c>
      <c r="U2574" t="s">
        <v>255</v>
      </c>
      <c r="V2574" t="s">
        <v>10</v>
      </c>
      <c r="W2574" s="10" t="b">
        <v>0</v>
      </c>
      <c r="X2574" s="12">
        <v>43897.846245601853</v>
      </c>
    </row>
    <row r="2575" spans="1:24" x14ac:dyDescent="0.2">
      <c r="A2575">
        <v>12916</v>
      </c>
      <c r="B2575" s="2" t="s">
        <v>462</v>
      </c>
      <c r="C2575" s="2" t="s">
        <v>463</v>
      </c>
      <c r="D2575" s="2" t="s">
        <v>464</v>
      </c>
      <c r="E2575" t="s">
        <v>19</v>
      </c>
      <c r="F2575">
        <f>SUM(J2575* 0.9)</f>
        <v>60.291000000000011</v>
      </c>
      <c r="G2575">
        <v>7</v>
      </c>
      <c r="H2575">
        <v>-4</v>
      </c>
      <c r="I2575" s="7">
        <v>9.57</v>
      </c>
      <c r="J2575" s="7">
        <f t="shared" si="47"/>
        <v>66.990000000000009</v>
      </c>
      <c r="K2575" s="7">
        <f>SUM(G2575*1.15)</f>
        <v>8.0499999999999989</v>
      </c>
      <c r="L2575" s="11">
        <v>43162</v>
      </c>
      <c r="M2575" s="3">
        <v>43167</v>
      </c>
      <c r="N2575" s="3">
        <v>43183</v>
      </c>
      <c r="O2575" t="s">
        <v>14</v>
      </c>
      <c r="P2575" s="4">
        <v>147.06</v>
      </c>
      <c r="Q2575" t="s">
        <v>463</v>
      </c>
      <c r="R2575" t="s">
        <v>465</v>
      </c>
      <c r="S2575" t="s">
        <v>466</v>
      </c>
      <c r="U2575" t="s">
        <v>467</v>
      </c>
      <c r="V2575" t="s">
        <v>325</v>
      </c>
      <c r="W2575" s="10" t="b">
        <v>1</v>
      </c>
      <c r="X2575" s="12">
        <v>43939.177248842592</v>
      </c>
    </row>
    <row r="2576" spans="1:24" x14ac:dyDescent="0.2">
      <c r="A2576">
        <v>12917</v>
      </c>
      <c r="B2576" s="2" t="s">
        <v>506</v>
      </c>
      <c r="C2576" s="2" t="s">
        <v>507</v>
      </c>
      <c r="D2576" s="2" t="s">
        <v>508</v>
      </c>
      <c r="E2576" t="s">
        <v>11</v>
      </c>
      <c r="F2576">
        <f>SUM(J2576* 1.15)</f>
        <v>498.15699999999998</v>
      </c>
      <c r="G2576">
        <v>11</v>
      </c>
      <c r="H2576">
        <v>4</v>
      </c>
      <c r="I2576" s="7">
        <v>39.380000000000003</v>
      </c>
      <c r="J2576" s="7">
        <f t="shared" si="47"/>
        <v>433.18</v>
      </c>
      <c r="K2576" s="7">
        <f>SUM(G2576*0.54)</f>
        <v>5.94</v>
      </c>
      <c r="L2576" s="11">
        <v>43163</v>
      </c>
      <c r="M2576" s="3">
        <v>43168</v>
      </c>
      <c r="N2576" s="3">
        <v>43184</v>
      </c>
      <c r="O2576" t="s">
        <v>12</v>
      </c>
      <c r="P2576" s="4">
        <v>25.09</v>
      </c>
      <c r="Q2576" t="s">
        <v>507</v>
      </c>
      <c r="R2576" t="s">
        <v>509</v>
      </c>
      <c r="S2576" t="s">
        <v>510</v>
      </c>
      <c r="U2576" t="s">
        <v>511</v>
      </c>
      <c r="V2576" t="s">
        <v>59</v>
      </c>
      <c r="W2576" s="10" t="b">
        <v>0</v>
      </c>
      <c r="X2576" s="12">
        <v>43885.176783449075</v>
      </c>
    </row>
    <row r="2577" spans="1:24" x14ac:dyDescent="0.2">
      <c r="A2577">
        <v>12918</v>
      </c>
      <c r="B2577" s="2" t="s">
        <v>153</v>
      </c>
      <c r="C2577" s="2" t="s">
        <v>154</v>
      </c>
      <c r="D2577" s="2" t="s">
        <v>155</v>
      </c>
      <c r="E2577" t="s">
        <v>36</v>
      </c>
      <c r="F2577">
        <f>SUM(J2577* 0.9)</f>
        <v>56.295000000000002</v>
      </c>
      <c r="G2577">
        <v>9</v>
      </c>
      <c r="H2577">
        <v>-1</v>
      </c>
      <c r="I2577" s="7">
        <v>6.95</v>
      </c>
      <c r="J2577" s="7">
        <f t="shared" si="47"/>
        <v>62.550000000000004</v>
      </c>
      <c r="K2577" s="7">
        <f>SUM(G2577*1.27)</f>
        <v>11.43</v>
      </c>
      <c r="L2577" s="11">
        <v>43164</v>
      </c>
      <c r="M2577" s="3">
        <v>43169</v>
      </c>
      <c r="N2577" s="3">
        <v>43185</v>
      </c>
      <c r="O2577" t="s">
        <v>6</v>
      </c>
      <c r="P2577" s="4">
        <v>16.27</v>
      </c>
      <c r="Q2577" t="s">
        <v>154</v>
      </c>
      <c r="R2577" t="s">
        <v>156</v>
      </c>
      <c r="S2577" t="s">
        <v>157</v>
      </c>
      <c r="U2577" t="s">
        <v>158</v>
      </c>
      <c r="V2577" t="s">
        <v>44</v>
      </c>
      <c r="W2577" s="10" t="b">
        <v>0</v>
      </c>
      <c r="X2577" s="12">
        <v>43893.511395601847</v>
      </c>
    </row>
    <row r="2578" spans="1:24" x14ac:dyDescent="0.2">
      <c r="A2578">
        <v>12919</v>
      </c>
      <c r="B2578" s="2" t="s">
        <v>293</v>
      </c>
      <c r="C2578" s="2" t="s">
        <v>294</v>
      </c>
      <c r="D2578" s="2" t="s">
        <v>295</v>
      </c>
      <c r="E2578" t="s">
        <v>13</v>
      </c>
      <c r="F2578">
        <f>SUM(J2578* 0.85)</f>
        <v>229.6105</v>
      </c>
      <c r="G2578">
        <v>7</v>
      </c>
      <c r="H2578">
        <v>6</v>
      </c>
      <c r="I2578" s="7">
        <v>38.590000000000003</v>
      </c>
      <c r="J2578" s="7">
        <f t="shared" si="47"/>
        <v>270.13</v>
      </c>
      <c r="K2578" s="7">
        <f>SUM(G2578*1.381)</f>
        <v>9.6669999999999998</v>
      </c>
      <c r="L2578" s="11">
        <v>43164</v>
      </c>
      <c r="M2578" s="3">
        <v>43169</v>
      </c>
      <c r="N2578" s="3">
        <v>43185</v>
      </c>
      <c r="O2578" t="s">
        <v>14</v>
      </c>
      <c r="P2578" s="4">
        <v>148.61000000000001</v>
      </c>
      <c r="Q2578" t="s">
        <v>294</v>
      </c>
      <c r="R2578" t="s">
        <v>296</v>
      </c>
      <c r="S2578" t="s">
        <v>297</v>
      </c>
      <c r="T2578" t="s">
        <v>298</v>
      </c>
      <c r="U2578" t="s">
        <v>299</v>
      </c>
      <c r="V2578" t="s">
        <v>217</v>
      </c>
      <c r="W2578" s="10" t="b">
        <v>1</v>
      </c>
      <c r="X2578" s="12">
        <v>43878.511195601852</v>
      </c>
    </row>
    <row r="2579" spans="1:24" x14ac:dyDescent="0.2">
      <c r="A2579">
        <v>12920</v>
      </c>
      <c r="B2579" s="2" t="s">
        <v>114</v>
      </c>
      <c r="C2579" s="2" t="s">
        <v>115</v>
      </c>
      <c r="D2579" s="2" t="s">
        <v>116</v>
      </c>
      <c r="E2579" t="s">
        <v>45</v>
      </c>
      <c r="F2579">
        <f>SUM(J2579* 0.9)</f>
        <v>913.68</v>
      </c>
      <c r="G2579">
        <v>12</v>
      </c>
      <c r="H2579">
        <v>-3</v>
      </c>
      <c r="I2579" s="7">
        <v>84.6</v>
      </c>
      <c r="J2579" s="7">
        <f t="shared" si="47"/>
        <v>1015.1999999999999</v>
      </c>
      <c r="K2579" s="7">
        <f>SUM(G2579*1.27)</f>
        <v>15.24</v>
      </c>
      <c r="L2579" s="11">
        <v>43167</v>
      </c>
      <c r="M2579" s="3">
        <v>43172</v>
      </c>
      <c r="N2579" s="3">
        <v>43188</v>
      </c>
      <c r="O2579" t="s">
        <v>6</v>
      </c>
      <c r="P2579" s="4">
        <v>6.17</v>
      </c>
      <c r="Q2579" t="s">
        <v>115</v>
      </c>
      <c r="R2579" t="s">
        <v>569</v>
      </c>
      <c r="S2579" t="s">
        <v>85</v>
      </c>
      <c r="U2579" t="s">
        <v>117</v>
      </c>
      <c r="V2579" t="s">
        <v>35</v>
      </c>
      <c r="W2579" s="10" t="b">
        <v>0</v>
      </c>
      <c r="X2579" s="12">
        <v>43916.845794212961</v>
      </c>
    </row>
    <row r="2580" spans="1:24" x14ac:dyDescent="0.2">
      <c r="A2580">
        <v>12921</v>
      </c>
      <c r="B2580" s="2" t="s">
        <v>462</v>
      </c>
      <c r="C2580" s="2" t="s">
        <v>463</v>
      </c>
      <c r="D2580" s="2" t="s">
        <v>464</v>
      </c>
      <c r="E2580" t="s">
        <v>46</v>
      </c>
      <c r="F2580">
        <f>SUM(J2580* 0.9)</f>
        <v>295.42500000000001</v>
      </c>
      <c r="G2580">
        <v>13</v>
      </c>
      <c r="H2580">
        <v>-4</v>
      </c>
      <c r="I2580" s="7">
        <v>25.25</v>
      </c>
      <c r="J2580" s="7">
        <f t="shared" si="47"/>
        <v>328.25</v>
      </c>
      <c r="K2580" s="7">
        <f>SUM(G2580*1.15)</f>
        <v>14.95</v>
      </c>
      <c r="L2580" s="11">
        <v>43168</v>
      </c>
      <c r="M2580" s="3">
        <v>43173</v>
      </c>
      <c r="N2580" s="3">
        <v>43189</v>
      </c>
      <c r="O2580" t="s">
        <v>14</v>
      </c>
      <c r="P2580" s="4">
        <v>14.78</v>
      </c>
      <c r="Q2580" t="s">
        <v>463</v>
      </c>
      <c r="R2580" t="s">
        <v>465</v>
      </c>
      <c r="S2580" t="s">
        <v>466</v>
      </c>
      <c r="U2580" t="s">
        <v>467</v>
      </c>
      <c r="V2580" t="s">
        <v>325</v>
      </c>
      <c r="W2580" s="10" t="b">
        <v>0</v>
      </c>
      <c r="X2580" s="12">
        <v>43900.512239120377</v>
      </c>
    </row>
    <row r="2581" spans="1:24" x14ac:dyDescent="0.2">
      <c r="A2581">
        <v>12922</v>
      </c>
      <c r="B2581" s="2" t="s">
        <v>176</v>
      </c>
      <c r="C2581" s="2" t="s">
        <v>177</v>
      </c>
      <c r="D2581" s="2" t="s">
        <v>178</v>
      </c>
      <c r="E2581" t="s">
        <v>11</v>
      </c>
      <c r="F2581">
        <f>SUM(J2581* 0.85)</f>
        <v>398.65</v>
      </c>
      <c r="G2581">
        <v>5</v>
      </c>
      <c r="H2581">
        <v>30</v>
      </c>
      <c r="I2581" s="7">
        <v>93.8</v>
      </c>
      <c r="J2581" s="7">
        <f t="shared" si="47"/>
        <v>469</v>
      </c>
      <c r="K2581" s="7">
        <f>SUM(G2581*1.429)</f>
        <v>7.1450000000000005</v>
      </c>
      <c r="L2581" s="11">
        <v>43168</v>
      </c>
      <c r="M2581" s="3">
        <v>43173</v>
      </c>
      <c r="N2581" s="3">
        <v>43189</v>
      </c>
      <c r="O2581" t="s">
        <v>12</v>
      </c>
      <c r="P2581" s="4">
        <v>89</v>
      </c>
      <c r="Q2581" t="s">
        <v>177</v>
      </c>
      <c r="R2581" t="s">
        <v>179</v>
      </c>
      <c r="S2581" t="s">
        <v>180</v>
      </c>
      <c r="U2581" t="s">
        <v>181</v>
      </c>
      <c r="V2581" t="s">
        <v>182</v>
      </c>
      <c r="W2581" s="10" t="b">
        <v>1</v>
      </c>
      <c r="X2581" s="12">
        <v>43843.510742129627</v>
      </c>
    </row>
    <row r="2582" spans="1:24" x14ac:dyDescent="0.2">
      <c r="A2582">
        <v>12923</v>
      </c>
      <c r="B2582" s="2" t="s">
        <v>500</v>
      </c>
      <c r="C2582" s="2" t="s">
        <v>501</v>
      </c>
      <c r="D2582" s="2" t="s">
        <v>502</v>
      </c>
      <c r="E2582" t="s">
        <v>13</v>
      </c>
      <c r="F2582">
        <f>SUM(J2582* 1.05)</f>
        <v>923.76900000000012</v>
      </c>
      <c r="G2582">
        <v>11</v>
      </c>
      <c r="H2582">
        <v>11</v>
      </c>
      <c r="I2582" s="7">
        <v>79.98</v>
      </c>
      <c r="J2582" s="7">
        <f t="shared" si="47"/>
        <v>879.78000000000009</v>
      </c>
      <c r="K2582" s="7">
        <f>SUM(G2582*1.429)</f>
        <v>15.719000000000001</v>
      </c>
      <c r="L2582" s="11">
        <v>43169</v>
      </c>
      <c r="M2582" s="3">
        <v>43174</v>
      </c>
      <c r="N2582" s="3">
        <v>43190</v>
      </c>
      <c r="O2582" t="s">
        <v>14</v>
      </c>
      <c r="P2582" s="4">
        <v>145.04</v>
      </c>
      <c r="Q2582" t="s">
        <v>501</v>
      </c>
      <c r="R2582" t="s">
        <v>503</v>
      </c>
      <c r="S2582" t="s">
        <v>504</v>
      </c>
      <c r="U2582" t="s">
        <v>505</v>
      </c>
      <c r="V2582" t="s">
        <v>448</v>
      </c>
      <c r="W2582" s="10" t="b">
        <v>1</v>
      </c>
      <c r="X2582" s="12">
        <v>43883.845956249999</v>
      </c>
    </row>
    <row r="2583" spans="1:24" x14ac:dyDescent="0.2">
      <c r="A2583">
        <v>12924</v>
      </c>
      <c r="B2583" s="2" t="s">
        <v>106</v>
      </c>
      <c r="C2583" s="2" t="s">
        <v>107</v>
      </c>
      <c r="D2583" s="2" t="s">
        <v>108</v>
      </c>
      <c r="E2583" t="s">
        <v>36</v>
      </c>
      <c r="F2583">
        <f>SUM(J2583* 0.85)</f>
        <v>195.94200000000001</v>
      </c>
      <c r="G2583">
        <v>6</v>
      </c>
      <c r="H2583">
        <v>-3</v>
      </c>
      <c r="I2583" s="7">
        <v>38.42</v>
      </c>
      <c r="J2583" s="7">
        <f t="shared" si="47"/>
        <v>230.52</v>
      </c>
      <c r="K2583" s="7">
        <f>SUM(G2583*1.27)</f>
        <v>7.62</v>
      </c>
      <c r="L2583" s="11">
        <v>43170</v>
      </c>
      <c r="M2583" s="3">
        <v>43175</v>
      </c>
      <c r="N2583" s="3">
        <v>43191</v>
      </c>
      <c r="O2583" t="s">
        <v>6</v>
      </c>
      <c r="P2583" s="4">
        <v>11.93</v>
      </c>
      <c r="Q2583" t="s">
        <v>107</v>
      </c>
      <c r="R2583" t="s">
        <v>109</v>
      </c>
      <c r="S2583" t="s">
        <v>110</v>
      </c>
      <c r="T2583" t="s">
        <v>111</v>
      </c>
      <c r="U2583" t="s">
        <v>112</v>
      </c>
      <c r="V2583" t="s">
        <v>113</v>
      </c>
      <c r="W2583" s="10" t="b">
        <v>0</v>
      </c>
      <c r="X2583" s="12">
        <v>43898.510360185181</v>
      </c>
    </row>
    <row r="2584" spans="1:24" x14ac:dyDescent="0.2">
      <c r="A2584">
        <v>12925</v>
      </c>
      <c r="B2584" s="2" t="s">
        <v>313</v>
      </c>
      <c r="C2584" s="2" t="s">
        <v>314</v>
      </c>
      <c r="D2584" s="2" t="s">
        <v>315</v>
      </c>
      <c r="E2584" t="s">
        <v>36</v>
      </c>
      <c r="F2584">
        <f>SUM(J2584* 0.85)</f>
        <v>80.410000000000011</v>
      </c>
      <c r="G2584">
        <v>10</v>
      </c>
      <c r="H2584">
        <v>-13</v>
      </c>
      <c r="I2584" s="7">
        <v>9.4600000000000009</v>
      </c>
      <c r="J2584" s="7">
        <f t="shared" si="47"/>
        <v>94.600000000000009</v>
      </c>
      <c r="K2584" s="7">
        <f>SUM(G2584*1.15)</f>
        <v>11.5</v>
      </c>
      <c r="L2584" s="11">
        <v>43170</v>
      </c>
      <c r="M2584" s="3">
        <v>43175</v>
      </c>
      <c r="N2584" s="3">
        <v>43191</v>
      </c>
      <c r="O2584" t="s">
        <v>12</v>
      </c>
      <c r="P2584" s="4">
        <v>4.93</v>
      </c>
      <c r="Q2584" t="s">
        <v>314</v>
      </c>
      <c r="R2584" t="s">
        <v>316</v>
      </c>
      <c r="S2584" t="s">
        <v>317</v>
      </c>
      <c r="U2584" t="s">
        <v>318</v>
      </c>
      <c r="V2584" t="s">
        <v>175</v>
      </c>
      <c r="W2584" s="10" t="b">
        <v>0</v>
      </c>
      <c r="X2584" s="12">
        <v>43986.844590046298</v>
      </c>
    </row>
    <row r="2585" spans="1:24" x14ac:dyDescent="0.2">
      <c r="A2585">
        <v>12926</v>
      </c>
      <c r="B2585" s="2" t="s">
        <v>250</v>
      </c>
      <c r="C2585" s="2" t="s">
        <v>251</v>
      </c>
      <c r="D2585" s="2" t="s">
        <v>252</v>
      </c>
      <c r="E2585" t="s">
        <v>15</v>
      </c>
      <c r="F2585">
        <f>SUM(J2585* 0.85)</f>
        <v>203.065</v>
      </c>
      <c r="G2585">
        <v>5</v>
      </c>
      <c r="H2585">
        <v>33</v>
      </c>
      <c r="I2585" s="7">
        <v>47.78</v>
      </c>
      <c r="J2585" s="7">
        <f t="shared" si="47"/>
        <v>238.9</v>
      </c>
      <c r="K2585" s="7">
        <f>SUM(G2585*1.429)</f>
        <v>7.1450000000000005</v>
      </c>
      <c r="L2585" s="11">
        <v>43171</v>
      </c>
      <c r="M2585" s="3">
        <v>43176</v>
      </c>
      <c r="N2585" s="3">
        <v>43192</v>
      </c>
      <c r="O2585" t="s">
        <v>14</v>
      </c>
      <c r="P2585" s="4">
        <v>44.12</v>
      </c>
      <c r="Q2585" t="s">
        <v>251</v>
      </c>
      <c r="R2585" t="s">
        <v>253</v>
      </c>
      <c r="S2585" t="s">
        <v>254</v>
      </c>
      <c r="U2585" t="s">
        <v>255</v>
      </c>
      <c r="V2585" t="s">
        <v>10</v>
      </c>
      <c r="W2585" s="10" t="b">
        <v>1</v>
      </c>
      <c r="X2585" s="12">
        <v>43838.51077685185</v>
      </c>
    </row>
    <row r="2586" spans="1:24" x14ac:dyDescent="0.2">
      <c r="A2586">
        <v>12927</v>
      </c>
      <c r="B2586" s="2" t="s">
        <v>537</v>
      </c>
      <c r="C2586" s="2" t="s">
        <v>538</v>
      </c>
      <c r="D2586" s="2" t="s">
        <v>539</v>
      </c>
      <c r="E2586" t="s">
        <v>13</v>
      </c>
      <c r="F2586">
        <f>SUM(J2586* 0.9)</f>
        <v>435.96000000000004</v>
      </c>
      <c r="G2586">
        <v>14</v>
      </c>
      <c r="H2586">
        <v>6</v>
      </c>
      <c r="I2586" s="7">
        <v>34.6</v>
      </c>
      <c r="J2586" s="7">
        <f t="shared" si="47"/>
        <v>484.40000000000003</v>
      </c>
      <c r="K2586" s="7">
        <f>SUM(G2586*1.381)</f>
        <v>19.334</v>
      </c>
      <c r="L2586" s="11">
        <v>43174</v>
      </c>
      <c r="M2586" s="3">
        <v>43179</v>
      </c>
      <c r="N2586" s="3">
        <v>43195</v>
      </c>
      <c r="O2586" t="s">
        <v>6</v>
      </c>
      <c r="P2586" s="4">
        <v>60.18</v>
      </c>
      <c r="Q2586" t="s">
        <v>538</v>
      </c>
      <c r="R2586" t="s">
        <v>540</v>
      </c>
      <c r="S2586" t="s">
        <v>541</v>
      </c>
      <c r="T2586" t="s">
        <v>279</v>
      </c>
      <c r="U2586" t="s">
        <v>542</v>
      </c>
      <c r="V2586" t="s">
        <v>209</v>
      </c>
      <c r="W2586" s="10" t="b">
        <v>1</v>
      </c>
      <c r="X2586" s="12">
        <v>43869.513113425928</v>
      </c>
    </row>
    <row r="2587" spans="1:24" x14ac:dyDescent="0.2">
      <c r="A2587">
        <v>12928</v>
      </c>
      <c r="B2587" s="2" t="s">
        <v>67</v>
      </c>
      <c r="C2587" s="2" t="s">
        <v>68</v>
      </c>
      <c r="D2587" s="2" t="s">
        <v>69</v>
      </c>
      <c r="E2587" t="s">
        <v>11</v>
      </c>
      <c r="F2587">
        <f>SUM(J2587* 0.85)</f>
        <v>1009.3579999999999</v>
      </c>
      <c r="G2587">
        <v>14</v>
      </c>
      <c r="H2587">
        <v>6</v>
      </c>
      <c r="I2587" s="7">
        <v>84.82</v>
      </c>
      <c r="J2587" s="7">
        <f t="shared" si="47"/>
        <v>1187.48</v>
      </c>
      <c r="K2587" s="7">
        <f>SUM(G2587*1.381)</f>
        <v>19.334</v>
      </c>
      <c r="L2587" s="11">
        <v>43175</v>
      </c>
      <c r="M2587" s="3">
        <v>43180</v>
      </c>
      <c r="N2587" s="3">
        <v>43196</v>
      </c>
      <c r="O2587" t="s">
        <v>12</v>
      </c>
      <c r="P2587" s="4">
        <v>64.56</v>
      </c>
      <c r="Q2587" t="s">
        <v>68</v>
      </c>
      <c r="R2587" t="s">
        <v>70</v>
      </c>
      <c r="S2587" t="s">
        <v>71</v>
      </c>
      <c r="U2587" t="s">
        <v>72</v>
      </c>
      <c r="V2587" t="s">
        <v>59</v>
      </c>
      <c r="W2587" s="10" t="b">
        <v>1</v>
      </c>
      <c r="X2587" s="12">
        <v>43868.513113425928</v>
      </c>
    </row>
    <row r="2588" spans="1:24" x14ac:dyDescent="0.2">
      <c r="A2588">
        <v>12929</v>
      </c>
      <c r="B2588" s="2" t="s">
        <v>81</v>
      </c>
      <c r="C2588" s="2" t="s">
        <v>82</v>
      </c>
      <c r="D2588" s="2" t="s">
        <v>83</v>
      </c>
      <c r="E2588" t="s">
        <v>45</v>
      </c>
      <c r="F2588">
        <f>SUM(J2588* 0.9)</f>
        <v>478.54799999999994</v>
      </c>
      <c r="G2588">
        <v>7</v>
      </c>
      <c r="H2588">
        <v>21</v>
      </c>
      <c r="I2588" s="7">
        <v>75.959999999999994</v>
      </c>
      <c r="J2588" s="7">
        <f t="shared" si="47"/>
        <v>531.71999999999991</v>
      </c>
      <c r="K2588" s="7">
        <f>SUM(G2588*1.429)</f>
        <v>10.003</v>
      </c>
      <c r="L2588" s="11">
        <v>43175</v>
      </c>
      <c r="M2588" s="3">
        <v>43180</v>
      </c>
      <c r="N2588" s="3">
        <v>43196</v>
      </c>
      <c r="O2588" t="s">
        <v>14</v>
      </c>
      <c r="P2588" s="4">
        <v>45.59</v>
      </c>
      <c r="Q2588" t="s">
        <v>82</v>
      </c>
      <c r="R2588" t="s">
        <v>84</v>
      </c>
      <c r="S2588" t="s">
        <v>85</v>
      </c>
      <c r="U2588" t="s">
        <v>86</v>
      </c>
      <c r="V2588" t="s">
        <v>35</v>
      </c>
      <c r="W2588" s="10" t="b">
        <v>1</v>
      </c>
      <c r="X2588" s="12">
        <v>43820.178316898142</v>
      </c>
    </row>
    <row r="2589" spans="1:24" x14ac:dyDescent="0.2">
      <c r="A2589">
        <v>12930</v>
      </c>
      <c r="B2589" s="2" t="s">
        <v>440</v>
      </c>
      <c r="C2589" s="2" t="s">
        <v>437</v>
      </c>
      <c r="D2589" s="2" t="s">
        <v>441</v>
      </c>
      <c r="E2589" t="s">
        <v>36</v>
      </c>
      <c r="F2589">
        <f>SUM(J2589* 0.9)</f>
        <v>555.048</v>
      </c>
      <c r="G2589">
        <v>8</v>
      </c>
      <c r="H2589">
        <v>0</v>
      </c>
      <c r="I2589" s="7">
        <v>77.09</v>
      </c>
      <c r="J2589" s="7">
        <f t="shared" si="47"/>
        <v>616.72</v>
      </c>
      <c r="K2589" s="7">
        <f>SUM(G2589*1.27)</f>
        <v>10.16</v>
      </c>
      <c r="L2589" s="11">
        <v>43176</v>
      </c>
      <c r="M2589" s="3">
        <v>43181</v>
      </c>
      <c r="N2589" s="3">
        <v>43197</v>
      </c>
      <c r="O2589" t="s">
        <v>6</v>
      </c>
      <c r="P2589" s="4">
        <v>4.2</v>
      </c>
      <c r="Q2589" t="s">
        <v>437</v>
      </c>
      <c r="R2589" t="s">
        <v>438</v>
      </c>
      <c r="S2589" t="s">
        <v>85</v>
      </c>
      <c r="U2589" t="s">
        <v>439</v>
      </c>
      <c r="V2589" t="s">
        <v>35</v>
      </c>
      <c r="W2589" s="10" t="b">
        <v>0</v>
      </c>
      <c r="X2589" s="12">
        <v>43893.511407175924</v>
      </c>
    </row>
    <row r="2590" spans="1:24" x14ac:dyDescent="0.2">
      <c r="A2590">
        <v>12931</v>
      </c>
      <c r="B2590" s="2" t="s">
        <v>244</v>
      </c>
      <c r="C2590" s="2" t="s">
        <v>245</v>
      </c>
      <c r="D2590" s="2" t="s">
        <v>246</v>
      </c>
      <c r="E2590" t="s">
        <v>13</v>
      </c>
      <c r="F2590">
        <f>SUM(J2590* 0.9)</f>
        <v>547.99199999999996</v>
      </c>
      <c r="G2590">
        <v>12</v>
      </c>
      <c r="H2590">
        <v>7</v>
      </c>
      <c r="I2590" s="7">
        <v>50.74</v>
      </c>
      <c r="J2590" s="7">
        <f t="shared" si="47"/>
        <v>608.88</v>
      </c>
      <c r="K2590" s="7">
        <f>SUM(G2590*1.381)</f>
        <v>16.571999999999999</v>
      </c>
      <c r="L2590" s="11">
        <v>43177</v>
      </c>
      <c r="M2590" s="3">
        <v>43182</v>
      </c>
      <c r="N2590" s="3">
        <v>43198</v>
      </c>
      <c r="O2590" t="s">
        <v>14</v>
      </c>
      <c r="P2590" s="4">
        <v>16.37</v>
      </c>
      <c r="Q2590" t="s">
        <v>245</v>
      </c>
      <c r="R2590" t="s">
        <v>566</v>
      </c>
      <c r="S2590" t="s">
        <v>247</v>
      </c>
      <c r="T2590" t="s">
        <v>248</v>
      </c>
      <c r="U2590" t="s">
        <v>249</v>
      </c>
      <c r="V2590" t="s">
        <v>35</v>
      </c>
      <c r="W2590" s="10" t="b">
        <v>0</v>
      </c>
      <c r="X2590" s="12">
        <v>43884.179243287028</v>
      </c>
    </row>
    <row r="2591" spans="1:24" x14ac:dyDescent="0.2">
      <c r="A2591">
        <v>12932</v>
      </c>
      <c r="B2591" s="2" t="s">
        <v>358</v>
      </c>
      <c r="C2591" s="2" t="s">
        <v>359</v>
      </c>
      <c r="D2591" s="2" t="s">
        <v>360</v>
      </c>
      <c r="E2591" t="s">
        <v>46</v>
      </c>
      <c r="F2591">
        <f>SUM(J2591* 1.15)</f>
        <v>97.013999999999996</v>
      </c>
      <c r="G2591">
        <v>12</v>
      </c>
      <c r="H2591">
        <v>-5</v>
      </c>
      <c r="I2591" s="7">
        <v>7.03</v>
      </c>
      <c r="J2591" s="7">
        <f t="shared" si="47"/>
        <v>84.36</v>
      </c>
      <c r="K2591" s="7">
        <f>SUM(G2591*1.15)</f>
        <v>13.799999999999999</v>
      </c>
      <c r="L2591" s="11">
        <v>43177</v>
      </c>
      <c r="M2591" s="3">
        <v>43182</v>
      </c>
      <c r="N2591" s="3">
        <v>43198</v>
      </c>
      <c r="O2591" t="s">
        <v>12</v>
      </c>
      <c r="P2591" s="4">
        <v>83.49</v>
      </c>
      <c r="Q2591" t="s">
        <v>359</v>
      </c>
      <c r="R2591" t="s">
        <v>361</v>
      </c>
      <c r="S2591" t="s">
        <v>21</v>
      </c>
      <c r="U2591" t="s">
        <v>362</v>
      </c>
      <c r="V2591" t="s">
        <v>23</v>
      </c>
      <c r="W2591" s="10" t="b">
        <v>1</v>
      </c>
      <c r="X2591" s="12">
        <v>43988.511349305554</v>
      </c>
    </row>
    <row r="2592" spans="1:24" x14ac:dyDescent="0.2">
      <c r="A2592">
        <v>12933</v>
      </c>
      <c r="B2592" s="2" t="s">
        <v>462</v>
      </c>
      <c r="C2592" s="2" t="s">
        <v>463</v>
      </c>
      <c r="D2592" s="2" t="s">
        <v>464</v>
      </c>
      <c r="E2592" t="s">
        <v>37</v>
      </c>
      <c r="F2592">
        <f>SUM(J2592* 0.9)</f>
        <v>463.11300000000006</v>
      </c>
      <c r="G2592">
        <v>7</v>
      </c>
      <c r="H2592">
        <v>-4</v>
      </c>
      <c r="I2592" s="7">
        <v>73.510000000000005</v>
      </c>
      <c r="J2592" s="7">
        <f t="shared" si="47"/>
        <v>514.57000000000005</v>
      </c>
      <c r="K2592" s="7">
        <f>SUM(G2592*1.15)</f>
        <v>8.0499999999999989</v>
      </c>
      <c r="L2592" s="11">
        <v>43178</v>
      </c>
      <c r="M2592" s="3">
        <v>43183</v>
      </c>
      <c r="N2592" s="3">
        <v>43199</v>
      </c>
      <c r="O2592" t="s">
        <v>6</v>
      </c>
      <c r="P2592" s="4">
        <v>68.52</v>
      </c>
      <c r="Q2592" t="s">
        <v>463</v>
      </c>
      <c r="R2592" t="s">
        <v>465</v>
      </c>
      <c r="S2592" t="s">
        <v>466</v>
      </c>
      <c r="U2592" t="s">
        <v>467</v>
      </c>
      <c r="V2592" t="s">
        <v>325</v>
      </c>
      <c r="W2592" s="10" t="b">
        <v>1</v>
      </c>
      <c r="X2592" s="12">
        <v>43929.943217592598</v>
      </c>
    </row>
    <row r="2593" spans="1:24" x14ac:dyDescent="0.2">
      <c r="A2593">
        <v>12934</v>
      </c>
      <c r="B2593" s="2" t="s">
        <v>225</v>
      </c>
      <c r="C2593" s="2" t="s">
        <v>226</v>
      </c>
      <c r="D2593" s="2" t="s">
        <v>227</v>
      </c>
      <c r="E2593" t="s">
        <v>36</v>
      </c>
      <c r="F2593">
        <f>SUM(J2593* 1.45)</f>
        <v>396.28499999999991</v>
      </c>
      <c r="G2593">
        <v>10</v>
      </c>
      <c r="H2593">
        <v>-5</v>
      </c>
      <c r="I2593" s="7">
        <v>27.33</v>
      </c>
      <c r="J2593" s="7">
        <f t="shared" si="47"/>
        <v>273.29999999999995</v>
      </c>
      <c r="K2593" s="7">
        <f>SUM(G2593*1.15)</f>
        <v>11.5</v>
      </c>
      <c r="L2593" s="11">
        <v>43181</v>
      </c>
      <c r="M2593" s="3">
        <v>43186</v>
      </c>
      <c r="N2593" s="3">
        <v>43202</v>
      </c>
      <c r="O2593" t="s">
        <v>14</v>
      </c>
      <c r="P2593" s="4">
        <v>4.41</v>
      </c>
      <c r="Q2593" t="s">
        <v>226</v>
      </c>
      <c r="R2593" t="s">
        <v>228</v>
      </c>
      <c r="S2593" t="s">
        <v>229</v>
      </c>
      <c r="T2593" t="s">
        <v>230</v>
      </c>
      <c r="U2593" t="s">
        <v>231</v>
      </c>
      <c r="V2593" t="s">
        <v>217</v>
      </c>
      <c r="W2593" s="10" t="b">
        <v>0</v>
      </c>
      <c r="X2593" s="12">
        <v>43970.178015972218</v>
      </c>
    </row>
    <row r="2594" spans="1:24" x14ac:dyDescent="0.2">
      <c r="A2594">
        <v>12935</v>
      </c>
      <c r="B2594" s="2" t="s">
        <v>369</v>
      </c>
      <c r="C2594" s="2" t="s">
        <v>370</v>
      </c>
      <c r="D2594" s="2" t="s">
        <v>371</v>
      </c>
      <c r="E2594" t="s">
        <v>46</v>
      </c>
      <c r="F2594">
        <f>SUM(J2594* 0.85)</f>
        <v>219.40199999999999</v>
      </c>
      <c r="G2594">
        <v>9</v>
      </c>
      <c r="H2594">
        <v>-13</v>
      </c>
      <c r="I2594" s="7">
        <v>28.68</v>
      </c>
      <c r="J2594" s="7">
        <f t="shared" ref="J2594:J2657" si="48">SUM(G2594*I2594)</f>
        <v>258.12</v>
      </c>
      <c r="K2594" s="7">
        <f>SUM(G2594*1.15)</f>
        <v>10.35</v>
      </c>
      <c r="L2594" s="11">
        <v>43181</v>
      </c>
      <c r="M2594" s="3">
        <v>43186</v>
      </c>
      <c r="N2594" s="3">
        <v>43202</v>
      </c>
      <c r="O2594" t="s">
        <v>12</v>
      </c>
      <c r="P2594" s="4">
        <v>13.02</v>
      </c>
      <c r="Q2594" t="s">
        <v>370</v>
      </c>
      <c r="R2594" t="s">
        <v>372</v>
      </c>
      <c r="S2594" t="s">
        <v>180</v>
      </c>
      <c r="U2594" t="s">
        <v>373</v>
      </c>
      <c r="V2594" t="s">
        <v>182</v>
      </c>
      <c r="W2594" s="10" t="b">
        <v>0</v>
      </c>
      <c r="X2594" s="12">
        <v>43907.511256712962</v>
      </c>
    </row>
    <row r="2595" spans="1:24" x14ac:dyDescent="0.2">
      <c r="A2595">
        <v>12936</v>
      </c>
      <c r="B2595" s="2" t="s">
        <v>506</v>
      </c>
      <c r="C2595" s="2" t="s">
        <v>507</v>
      </c>
      <c r="D2595" s="2" t="s">
        <v>508</v>
      </c>
      <c r="E2595" t="s">
        <v>45</v>
      </c>
      <c r="F2595">
        <f>SUM(J2595* 1.15)</f>
        <v>644.18399999999997</v>
      </c>
      <c r="G2595">
        <v>12</v>
      </c>
      <c r="H2595">
        <v>4</v>
      </c>
      <c r="I2595" s="7">
        <v>46.68</v>
      </c>
      <c r="J2595" s="7">
        <f t="shared" si="48"/>
        <v>560.16</v>
      </c>
      <c r="K2595" s="7">
        <f>SUM(G2595*0.54)</f>
        <v>6.48</v>
      </c>
      <c r="L2595" s="11">
        <v>43182</v>
      </c>
      <c r="M2595" s="3">
        <v>43187</v>
      </c>
      <c r="N2595" s="3">
        <v>43203</v>
      </c>
      <c r="O2595" t="s">
        <v>14</v>
      </c>
      <c r="P2595" s="4">
        <v>4.8099999999999996</v>
      </c>
      <c r="Q2595" t="s">
        <v>507</v>
      </c>
      <c r="R2595" t="s">
        <v>509</v>
      </c>
      <c r="S2595" t="s">
        <v>510</v>
      </c>
      <c r="U2595" t="s">
        <v>511</v>
      </c>
      <c r="V2595" t="s">
        <v>59</v>
      </c>
      <c r="W2595" s="10" t="b">
        <v>0</v>
      </c>
      <c r="X2595" s="12">
        <v>43923.51011678241</v>
      </c>
    </row>
    <row r="2596" spans="1:24" x14ac:dyDescent="0.2">
      <c r="A2596">
        <v>12937</v>
      </c>
      <c r="B2596" s="2" t="s">
        <v>394</v>
      </c>
      <c r="C2596" s="2" t="s">
        <v>395</v>
      </c>
      <c r="D2596" s="2" t="s">
        <v>396</v>
      </c>
      <c r="E2596" t="s">
        <v>15</v>
      </c>
      <c r="F2596">
        <f>SUM(J2596* 1.05)</f>
        <v>511.20299999999997</v>
      </c>
      <c r="G2596">
        <v>11</v>
      </c>
      <c r="H2596">
        <v>2</v>
      </c>
      <c r="I2596" s="7">
        <v>44.26</v>
      </c>
      <c r="J2596" s="7">
        <f t="shared" si="48"/>
        <v>486.85999999999996</v>
      </c>
      <c r="K2596" s="7">
        <f>SUM(G2596*0.54)</f>
        <v>5.94</v>
      </c>
      <c r="L2596" s="11">
        <v>43183</v>
      </c>
      <c r="M2596" s="3">
        <v>43188</v>
      </c>
      <c r="N2596" s="3">
        <v>43204</v>
      </c>
      <c r="O2596" t="s">
        <v>14</v>
      </c>
      <c r="P2596" s="4">
        <v>708.95</v>
      </c>
      <c r="Q2596" t="s">
        <v>395</v>
      </c>
      <c r="R2596" t="s">
        <v>397</v>
      </c>
      <c r="S2596" t="s">
        <v>398</v>
      </c>
      <c r="T2596" t="s">
        <v>399</v>
      </c>
      <c r="U2596" t="s">
        <v>400</v>
      </c>
      <c r="V2596" t="s">
        <v>209</v>
      </c>
      <c r="W2596" s="10" t="b">
        <v>1</v>
      </c>
      <c r="X2596" s="12">
        <v>43885.176760300921</v>
      </c>
    </row>
    <row r="2597" spans="1:24" x14ac:dyDescent="0.2">
      <c r="A2597">
        <v>12938</v>
      </c>
      <c r="B2597" s="2" t="s">
        <v>147</v>
      </c>
      <c r="C2597" s="2" t="s">
        <v>148</v>
      </c>
      <c r="D2597" s="2" t="s">
        <v>149</v>
      </c>
      <c r="E2597" t="s">
        <v>5</v>
      </c>
      <c r="F2597">
        <f>SUM(J2597* 1.15)</f>
        <v>294.49200000000002</v>
      </c>
      <c r="G2597">
        <v>11</v>
      </c>
      <c r="H2597">
        <v>5</v>
      </c>
      <c r="I2597" s="7">
        <v>23.28</v>
      </c>
      <c r="J2597" s="7">
        <f t="shared" si="48"/>
        <v>256.08000000000004</v>
      </c>
      <c r="K2597" s="7">
        <f>SUM(G2597*0.54)</f>
        <v>5.94</v>
      </c>
      <c r="L2597" s="11">
        <v>43184</v>
      </c>
      <c r="M2597" s="3">
        <v>43189</v>
      </c>
      <c r="N2597" s="3">
        <v>43205</v>
      </c>
      <c r="O2597" t="s">
        <v>12</v>
      </c>
      <c r="P2597" s="4">
        <v>1.35</v>
      </c>
      <c r="Q2597" t="s">
        <v>148</v>
      </c>
      <c r="R2597" t="s">
        <v>150</v>
      </c>
      <c r="S2597" t="s">
        <v>151</v>
      </c>
      <c r="U2597" t="s">
        <v>152</v>
      </c>
      <c r="V2597" t="s">
        <v>59</v>
      </c>
      <c r="W2597" s="10" t="b">
        <v>0</v>
      </c>
      <c r="X2597" s="12">
        <v>43886.176795023144</v>
      </c>
    </row>
    <row r="2598" spans="1:24" x14ac:dyDescent="0.2">
      <c r="A2598">
        <v>12939</v>
      </c>
      <c r="B2598" s="2" t="s">
        <v>407</v>
      </c>
      <c r="C2598" s="2" t="s">
        <v>408</v>
      </c>
      <c r="D2598" s="2" t="s">
        <v>409</v>
      </c>
      <c r="E2598" t="s">
        <v>36</v>
      </c>
      <c r="F2598">
        <f>SUM(J2598* 1.15)</f>
        <v>718.14049999999986</v>
      </c>
      <c r="G2598">
        <v>7</v>
      </c>
      <c r="H2598">
        <v>-2</v>
      </c>
      <c r="I2598" s="7">
        <v>89.21</v>
      </c>
      <c r="J2598" s="7">
        <f t="shared" si="48"/>
        <v>624.46999999999991</v>
      </c>
      <c r="K2598" s="7">
        <f>SUM(G2598*1.27)</f>
        <v>8.89</v>
      </c>
      <c r="L2598" s="11">
        <v>43184</v>
      </c>
      <c r="M2598" s="3">
        <v>43189</v>
      </c>
      <c r="N2598" s="3">
        <v>43205</v>
      </c>
      <c r="O2598" t="s">
        <v>12</v>
      </c>
      <c r="P2598" s="4">
        <v>64.33</v>
      </c>
      <c r="Q2598" t="s">
        <v>408</v>
      </c>
      <c r="R2598" t="s">
        <v>410</v>
      </c>
      <c r="S2598" t="s">
        <v>222</v>
      </c>
      <c r="T2598" t="s">
        <v>223</v>
      </c>
      <c r="U2598" t="s">
        <v>411</v>
      </c>
      <c r="V2598" t="s">
        <v>113</v>
      </c>
      <c r="W2598" s="10" t="b">
        <v>1</v>
      </c>
      <c r="X2598" s="12">
        <v>43900.511103009259</v>
      </c>
    </row>
    <row r="2599" spans="1:24" x14ac:dyDescent="0.2">
      <c r="A2599">
        <v>12940</v>
      </c>
      <c r="B2599" s="2" t="s">
        <v>274</v>
      </c>
      <c r="C2599" s="2" t="s">
        <v>275</v>
      </c>
      <c r="D2599" s="2" t="s">
        <v>276</v>
      </c>
      <c r="E2599" t="s">
        <v>13</v>
      </c>
      <c r="F2599">
        <f>SUM(J2599* 0.9)</f>
        <v>792.09</v>
      </c>
      <c r="G2599">
        <v>13</v>
      </c>
      <c r="H2599">
        <v>6</v>
      </c>
      <c r="I2599" s="7">
        <v>67.7</v>
      </c>
      <c r="J2599" s="7">
        <f t="shared" si="48"/>
        <v>880.1</v>
      </c>
      <c r="K2599" s="7">
        <f>SUM(G2599*1.381)</f>
        <v>17.952999999999999</v>
      </c>
      <c r="L2599" s="11">
        <v>43185</v>
      </c>
      <c r="M2599" s="3">
        <v>43190</v>
      </c>
      <c r="N2599" s="3">
        <v>43206</v>
      </c>
      <c r="O2599" t="s">
        <v>14</v>
      </c>
      <c r="P2599" s="4">
        <v>7.48</v>
      </c>
      <c r="Q2599" t="s">
        <v>275</v>
      </c>
      <c r="R2599" t="s">
        <v>277</v>
      </c>
      <c r="S2599" t="s">
        <v>278</v>
      </c>
      <c r="T2599" t="s">
        <v>279</v>
      </c>
      <c r="U2599" t="s">
        <v>280</v>
      </c>
      <c r="V2599" t="s">
        <v>209</v>
      </c>
      <c r="W2599" s="10" t="b">
        <v>0</v>
      </c>
      <c r="X2599" s="12">
        <v>43884.180202662035</v>
      </c>
    </row>
    <row r="2600" spans="1:24" x14ac:dyDescent="0.2">
      <c r="A2600">
        <v>12941</v>
      </c>
      <c r="B2600" s="2" t="s">
        <v>537</v>
      </c>
      <c r="C2600" s="2" t="s">
        <v>538</v>
      </c>
      <c r="D2600" s="2" t="s">
        <v>539</v>
      </c>
      <c r="E2600" t="s">
        <v>19</v>
      </c>
      <c r="F2600">
        <f>SUM(J2600* 0.9)</f>
        <v>413.64000000000004</v>
      </c>
      <c r="G2600">
        <v>10</v>
      </c>
      <c r="H2600">
        <v>6</v>
      </c>
      <c r="I2600" s="7">
        <v>45.96</v>
      </c>
      <c r="J2600" s="7">
        <f t="shared" si="48"/>
        <v>459.6</v>
      </c>
      <c r="K2600" s="7">
        <f>SUM(G2600*1.381)</f>
        <v>13.81</v>
      </c>
      <c r="L2600" s="11">
        <v>43188</v>
      </c>
      <c r="M2600" s="3">
        <v>43193</v>
      </c>
      <c r="N2600" s="3">
        <v>43209</v>
      </c>
      <c r="O2600" t="s">
        <v>12</v>
      </c>
      <c r="P2600" s="4">
        <v>15.28</v>
      </c>
      <c r="Q2600" t="s">
        <v>538</v>
      </c>
      <c r="R2600" t="s">
        <v>540</v>
      </c>
      <c r="S2600" t="s">
        <v>541</v>
      </c>
      <c r="T2600" t="s">
        <v>279</v>
      </c>
      <c r="U2600" t="s">
        <v>542</v>
      </c>
      <c r="V2600" t="s">
        <v>209</v>
      </c>
      <c r="W2600" s="10" t="b">
        <v>0</v>
      </c>
      <c r="X2600" s="12">
        <v>43904.51211689815</v>
      </c>
    </row>
    <row r="2601" spans="1:24" x14ac:dyDescent="0.2">
      <c r="A2601">
        <v>12942</v>
      </c>
      <c r="B2601" s="2" t="s">
        <v>81</v>
      </c>
      <c r="C2601" s="2" t="s">
        <v>82</v>
      </c>
      <c r="D2601" s="2" t="s">
        <v>83</v>
      </c>
      <c r="E2601" t="s">
        <v>15</v>
      </c>
      <c r="F2601">
        <f>SUM(J2601* 0.9)</f>
        <v>486.40499999999997</v>
      </c>
      <c r="G2601">
        <v>9</v>
      </c>
      <c r="H2601">
        <v>22</v>
      </c>
      <c r="I2601" s="7">
        <v>60.05</v>
      </c>
      <c r="J2601" s="7">
        <f t="shared" si="48"/>
        <v>540.44999999999993</v>
      </c>
      <c r="K2601" s="7">
        <f>SUM(G2601*1.429)</f>
        <v>12.861000000000001</v>
      </c>
      <c r="L2601" s="11">
        <v>43188</v>
      </c>
      <c r="M2601" s="3">
        <v>43193</v>
      </c>
      <c r="N2601" s="3">
        <v>43209</v>
      </c>
      <c r="O2601" t="s">
        <v>14</v>
      </c>
      <c r="P2601" s="4">
        <v>6.88</v>
      </c>
      <c r="Q2601" t="s">
        <v>82</v>
      </c>
      <c r="R2601" t="s">
        <v>84</v>
      </c>
      <c r="S2601" t="s">
        <v>85</v>
      </c>
      <c r="U2601" t="s">
        <v>86</v>
      </c>
      <c r="V2601" t="s">
        <v>35</v>
      </c>
      <c r="W2601" s="10" t="b">
        <v>0</v>
      </c>
      <c r="X2601" s="12">
        <v>43809.511661805554</v>
      </c>
    </row>
    <row r="2602" spans="1:24" x14ac:dyDescent="0.2">
      <c r="A2602">
        <v>12943</v>
      </c>
      <c r="B2602" s="2" t="s">
        <v>300</v>
      </c>
      <c r="C2602" s="2" t="s">
        <v>301</v>
      </c>
      <c r="D2602" s="2" t="s">
        <v>302</v>
      </c>
      <c r="E2602" t="s">
        <v>11</v>
      </c>
      <c r="F2602">
        <f>SUM(J2602* 1.03)</f>
        <v>494.17340000000002</v>
      </c>
      <c r="G2602">
        <v>7</v>
      </c>
      <c r="H2602">
        <v>-3</v>
      </c>
      <c r="I2602" s="7">
        <v>68.540000000000006</v>
      </c>
      <c r="J2602" s="7">
        <f t="shared" si="48"/>
        <v>479.78000000000003</v>
      </c>
      <c r="K2602" s="7">
        <f>SUM(G2602*1.27)</f>
        <v>8.89</v>
      </c>
      <c r="L2602" s="11">
        <v>43189</v>
      </c>
      <c r="M2602" s="3">
        <v>43194</v>
      </c>
      <c r="N2602" s="3">
        <v>43210</v>
      </c>
      <c r="O2602" t="s">
        <v>12</v>
      </c>
      <c r="P2602" s="4">
        <v>64.45</v>
      </c>
      <c r="Q2602" t="s">
        <v>301</v>
      </c>
      <c r="R2602" t="s">
        <v>303</v>
      </c>
      <c r="S2602" t="s">
        <v>304</v>
      </c>
      <c r="T2602" t="s">
        <v>305</v>
      </c>
      <c r="U2602" t="s">
        <v>306</v>
      </c>
      <c r="V2602" t="s">
        <v>217</v>
      </c>
      <c r="W2602" s="10" t="b">
        <v>1</v>
      </c>
      <c r="X2602" s="12">
        <v>43891.177260416662</v>
      </c>
    </row>
    <row r="2603" spans="1:24" x14ac:dyDescent="0.2">
      <c r="A2603">
        <v>12944</v>
      </c>
      <c r="B2603" s="2" t="s">
        <v>225</v>
      </c>
      <c r="C2603" s="2" t="s">
        <v>226</v>
      </c>
      <c r="D2603" s="2" t="s">
        <v>227</v>
      </c>
      <c r="E2603" t="s">
        <v>13</v>
      </c>
      <c r="F2603">
        <f>SUM(J2603* 1.45)</f>
        <v>371.2</v>
      </c>
      <c r="G2603">
        <v>8</v>
      </c>
      <c r="H2603">
        <v>-5</v>
      </c>
      <c r="I2603" s="7">
        <v>32</v>
      </c>
      <c r="J2603" s="7">
        <f t="shared" si="48"/>
        <v>256</v>
      </c>
      <c r="K2603" s="7">
        <f>SUM(G2603*1.15)</f>
        <v>9.1999999999999993</v>
      </c>
      <c r="L2603" s="11">
        <v>43190</v>
      </c>
      <c r="M2603" s="3">
        <v>43195</v>
      </c>
      <c r="N2603" s="3">
        <v>43211</v>
      </c>
      <c r="O2603" t="s">
        <v>12</v>
      </c>
      <c r="P2603" s="4">
        <v>30.53</v>
      </c>
      <c r="Q2603" t="s">
        <v>226</v>
      </c>
      <c r="R2603" t="s">
        <v>228</v>
      </c>
      <c r="S2603" t="s">
        <v>229</v>
      </c>
      <c r="T2603" t="s">
        <v>230</v>
      </c>
      <c r="U2603" t="s">
        <v>231</v>
      </c>
      <c r="V2603" t="s">
        <v>217</v>
      </c>
      <c r="W2603" s="10" t="b">
        <v>0</v>
      </c>
      <c r="X2603" s="12">
        <v>43961.844401620372</v>
      </c>
    </row>
    <row r="2604" spans="1:24" x14ac:dyDescent="0.2">
      <c r="A2604">
        <v>12945</v>
      </c>
      <c r="B2604" s="2" t="s">
        <v>379</v>
      </c>
      <c r="C2604" s="2" t="s">
        <v>380</v>
      </c>
      <c r="D2604" s="2" t="s">
        <v>381</v>
      </c>
      <c r="E2604" t="s">
        <v>45</v>
      </c>
      <c r="F2604">
        <f>SUM(J2604* 0.85)</f>
        <v>578.20399999999995</v>
      </c>
      <c r="G2604">
        <v>8</v>
      </c>
      <c r="H2604">
        <v>-2</v>
      </c>
      <c r="I2604" s="7">
        <v>85.03</v>
      </c>
      <c r="J2604" s="7">
        <f t="shared" si="48"/>
        <v>680.24</v>
      </c>
      <c r="K2604" s="7">
        <f>SUM(G2604*1.27)</f>
        <v>10.16</v>
      </c>
      <c r="L2604" s="11">
        <v>43190</v>
      </c>
      <c r="M2604" s="3">
        <v>43195</v>
      </c>
      <c r="N2604" s="3">
        <v>43211</v>
      </c>
      <c r="O2604" t="s">
        <v>12</v>
      </c>
      <c r="P2604" s="4">
        <v>71.069999999999993</v>
      </c>
      <c r="Q2604" t="s">
        <v>380</v>
      </c>
      <c r="R2604" t="s">
        <v>382</v>
      </c>
      <c r="S2604" t="s">
        <v>110</v>
      </c>
      <c r="T2604" t="s">
        <v>111</v>
      </c>
      <c r="U2604" t="s">
        <v>383</v>
      </c>
      <c r="V2604" t="s">
        <v>113</v>
      </c>
      <c r="W2604" s="10" t="b">
        <v>1</v>
      </c>
      <c r="X2604" s="12">
        <v>43901.511384027777</v>
      </c>
    </row>
    <row r="2605" spans="1:24" x14ac:dyDescent="0.2">
      <c r="A2605">
        <v>12946</v>
      </c>
      <c r="B2605" s="2" t="s">
        <v>159</v>
      </c>
      <c r="C2605" s="2" t="s">
        <v>160</v>
      </c>
      <c r="D2605" s="2" t="s">
        <v>161</v>
      </c>
      <c r="E2605" t="s">
        <v>36</v>
      </c>
      <c r="F2605">
        <f>SUM(J2605* 1.05)</f>
        <v>371.51100000000002</v>
      </c>
      <c r="G2605">
        <v>6</v>
      </c>
      <c r="H2605">
        <v>-3</v>
      </c>
      <c r="I2605" s="7">
        <v>58.97</v>
      </c>
      <c r="J2605" s="7">
        <f t="shared" si="48"/>
        <v>353.82</v>
      </c>
      <c r="K2605" s="7">
        <f>SUM(G2605*1.27)</f>
        <v>7.62</v>
      </c>
      <c r="L2605" s="11">
        <v>43191</v>
      </c>
      <c r="M2605" s="3">
        <v>43196</v>
      </c>
      <c r="N2605" s="3">
        <v>43212</v>
      </c>
      <c r="O2605" t="s">
        <v>12</v>
      </c>
      <c r="P2605" s="4">
        <v>4.93</v>
      </c>
      <c r="Q2605" t="s">
        <v>160</v>
      </c>
      <c r="R2605" t="s">
        <v>162</v>
      </c>
      <c r="S2605" t="s">
        <v>163</v>
      </c>
      <c r="U2605" t="s">
        <v>164</v>
      </c>
      <c r="V2605" t="s">
        <v>10</v>
      </c>
      <c r="W2605" s="10" t="b">
        <v>0</v>
      </c>
      <c r="X2605" s="12">
        <v>43898.510360185181</v>
      </c>
    </row>
    <row r="2606" spans="1:24" x14ac:dyDescent="0.2">
      <c r="A2606">
        <v>12947</v>
      </c>
      <c r="B2606" s="2" t="s">
        <v>363</v>
      </c>
      <c r="C2606" s="2" t="s">
        <v>364</v>
      </c>
      <c r="D2606" s="2" t="s">
        <v>365</v>
      </c>
      <c r="E2606" t="s">
        <v>5</v>
      </c>
      <c r="F2606">
        <f>SUM(J2606* 1.45)</f>
        <v>228.28799999999998</v>
      </c>
      <c r="G2606">
        <v>6</v>
      </c>
      <c r="H2606">
        <v>-5</v>
      </c>
      <c r="I2606" s="7">
        <v>26.24</v>
      </c>
      <c r="J2606" s="7">
        <f t="shared" si="48"/>
        <v>157.44</v>
      </c>
      <c r="K2606" s="7">
        <f>SUM(G2606*1.15)</f>
        <v>6.8999999999999995</v>
      </c>
      <c r="L2606" s="11">
        <v>43192</v>
      </c>
      <c r="M2606" s="3">
        <v>43197</v>
      </c>
      <c r="N2606" s="3">
        <v>43213</v>
      </c>
      <c r="O2606" t="s">
        <v>12</v>
      </c>
      <c r="P2606" s="4">
        <v>5.29</v>
      </c>
      <c r="Q2606" t="s">
        <v>364</v>
      </c>
      <c r="R2606" t="s">
        <v>366</v>
      </c>
      <c r="S2606" t="s">
        <v>367</v>
      </c>
      <c r="U2606" t="s">
        <v>368</v>
      </c>
      <c r="V2606" t="s">
        <v>141</v>
      </c>
      <c r="W2606" s="10" t="b">
        <v>0</v>
      </c>
      <c r="X2606" s="12">
        <v>43941.510012615741</v>
      </c>
    </row>
    <row r="2607" spans="1:24" x14ac:dyDescent="0.2">
      <c r="A2607">
        <v>12948</v>
      </c>
      <c r="B2607" s="2" t="s">
        <v>225</v>
      </c>
      <c r="C2607" s="2" t="s">
        <v>226</v>
      </c>
      <c r="D2607" s="2" t="s">
        <v>227</v>
      </c>
      <c r="E2607" t="s">
        <v>19</v>
      </c>
      <c r="F2607">
        <f>SUM(J2607* 1.45)</f>
        <v>222.99549999999999</v>
      </c>
      <c r="G2607">
        <v>7</v>
      </c>
      <c r="H2607">
        <v>-5</v>
      </c>
      <c r="I2607" s="7">
        <v>21.97</v>
      </c>
      <c r="J2607" s="7">
        <f t="shared" si="48"/>
        <v>153.79</v>
      </c>
      <c r="K2607" s="7">
        <f>SUM(G2607*1.15)</f>
        <v>8.0499999999999989</v>
      </c>
      <c r="L2607" s="11">
        <v>43195</v>
      </c>
      <c r="M2607" s="3">
        <v>43200</v>
      </c>
      <c r="N2607" s="3">
        <v>43216</v>
      </c>
      <c r="O2607" t="s">
        <v>12</v>
      </c>
      <c r="P2607" s="4">
        <v>210.19</v>
      </c>
      <c r="Q2607" t="s">
        <v>226</v>
      </c>
      <c r="R2607" t="s">
        <v>228</v>
      </c>
      <c r="S2607" t="s">
        <v>229</v>
      </c>
      <c r="T2607" t="s">
        <v>230</v>
      </c>
      <c r="U2607" t="s">
        <v>231</v>
      </c>
      <c r="V2607" t="s">
        <v>217</v>
      </c>
      <c r="W2607" s="10" t="b">
        <v>1</v>
      </c>
      <c r="X2607" s="12">
        <v>43979.943206018521</v>
      </c>
    </row>
    <row r="2608" spans="1:24" x14ac:dyDescent="0.2">
      <c r="A2608">
        <v>12949</v>
      </c>
      <c r="B2608" s="2" t="s">
        <v>176</v>
      </c>
      <c r="C2608" s="2" t="s">
        <v>177</v>
      </c>
      <c r="D2608" s="2" t="s">
        <v>178</v>
      </c>
      <c r="E2608" t="s">
        <v>594</v>
      </c>
      <c r="F2608">
        <f>SUM(J2608* 0.85)</f>
        <v>69.572500000000005</v>
      </c>
      <c r="G2608">
        <v>5</v>
      </c>
      <c r="H2608">
        <v>26</v>
      </c>
      <c r="I2608" s="7">
        <v>16.37</v>
      </c>
      <c r="J2608" s="7">
        <f t="shared" si="48"/>
        <v>81.850000000000009</v>
      </c>
      <c r="K2608" s="7">
        <f>SUM(G2608*1.429)</f>
        <v>7.1450000000000005</v>
      </c>
      <c r="L2608" s="11">
        <v>43195</v>
      </c>
      <c r="M2608" s="3">
        <v>43200</v>
      </c>
      <c r="N2608" s="3">
        <v>43216</v>
      </c>
      <c r="O2608" t="s">
        <v>14</v>
      </c>
      <c r="P2608" s="4">
        <v>16.96</v>
      </c>
      <c r="Q2608" t="s">
        <v>177</v>
      </c>
      <c r="R2608" t="s">
        <v>179</v>
      </c>
      <c r="S2608" t="s">
        <v>180</v>
      </c>
      <c r="U2608" t="s">
        <v>181</v>
      </c>
      <c r="V2608" t="s">
        <v>182</v>
      </c>
      <c r="W2608" s="10" t="b">
        <v>0</v>
      </c>
      <c r="X2608" s="12">
        <v>43849.177362499991</v>
      </c>
    </row>
    <row r="2609" spans="1:24" x14ac:dyDescent="0.2">
      <c r="A2609">
        <v>12950</v>
      </c>
      <c r="B2609" s="2" t="s">
        <v>73</v>
      </c>
      <c r="C2609" s="2" t="s">
        <v>74</v>
      </c>
      <c r="D2609" s="2" t="s">
        <v>75</v>
      </c>
      <c r="E2609" t="s">
        <v>15</v>
      </c>
      <c r="F2609">
        <f>SUM(J2609* 0.9)</f>
        <v>901.83600000000001</v>
      </c>
      <c r="G2609">
        <v>13</v>
      </c>
      <c r="H2609">
        <v>4</v>
      </c>
      <c r="I2609" s="7">
        <v>77.08</v>
      </c>
      <c r="J2609" s="7">
        <f t="shared" si="48"/>
        <v>1002.04</v>
      </c>
      <c r="K2609" s="7">
        <f>SUM(G2609*0.54)</f>
        <v>7.0200000000000005</v>
      </c>
      <c r="L2609" s="11">
        <v>43196</v>
      </c>
      <c r="M2609" s="3">
        <v>43201</v>
      </c>
      <c r="N2609" s="3">
        <v>43217</v>
      </c>
      <c r="O2609" t="s">
        <v>6</v>
      </c>
      <c r="P2609" s="4">
        <v>62.89</v>
      </c>
      <c r="Q2609" t="s">
        <v>74</v>
      </c>
      <c r="R2609" t="s">
        <v>76</v>
      </c>
      <c r="S2609" t="s">
        <v>77</v>
      </c>
      <c r="T2609" t="s">
        <v>78</v>
      </c>
      <c r="U2609" t="s">
        <v>79</v>
      </c>
      <c r="V2609" t="s">
        <v>80</v>
      </c>
      <c r="W2609" s="10" t="b">
        <v>1</v>
      </c>
      <c r="X2609" s="12">
        <v>43876.177107870368</v>
      </c>
    </row>
    <row r="2610" spans="1:24" x14ac:dyDescent="0.2">
      <c r="A2610">
        <v>12951</v>
      </c>
      <c r="B2610" s="2" t="s">
        <v>262</v>
      </c>
      <c r="C2610" s="2" t="s">
        <v>263</v>
      </c>
      <c r="D2610" s="2" t="s">
        <v>264</v>
      </c>
      <c r="E2610" t="s">
        <v>11</v>
      </c>
      <c r="F2610">
        <f>SUM(J2610* 0.85)</f>
        <v>235.36500000000001</v>
      </c>
      <c r="G2610">
        <v>10</v>
      </c>
      <c r="H2610">
        <v>6</v>
      </c>
      <c r="I2610" s="7">
        <v>27.69</v>
      </c>
      <c r="J2610" s="7">
        <f t="shared" si="48"/>
        <v>276.90000000000003</v>
      </c>
      <c r="K2610" s="7">
        <f>SUM(G2610*1.381)</f>
        <v>13.81</v>
      </c>
      <c r="L2610" s="11">
        <v>43197</v>
      </c>
      <c r="M2610" s="3">
        <v>43202</v>
      </c>
      <c r="N2610" s="3">
        <v>43218</v>
      </c>
      <c r="O2610" t="s">
        <v>14</v>
      </c>
      <c r="P2610" s="4">
        <v>10.64</v>
      </c>
      <c r="Q2610" t="s">
        <v>263</v>
      </c>
      <c r="R2610" t="s">
        <v>265</v>
      </c>
      <c r="S2610" t="s">
        <v>266</v>
      </c>
      <c r="U2610" t="s">
        <v>267</v>
      </c>
      <c r="V2610" t="s">
        <v>59</v>
      </c>
      <c r="W2610" s="10" t="b">
        <v>0</v>
      </c>
      <c r="X2610" s="12">
        <v>43899.845450231485</v>
      </c>
    </row>
    <row r="2611" spans="1:24" x14ac:dyDescent="0.2">
      <c r="A2611">
        <v>12952</v>
      </c>
      <c r="B2611" s="2" t="s">
        <v>106</v>
      </c>
      <c r="C2611" s="2" t="s">
        <v>107</v>
      </c>
      <c r="D2611" s="2" t="s">
        <v>108</v>
      </c>
      <c r="E2611" t="s">
        <v>36</v>
      </c>
      <c r="F2611">
        <f>SUM(J2611* 0.85)</f>
        <v>604.94500000000005</v>
      </c>
      <c r="G2611">
        <v>11</v>
      </c>
      <c r="H2611">
        <v>-3</v>
      </c>
      <c r="I2611" s="7">
        <v>64.7</v>
      </c>
      <c r="J2611" s="7">
        <f t="shared" si="48"/>
        <v>711.7</v>
      </c>
      <c r="K2611" s="7">
        <f>SUM(G2611*1.27)</f>
        <v>13.97</v>
      </c>
      <c r="L2611" s="11">
        <v>43197</v>
      </c>
      <c r="M2611" s="3">
        <v>43202</v>
      </c>
      <c r="N2611" s="3">
        <v>43218</v>
      </c>
      <c r="O2611" t="s">
        <v>12</v>
      </c>
      <c r="P2611" s="4">
        <v>65.989999999999995</v>
      </c>
      <c r="Q2611" t="s">
        <v>107</v>
      </c>
      <c r="R2611" t="s">
        <v>109</v>
      </c>
      <c r="S2611" t="s">
        <v>110</v>
      </c>
      <c r="T2611" t="s">
        <v>111</v>
      </c>
      <c r="U2611" t="s">
        <v>112</v>
      </c>
      <c r="V2611" t="s">
        <v>113</v>
      </c>
      <c r="W2611" s="10" t="b">
        <v>1</v>
      </c>
      <c r="X2611" s="12">
        <v>43812.51201273148</v>
      </c>
    </row>
    <row r="2612" spans="1:24" x14ac:dyDescent="0.2">
      <c r="A2612">
        <v>12953</v>
      </c>
      <c r="B2612" s="2" t="s">
        <v>268</v>
      </c>
      <c r="C2612" s="2" t="s">
        <v>269</v>
      </c>
      <c r="D2612" s="2" t="s">
        <v>270</v>
      </c>
      <c r="E2612" t="s">
        <v>15</v>
      </c>
      <c r="F2612">
        <f>SUM(J2612* 0.9)</f>
        <v>75.167999999999992</v>
      </c>
      <c r="G2612">
        <v>9</v>
      </c>
      <c r="H2612">
        <v>4</v>
      </c>
      <c r="I2612" s="7">
        <v>9.2799999999999994</v>
      </c>
      <c r="J2612" s="7">
        <f t="shared" si="48"/>
        <v>83.52</v>
      </c>
      <c r="K2612" s="7">
        <f>SUM(G2612*0.54)</f>
        <v>4.8600000000000003</v>
      </c>
      <c r="L2612" s="11">
        <v>43198</v>
      </c>
      <c r="M2612" s="3">
        <v>43203</v>
      </c>
      <c r="N2612" s="3">
        <v>43219</v>
      </c>
      <c r="O2612" t="s">
        <v>14</v>
      </c>
      <c r="P2612" s="4">
        <v>4.6500000000000004</v>
      </c>
      <c r="Q2612" t="s">
        <v>269</v>
      </c>
      <c r="R2612" t="s">
        <v>271</v>
      </c>
      <c r="S2612" t="s">
        <v>272</v>
      </c>
      <c r="T2612" t="s">
        <v>78</v>
      </c>
      <c r="U2612" t="s">
        <v>273</v>
      </c>
      <c r="V2612" t="s">
        <v>80</v>
      </c>
      <c r="W2612" s="10" t="b">
        <v>1</v>
      </c>
      <c r="X2612" s="12">
        <v>43885.180367824076</v>
      </c>
    </row>
    <row r="2613" spans="1:24" x14ac:dyDescent="0.2">
      <c r="A2613">
        <v>12954</v>
      </c>
      <c r="B2613" s="2" t="s">
        <v>489</v>
      </c>
      <c r="C2613" s="2" t="s">
        <v>490</v>
      </c>
      <c r="D2613" s="2" t="s">
        <v>491</v>
      </c>
      <c r="E2613" t="s">
        <v>19</v>
      </c>
      <c r="F2613">
        <f>SUM(J2613* 0.85)</f>
        <v>373.21800000000002</v>
      </c>
      <c r="G2613">
        <v>6</v>
      </c>
      <c r="H2613">
        <v>-3</v>
      </c>
      <c r="I2613" s="7">
        <v>73.180000000000007</v>
      </c>
      <c r="J2613" s="7">
        <f t="shared" si="48"/>
        <v>439.08000000000004</v>
      </c>
      <c r="K2613" s="7">
        <f>SUM(G2613*1.27)</f>
        <v>7.62</v>
      </c>
      <c r="L2613" s="11">
        <v>43199</v>
      </c>
      <c r="M2613" s="3">
        <v>43204</v>
      </c>
      <c r="N2613" s="3">
        <v>43220</v>
      </c>
      <c r="O2613" t="s">
        <v>12</v>
      </c>
      <c r="P2613" s="4">
        <v>46.77</v>
      </c>
      <c r="Q2613" t="s">
        <v>490</v>
      </c>
      <c r="R2613" t="s">
        <v>492</v>
      </c>
      <c r="S2613" t="s">
        <v>110</v>
      </c>
      <c r="T2613" t="s">
        <v>111</v>
      </c>
      <c r="U2613" t="s">
        <v>493</v>
      </c>
      <c r="V2613" t="s">
        <v>113</v>
      </c>
      <c r="W2613" s="10" t="b">
        <v>1</v>
      </c>
      <c r="X2613" s="12">
        <v>43899.510360185181</v>
      </c>
    </row>
    <row r="2614" spans="1:24" x14ac:dyDescent="0.2">
      <c r="A2614">
        <v>12955</v>
      </c>
      <c r="B2614" s="2" t="s">
        <v>285</v>
      </c>
      <c r="C2614" s="2" t="s">
        <v>281</v>
      </c>
      <c r="D2614" s="2" t="s">
        <v>286</v>
      </c>
      <c r="E2614" t="s">
        <v>19</v>
      </c>
      <c r="F2614">
        <f>SUM(J2614* 1.15)</f>
        <v>1086.06</v>
      </c>
      <c r="G2614">
        <v>10</v>
      </c>
      <c r="H2614">
        <v>-28</v>
      </c>
      <c r="I2614" s="7">
        <v>94.44</v>
      </c>
      <c r="J2614" s="7">
        <f t="shared" si="48"/>
        <v>944.4</v>
      </c>
      <c r="K2614" s="7">
        <f>SUM(G2614*1.15)</f>
        <v>11.5</v>
      </c>
      <c r="L2614" s="11">
        <v>43199</v>
      </c>
      <c r="M2614" s="3">
        <v>43204</v>
      </c>
      <c r="N2614" s="3">
        <v>43220</v>
      </c>
      <c r="O2614" t="s">
        <v>6</v>
      </c>
      <c r="P2614" s="4">
        <v>36.21</v>
      </c>
      <c r="Q2614" t="s">
        <v>281</v>
      </c>
      <c r="R2614" t="s">
        <v>282</v>
      </c>
      <c r="S2614" t="s">
        <v>283</v>
      </c>
      <c r="U2614" t="s">
        <v>284</v>
      </c>
      <c r="V2614" t="s">
        <v>10</v>
      </c>
      <c r="W2614" s="10" t="b">
        <v>1</v>
      </c>
      <c r="X2614" s="12">
        <v>43983.511083101846</v>
      </c>
    </row>
    <row r="2615" spans="1:24" x14ac:dyDescent="0.2">
      <c r="A2615">
        <v>12956</v>
      </c>
      <c r="B2615" s="2" t="s">
        <v>225</v>
      </c>
      <c r="C2615" s="2" t="s">
        <v>226</v>
      </c>
      <c r="D2615" s="2" t="s">
        <v>227</v>
      </c>
      <c r="E2615" t="s">
        <v>36</v>
      </c>
      <c r="F2615">
        <f>SUM(J2615* 1.03)</f>
        <v>645.37740000000008</v>
      </c>
      <c r="G2615">
        <v>9</v>
      </c>
      <c r="H2615">
        <v>-5</v>
      </c>
      <c r="I2615" s="7">
        <v>69.62</v>
      </c>
      <c r="J2615" s="7">
        <f t="shared" si="48"/>
        <v>626.58000000000004</v>
      </c>
      <c r="K2615" s="7">
        <f>SUM(G2615*1.15)</f>
        <v>10.35</v>
      </c>
      <c r="L2615" s="11">
        <v>43202</v>
      </c>
      <c r="M2615" s="3">
        <v>43207</v>
      </c>
      <c r="N2615" s="3">
        <v>43223</v>
      </c>
      <c r="O2615" t="s">
        <v>12</v>
      </c>
      <c r="P2615" s="4">
        <v>29.75</v>
      </c>
      <c r="Q2615" t="s">
        <v>226</v>
      </c>
      <c r="R2615" t="s">
        <v>228</v>
      </c>
      <c r="S2615" t="s">
        <v>229</v>
      </c>
      <c r="T2615" t="s">
        <v>230</v>
      </c>
      <c r="U2615" t="s">
        <v>231</v>
      </c>
      <c r="V2615" t="s">
        <v>217</v>
      </c>
      <c r="W2615" s="10" t="b">
        <v>0</v>
      </c>
      <c r="X2615" s="12">
        <v>43905.511349305554</v>
      </c>
    </row>
    <row r="2616" spans="1:24" x14ac:dyDescent="0.2">
      <c r="A2616">
        <v>12957</v>
      </c>
      <c r="B2616" s="2" t="s">
        <v>293</v>
      </c>
      <c r="C2616" s="2" t="s">
        <v>294</v>
      </c>
      <c r="D2616" s="2" t="s">
        <v>295</v>
      </c>
      <c r="E2616" t="s">
        <v>11</v>
      </c>
      <c r="F2616">
        <f>SUM(J2616* 0.85)</f>
        <v>833.68</v>
      </c>
      <c r="G2616">
        <v>10</v>
      </c>
      <c r="H2616">
        <v>14</v>
      </c>
      <c r="I2616" s="7">
        <v>98.08</v>
      </c>
      <c r="J2616" s="7">
        <f t="shared" si="48"/>
        <v>980.8</v>
      </c>
      <c r="K2616" s="7">
        <f>SUM(G2616*1.429)</f>
        <v>14.290000000000001</v>
      </c>
      <c r="L2616" s="11">
        <v>43203</v>
      </c>
      <c r="M2616" s="3">
        <v>43208</v>
      </c>
      <c r="N2616" s="3">
        <v>43224</v>
      </c>
      <c r="O2616" t="s">
        <v>12</v>
      </c>
      <c r="P2616" s="4">
        <v>102.02</v>
      </c>
      <c r="Q2616" t="s">
        <v>294</v>
      </c>
      <c r="R2616" t="s">
        <v>296</v>
      </c>
      <c r="S2616" t="s">
        <v>297</v>
      </c>
      <c r="T2616" t="s">
        <v>298</v>
      </c>
      <c r="U2616" t="s">
        <v>299</v>
      </c>
      <c r="V2616" t="s">
        <v>217</v>
      </c>
      <c r="W2616" s="10" t="b">
        <v>1</v>
      </c>
      <c r="X2616" s="12">
        <v>43944.512447453708</v>
      </c>
    </row>
    <row r="2617" spans="1:24" x14ac:dyDescent="0.2">
      <c r="A2617">
        <v>12958</v>
      </c>
      <c r="B2617" s="2" t="s">
        <v>262</v>
      </c>
      <c r="C2617" s="2" t="s">
        <v>263</v>
      </c>
      <c r="D2617" s="2" t="s">
        <v>264</v>
      </c>
      <c r="E2617" t="s">
        <v>5</v>
      </c>
      <c r="F2617">
        <f>SUM(J2617* 0.85)</f>
        <v>569.77199999999993</v>
      </c>
      <c r="G2617">
        <v>12</v>
      </c>
      <c r="H2617">
        <v>6</v>
      </c>
      <c r="I2617" s="7">
        <v>55.86</v>
      </c>
      <c r="J2617" s="7">
        <f t="shared" si="48"/>
        <v>670.31999999999994</v>
      </c>
      <c r="K2617" s="7">
        <f>SUM(G2617*1.381)</f>
        <v>16.571999999999999</v>
      </c>
      <c r="L2617" s="11">
        <v>43204</v>
      </c>
      <c r="M2617" s="3">
        <v>43209</v>
      </c>
      <c r="N2617" s="3">
        <v>43225</v>
      </c>
      <c r="O2617" t="s">
        <v>6</v>
      </c>
      <c r="P2617" s="4">
        <v>42.68</v>
      </c>
      <c r="Q2617" t="s">
        <v>263</v>
      </c>
      <c r="R2617" t="s">
        <v>265</v>
      </c>
      <c r="S2617" t="s">
        <v>266</v>
      </c>
      <c r="U2617" t="s">
        <v>267</v>
      </c>
      <c r="V2617" t="s">
        <v>59</v>
      </c>
      <c r="W2617" s="10" t="b">
        <v>1</v>
      </c>
      <c r="X2617" s="12">
        <v>43884.179231712958</v>
      </c>
    </row>
    <row r="2618" spans="1:24" x14ac:dyDescent="0.2">
      <c r="A2618">
        <v>12959</v>
      </c>
      <c r="B2618" s="2" t="s">
        <v>47</v>
      </c>
      <c r="C2618" s="2" t="s">
        <v>48</v>
      </c>
      <c r="D2618" s="2" t="s">
        <v>49</v>
      </c>
      <c r="E2618" t="s">
        <v>37</v>
      </c>
      <c r="F2618">
        <f>SUM(J2618* 1.15)</f>
        <v>569.02</v>
      </c>
      <c r="G2618">
        <v>8</v>
      </c>
      <c r="H2618">
        <v>17</v>
      </c>
      <c r="I2618" s="7">
        <v>61.85</v>
      </c>
      <c r="J2618" s="7">
        <f t="shared" si="48"/>
        <v>494.8</v>
      </c>
      <c r="K2618" s="7">
        <f>SUM(G2618*1.429)</f>
        <v>11.432</v>
      </c>
      <c r="L2618" s="11">
        <v>43204</v>
      </c>
      <c r="M2618" s="3">
        <v>43209</v>
      </c>
      <c r="N2618" s="3">
        <v>43225</v>
      </c>
      <c r="O2618" t="s">
        <v>14</v>
      </c>
      <c r="P2618" s="4">
        <v>8.85</v>
      </c>
      <c r="Q2618" t="s">
        <v>48</v>
      </c>
      <c r="R2618" t="s">
        <v>50</v>
      </c>
      <c r="S2618" t="s">
        <v>51</v>
      </c>
      <c r="U2618" t="s">
        <v>52</v>
      </c>
      <c r="V2618" t="s">
        <v>10</v>
      </c>
      <c r="W2618" s="10" t="b">
        <v>0</v>
      </c>
      <c r="X2618" s="12">
        <v>43844.511603935185</v>
      </c>
    </row>
    <row r="2619" spans="1:24" x14ac:dyDescent="0.2">
      <c r="A2619">
        <v>12960</v>
      </c>
      <c r="B2619" s="2" t="s">
        <v>358</v>
      </c>
      <c r="C2619" s="2" t="s">
        <v>359</v>
      </c>
      <c r="D2619" s="2" t="s">
        <v>360</v>
      </c>
      <c r="E2619" t="s">
        <v>45</v>
      </c>
      <c r="F2619">
        <f>SUM(J2619* 1.15)</f>
        <v>245.364</v>
      </c>
      <c r="G2619">
        <v>6</v>
      </c>
      <c r="H2619">
        <v>-5</v>
      </c>
      <c r="I2619" s="7">
        <v>35.56</v>
      </c>
      <c r="J2619" s="7">
        <f t="shared" si="48"/>
        <v>213.36</v>
      </c>
      <c r="K2619" s="7">
        <f>SUM(G2619*1.15)</f>
        <v>6.8999999999999995</v>
      </c>
      <c r="L2619" s="11">
        <v>43205</v>
      </c>
      <c r="M2619" s="3">
        <v>43210</v>
      </c>
      <c r="N2619" s="3">
        <v>43226</v>
      </c>
      <c r="O2619" t="s">
        <v>6</v>
      </c>
      <c r="P2619" s="4">
        <v>69.319999999999993</v>
      </c>
      <c r="Q2619" t="s">
        <v>359</v>
      </c>
      <c r="R2619" t="s">
        <v>361</v>
      </c>
      <c r="S2619" t="s">
        <v>21</v>
      </c>
      <c r="U2619" t="s">
        <v>362</v>
      </c>
      <c r="V2619" t="s">
        <v>23</v>
      </c>
      <c r="W2619" s="10" t="b">
        <v>1</v>
      </c>
      <c r="X2619" s="12">
        <v>43952.510012615741</v>
      </c>
    </row>
    <row r="2620" spans="1:24" x14ac:dyDescent="0.2">
      <c r="A2620">
        <v>12961</v>
      </c>
      <c r="B2620" s="2" t="s">
        <v>237</v>
      </c>
      <c r="C2620" s="2" t="s">
        <v>238</v>
      </c>
      <c r="D2620" s="2" t="s">
        <v>239</v>
      </c>
      <c r="E2620" t="s">
        <v>5</v>
      </c>
      <c r="F2620">
        <f>SUM(J2620* 0.9)</f>
        <v>532.08900000000006</v>
      </c>
      <c r="G2620">
        <v>9</v>
      </c>
      <c r="H2620">
        <v>1</v>
      </c>
      <c r="I2620" s="7">
        <v>65.69</v>
      </c>
      <c r="J2620" s="7">
        <f t="shared" si="48"/>
        <v>591.21</v>
      </c>
      <c r="K2620" s="7">
        <f>SUM(G2620*1.27)</f>
        <v>11.43</v>
      </c>
      <c r="L2620" s="11">
        <v>43206</v>
      </c>
      <c r="M2620" s="3">
        <v>43211</v>
      </c>
      <c r="N2620" s="3">
        <v>43227</v>
      </c>
      <c r="O2620" t="s">
        <v>12</v>
      </c>
      <c r="P2620" s="4">
        <v>16.739999999999998</v>
      </c>
      <c r="Q2620" t="s">
        <v>238</v>
      </c>
      <c r="R2620" t="s">
        <v>240</v>
      </c>
      <c r="S2620" t="s">
        <v>241</v>
      </c>
      <c r="T2620" t="s">
        <v>242</v>
      </c>
      <c r="V2620" t="s">
        <v>243</v>
      </c>
      <c r="W2620" s="10" t="b">
        <v>0</v>
      </c>
      <c r="X2620" s="12">
        <v>43896.51141875</v>
      </c>
    </row>
    <row r="2621" spans="1:24" x14ac:dyDescent="0.2">
      <c r="A2621">
        <v>12962</v>
      </c>
      <c r="B2621" s="2" t="s">
        <v>537</v>
      </c>
      <c r="C2621" s="2" t="s">
        <v>538</v>
      </c>
      <c r="D2621" s="2" t="s">
        <v>539</v>
      </c>
      <c r="E2621" t="s">
        <v>11</v>
      </c>
      <c r="F2621">
        <f>SUM(J2621* 0.9)</f>
        <v>528.12000000000012</v>
      </c>
      <c r="G2621">
        <v>9</v>
      </c>
      <c r="H2621">
        <v>6</v>
      </c>
      <c r="I2621" s="7">
        <v>65.2</v>
      </c>
      <c r="J2621" s="7">
        <f t="shared" si="48"/>
        <v>586.80000000000007</v>
      </c>
      <c r="K2621" s="7">
        <f>SUM(G2621*1.381)</f>
        <v>12.429</v>
      </c>
      <c r="L2621" s="11">
        <v>43206</v>
      </c>
      <c r="M2621" s="3">
        <v>43211</v>
      </c>
      <c r="N2621" s="3">
        <v>43227</v>
      </c>
      <c r="O2621" t="s">
        <v>14</v>
      </c>
      <c r="P2621" s="4">
        <v>59.13</v>
      </c>
      <c r="Q2621" t="s">
        <v>538</v>
      </c>
      <c r="R2621" t="s">
        <v>540</v>
      </c>
      <c r="S2621" t="s">
        <v>541</v>
      </c>
      <c r="T2621" t="s">
        <v>279</v>
      </c>
      <c r="U2621" t="s">
        <v>542</v>
      </c>
      <c r="V2621" t="s">
        <v>209</v>
      </c>
      <c r="W2621" s="10" t="b">
        <v>1</v>
      </c>
      <c r="X2621" s="12">
        <v>43972.51147662037</v>
      </c>
    </row>
    <row r="2622" spans="1:24" x14ac:dyDescent="0.2">
      <c r="A2622">
        <v>12963</v>
      </c>
      <c r="B2622" s="2" t="s">
        <v>326</v>
      </c>
      <c r="C2622" s="2" t="s">
        <v>327</v>
      </c>
      <c r="D2622" s="2" t="s">
        <v>328</v>
      </c>
      <c r="E2622" t="s">
        <v>15</v>
      </c>
      <c r="F2622">
        <f>SUM(J2622* 0.9)</f>
        <v>516.7890000000001</v>
      </c>
      <c r="G2622">
        <v>7</v>
      </c>
      <c r="H2622">
        <v>2</v>
      </c>
      <c r="I2622" s="7">
        <v>82.03</v>
      </c>
      <c r="J2622" s="7">
        <f t="shared" si="48"/>
        <v>574.21</v>
      </c>
      <c r="K2622" s="7">
        <f>SUM(G2622*1.27)</f>
        <v>8.89</v>
      </c>
      <c r="L2622" s="11">
        <v>43209</v>
      </c>
      <c r="M2622" s="3">
        <v>43214</v>
      </c>
      <c r="N2622" s="3">
        <v>43230</v>
      </c>
      <c r="O2622" t="s">
        <v>14</v>
      </c>
      <c r="P2622" s="4">
        <v>7.13</v>
      </c>
      <c r="Q2622" t="s">
        <v>327</v>
      </c>
      <c r="R2622" t="s">
        <v>329</v>
      </c>
      <c r="S2622" t="s">
        <v>330</v>
      </c>
      <c r="T2622" t="s">
        <v>591</v>
      </c>
      <c r="U2622" t="s">
        <v>331</v>
      </c>
      <c r="V2622" t="s">
        <v>80</v>
      </c>
      <c r="W2622" s="10" t="b">
        <v>0</v>
      </c>
      <c r="X2622" s="12">
        <v>43888.843984953703</v>
      </c>
    </row>
    <row r="2623" spans="1:24" x14ac:dyDescent="0.2">
      <c r="A2623">
        <v>12964</v>
      </c>
      <c r="B2623" s="2" t="s">
        <v>250</v>
      </c>
      <c r="C2623" s="2" t="s">
        <v>251</v>
      </c>
      <c r="D2623" s="2" t="s">
        <v>252</v>
      </c>
      <c r="E2623" t="s">
        <v>37</v>
      </c>
      <c r="F2623">
        <f>SUM(J2623* 0.85)</f>
        <v>370.98249999999996</v>
      </c>
      <c r="G2623">
        <v>7</v>
      </c>
      <c r="H2623">
        <v>34</v>
      </c>
      <c r="I2623" s="7">
        <v>62.35</v>
      </c>
      <c r="J2623" s="7">
        <f t="shared" si="48"/>
        <v>436.45</v>
      </c>
      <c r="K2623" s="7">
        <f>SUM(G2623*1.429)</f>
        <v>10.003</v>
      </c>
      <c r="L2623" s="11">
        <v>43210</v>
      </c>
      <c r="M2623" s="3">
        <v>43215</v>
      </c>
      <c r="N2623" s="3">
        <v>43231</v>
      </c>
      <c r="O2623" t="s">
        <v>12</v>
      </c>
      <c r="P2623" s="4">
        <v>21.19</v>
      </c>
      <c r="Q2623" t="s">
        <v>251</v>
      </c>
      <c r="R2623" t="s">
        <v>253</v>
      </c>
      <c r="S2623" t="s">
        <v>254</v>
      </c>
      <c r="U2623" t="s">
        <v>255</v>
      </c>
      <c r="V2623" t="s">
        <v>10</v>
      </c>
      <c r="W2623" s="10" t="b">
        <v>0</v>
      </c>
      <c r="X2623" s="12">
        <v>43803.845134027775</v>
      </c>
    </row>
    <row r="2624" spans="1:24" x14ac:dyDescent="0.2">
      <c r="A2624">
        <v>12965</v>
      </c>
      <c r="B2624" s="2" t="s">
        <v>24</v>
      </c>
      <c r="C2624" s="2" t="s">
        <v>25</v>
      </c>
      <c r="D2624" s="2" t="s">
        <v>26</v>
      </c>
      <c r="E2624" t="s">
        <v>19</v>
      </c>
      <c r="F2624">
        <f>SUM(J2624* 1.15)</f>
        <v>1481.6945000000001</v>
      </c>
      <c r="G2624">
        <v>13</v>
      </c>
      <c r="H2624">
        <v>-36</v>
      </c>
      <c r="I2624" s="7">
        <v>99.11</v>
      </c>
      <c r="J2624" s="7">
        <f t="shared" si="48"/>
        <v>1288.43</v>
      </c>
      <c r="K2624" s="7">
        <f>SUM(G2624*1.15)</f>
        <v>14.95</v>
      </c>
      <c r="L2624" s="11">
        <v>43210</v>
      </c>
      <c r="M2624" s="3">
        <v>43215</v>
      </c>
      <c r="N2624" s="3">
        <v>43231</v>
      </c>
      <c r="O2624" t="s">
        <v>6</v>
      </c>
      <c r="P2624" s="4">
        <v>47.45</v>
      </c>
      <c r="Q2624" t="s">
        <v>25</v>
      </c>
      <c r="R2624" t="s">
        <v>27</v>
      </c>
      <c r="S2624" t="s">
        <v>21</v>
      </c>
      <c r="U2624" t="s">
        <v>28</v>
      </c>
      <c r="V2624" t="s">
        <v>23</v>
      </c>
      <c r="W2624" s="10" t="b">
        <v>1</v>
      </c>
      <c r="X2624" s="12">
        <v>43905.51186875</v>
      </c>
    </row>
    <row r="2625" spans="1:24" x14ac:dyDescent="0.2">
      <c r="A2625">
        <v>12966</v>
      </c>
      <c r="B2625" s="2" t="s">
        <v>356</v>
      </c>
      <c r="C2625" s="2" t="s">
        <v>348</v>
      </c>
      <c r="D2625" s="2" t="s">
        <v>357</v>
      </c>
      <c r="E2625" t="s">
        <v>13</v>
      </c>
      <c r="F2625">
        <f>SUM(J2625* 1.15)</f>
        <v>714.97799999999995</v>
      </c>
      <c r="G2625">
        <v>11</v>
      </c>
      <c r="H2625">
        <v>24</v>
      </c>
      <c r="I2625" s="7">
        <v>56.52</v>
      </c>
      <c r="J2625" s="7">
        <f t="shared" si="48"/>
        <v>621.72</v>
      </c>
      <c r="K2625" s="7">
        <f>SUM(G2625*1.429)</f>
        <v>15.719000000000001</v>
      </c>
      <c r="L2625" s="11">
        <v>43211</v>
      </c>
      <c r="M2625" s="3">
        <v>43216</v>
      </c>
      <c r="N2625" s="3">
        <v>43232</v>
      </c>
      <c r="O2625" t="s">
        <v>12</v>
      </c>
      <c r="P2625" s="4">
        <v>4.99</v>
      </c>
      <c r="Q2625" t="s">
        <v>348</v>
      </c>
      <c r="R2625" t="s">
        <v>349</v>
      </c>
      <c r="S2625" t="s">
        <v>350</v>
      </c>
      <c r="U2625" t="s">
        <v>351</v>
      </c>
      <c r="V2625" t="s">
        <v>10</v>
      </c>
      <c r="W2625" s="10" t="b">
        <v>0</v>
      </c>
      <c r="X2625" s="12">
        <v>43884.846106712961</v>
      </c>
    </row>
    <row r="2626" spans="1:24" x14ac:dyDescent="0.2">
      <c r="A2626">
        <v>12967</v>
      </c>
      <c r="B2626" s="2" t="s">
        <v>47</v>
      </c>
      <c r="C2626" s="2" t="s">
        <v>48</v>
      </c>
      <c r="D2626" s="2" t="s">
        <v>49</v>
      </c>
      <c r="E2626" t="s">
        <v>11</v>
      </c>
      <c r="F2626">
        <f>SUM(J2626* 1.15)</f>
        <v>1086.0024999999998</v>
      </c>
      <c r="G2626">
        <v>11</v>
      </c>
      <c r="H2626">
        <v>15</v>
      </c>
      <c r="I2626" s="7">
        <v>85.85</v>
      </c>
      <c r="J2626" s="7">
        <f t="shared" si="48"/>
        <v>944.34999999999991</v>
      </c>
      <c r="K2626" s="7">
        <f>SUM(G2626*1.429)</f>
        <v>15.719000000000001</v>
      </c>
      <c r="L2626" s="11">
        <v>43212</v>
      </c>
      <c r="M2626" s="3">
        <v>43217</v>
      </c>
      <c r="N2626" s="3">
        <v>43233</v>
      </c>
      <c r="O2626" t="s">
        <v>6</v>
      </c>
      <c r="P2626" s="4">
        <v>0.15</v>
      </c>
      <c r="Q2626" t="s">
        <v>48</v>
      </c>
      <c r="R2626" t="s">
        <v>50</v>
      </c>
      <c r="S2626" t="s">
        <v>51</v>
      </c>
      <c r="U2626" t="s">
        <v>52</v>
      </c>
      <c r="V2626" t="s">
        <v>10</v>
      </c>
      <c r="W2626" s="10" t="b">
        <v>0</v>
      </c>
      <c r="X2626" s="12">
        <v>43892.512669212956</v>
      </c>
    </row>
    <row r="2627" spans="1:24" x14ac:dyDescent="0.2">
      <c r="A2627">
        <v>12968</v>
      </c>
      <c r="B2627" s="2" t="s">
        <v>430</v>
      </c>
      <c r="C2627" s="2" t="s">
        <v>431</v>
      </c>
      <c r="D2627" s="2" t="s">
        <v>432</v>
      </c>
      <c r="E2627" t="s">
        <v>594</v>
      </c>
      <c r="F2627">
        <f>SUM(J2627* 1.05)</f>
        <v>599.25600000000009</v>
      </c>
      <c r="G2627">
        <v>6</v>
      </c>
      <c r="H2627">
        <v>5</v>
      </c>
      <c r="I2627" s="7">
        <v>95.12</v>
      </c>
      <c r="J2627" s="7">
        <f t="shared" si="48"/>
        <v>570.72</v>
      </c>
      <c r="K2627" s="7">
        <f>SUM(G2627*0.54)</f>
        <v>3.24</v>
      </c>
      <c r="L2627" s="11">
        <v>43213</v>
      </c>
      <c r="M2627" s="3">
        <v>43218</v>
      </c>
      <c r="N2627" s="3">
        <v>43234</v>
      </c>
      <c r="O2627" t="s">
        <v>14</v>
      </c>
      <c r="P2627" s="4">
        <v>367.63</v>
      </c>
      <c r="Q2627" t="s">
        <v>431</v>
      </c>
      <c r="R2627" t="s">
        <v>433</v>
      </c>
      <c r="S2627" t="s">
        <v>434</v>
      </c>
      <c r="T2627" t="s">
        <v>435</v>
      </c>
      <c r="U2627" t="s">
        <v>436</v>
      </c>
      <c r="V2627" t="s">
        <v>209</v>
      </c>
      <c r="W2627" s="10" t="b">
        <v>1</v>
      </c>
      <c r="X2627" s="12">
        <v>43883.508072337965</v>
      </c>
    </row>
    <row r="2628" spans="1:24" x14ac:dyDescent="0.2">
      <c r="A2628">
        <v>12969</v>
      </c>
      <c r="B2628" s="2" t="s">
        <v>67</v>
      </c>
      <c r="C2628" s="2" t="s">
        <v>68</v>
      </c>
      <c r="D2628" s="2" t="s">
        <v>69</v>
      </c>
      <c r="E2628" t="s">
        <v>11</v>
      </c>
      <c r="F2628">
        <f>SUM(J2628* 0.85)</f>
        <v>583.50800000000004</v>
      </c>
      <c r="G2628">
        <v>8</v>
      </c>
      <c r="H2628">
        <v>6</v>
      </c>
      <c r="I2628" s="7">
        <v>85.81</v>
      </c>
      <c r="J2628" s="7">
        <f t="shared" si="48"/>
        <v>686.48</v>
      </c>
      <c r="K2628" s="7">
        <f>SUM(G2628*1.381)</f>
        <v>11.048</v>
      </c>
      <c r="L2628" s="11">
        <v>43213</v>
      </c>
      <c r="M2628" s="3">
        <v>43218</v>
      </c>
      <c r="N2628" s="3">
        <v>43234</v>
      </c>
      <c r="O2628" t="s">
        <v>14</v>
      </c>
      <c r="P2628" s="4">
        <v>350.64</v>
      </c>
      <c r="Q2628" t="s">
        <v>68</v>
      </c>
      <c r="R2628" t="s">
        <v>70</v>
      </c>
      <c r="S2628" t="s">
        <v>71</v>
      </c>
      <c r="U2628" t="s">
        <v>72</v>
      </c>
      <c r="V2628" t="s">
        <v>59</v>
      </c>
      <c r="W2628" s="10" t="b">
        <v>1</v>
      </c>
      <c r="X2628" s="12">
        <v>43877.51147662037</v>
      </c>
    </row>
    <row r="2629" spans="1:24" x14ac:dyDescent="0.2">
      <c r="A2629">
        <v>12970</v>
      </c>
      <c r="B2629" s="2" t="s">
        <v>142</v>
      </c>
      <c r="C2629" s="2" t="s">
        <v>143</v>
      </c>
      <c r="D2629" s="2" t="s">
        <v>144</v>
      </c>
      <c r="E2629" t="s">
        <v>19</v>
      </c>
      <c r="F2629">
        <f>SUM(J2629* 0.85)</f>
        <v>340.221</v>
      </c>
      <c r="G2629">
        <v>7</v>
      </c>
      <c r="H2629">
        <v>-34</v>
      </c>
      <c r="I2629" s="7">
        <v>57.18</v>
      </c>
      <c r="J2629" s="7">
        <f t="shared" si="48"/>
        <v>400.26</v>
      </c>
      <c r="K2629" s="7">
        <f>SUM(G2629*1.15)</f>
        <v>8.0499999999999989</v>
      </c>
      <c r="L2629" s="11">
        <v>43216</v>
      </c>
      <c r="M2629" s="3">
        <v>43221</v>
      </c>
      <c r="N2629" s="3">
        <v>43237</v>
      </c>
      <c r="O2629" t="s">
        <v>12</v>
      </c>
      <c r="P2629" s="4">
        <v>3.53</v>
      </c>
      <c r="Q2629" t="s">
        <v>143</v>
      </c>
      <c r="R2629" t="s">
        <v>145</v>
      </c>
      <c r="S2629" t="s">
        <v>110</v>
      </c>
      <c r="T2629" t="s">
        <v>111</v>
      </c>
      <c r="U2629" t="s">
        <v>146</v>
      </c>
      <c r="V2629" t="s">
        <v>113</v>
      </c>
      <c r="W2629" s="10" t="b">
        <v>0</v>
      </c>
      <c r="X2629" s="12">
        <v>43901.942870370374</v>
      </c>
    </row>
    <row r="2630" spans="1:24" x14ac:dyDescent="0.2">
      <c r="A2630">
        <v>12971</v>
      </c>
      <c r="B2630" s="2" t="s">
        <v>518</v>
      </c>
      <c r="C2630" s="2" t="s">
        <v>519</v>
      </c>
      <c r="D2630" s="2" t="s">
        <v>520</v>
      </c>
      <c r="E2630" t="s">
        <v>19</v>
      </c>
      <c r="F2630">
        <f>SUM(J2630* 1.05)</f>
        <v>802.30500000000006</v>
      </c>
      <c r="G2630">
        <v>9</v>
      </c>
      <c r="H2630">
        <v>0</v>
      </c>
      <c r="I2630" s="7">
        <v>84.9</v>
      </c>
      <c r="J2630" s="7">
        <f t="shared" si="48"/>
        <v>764.1</v>
      </c>
      <c r="K2630" s="7">
        <f>SUM(G2630*1.27)</f>
        <v>11.43</v>
      </c>
      <c r="L2630" s="11">
        <v>43217</v>
      </c>
      <c r="M2630" s="3">
        <v>43222</v>
      </c>
      <c r="N2630" s="3">
        <v>43238</v>
      </c>
      <c r="O2630" t="s">
        <v>6</v>
      </c>
      <c r="P2630" s="4">
        <v>105.65</v>
      </c>
      <c r="Q2630" t="s">
        <v>519</v>
      </c>
      <c r="R2630" t="s">
        <v>521</v>
      </c>
      <c r="S2630" t="s">
        <v>522</v>
      </c>
      <c r="U2630" t="s">
        <v>523</v>
      </c>
      <c r="V2630" t="s">
        <v>10</v>
      </c>
      <c r="W2630" s="10" t="b">
        <v>1</v>
      </c>
      <c r="X2630" s="12">
        <v>43887.511407175924</v>
      </c>
    </row>
    <row r="2631" spans="1:24" x14ac:dyDescent="0.2">
      <c r="A2631">
        <v>12972</v>
      </c>
      <c r="B2631" s="2" t="s">
        <v>135</v>
      </c>
      <c r="C2631" s="2" t="s">
        <v>136</v>
      </c>
      <c r="D2631" s="2" t="s">
        <v>137</v>
      </c>
      <c r="E2631" t="s">
        <v>15</v>
      </c>
      <c r="F2631">
        <f>SUM(J2631* 1.05)</f>
        <v>553.08749999999998</v>
      </c>
      <c r="G2631">
        <v>7</v>
      </c>
      <c r="H2631">
        <v>4</v>
      </c>
      <c r="I2631" s="7">
        <v>75.25</v>
      </c>
      <c r="J2631" s="7">
        <f t="shared" si="48"/>
        <v>526.75</v>
      </c>
      <c r="K2631" s="7">
        <f>SUM(G2631*0.54)</f>
        <v>3.7800000000000002</v>
      </c>
      <c r="L2631" s="11">
        <v>43217</v>
      </c>
      <c r="M2631" s="3">
        <v>43222</v>
      </c>
      <c r="N2631" s="3">
        <v>43238</v>
      </c>
      <c r="O2631" t="s">
        <v>12</v>
      </c>
      <c r="P2631" s="4">
        <v>789.95</v>
      </c>
      <c r="Q2631" t="s">
        <v>136</v>
      </c>
      <c r="R2631" t="s">
        <v>138</v>
      </c>
      <c r="S2631" t="s">
        <v>139</v>
      </c>
      <c r="U2631" t="s">
        <v>140</v>
      </c>
      <c r="V2631" t="s">
        <v>141</v>
      </c>
      <c r="W2631" s="10" t="b">
        <v>1</v>
      </c>
      <c r="X2631" s="12">
        <v>43881.970625000002</v>
      </c>
    </row>
    <row r="2632" spans="1:24" x14ac:dyDescent="0.2">
      <c r="A2632">
        <v>12973</v>
      </c>
      <c r="B2632" s="2" t="s">
        <v>384</v>
      </c>
      <c r="C2632" s="2" t="s">
        <v>385</v>
      </c>
      <c r="D2632" s="2" t="s">
        <v>386</v>
      </c>
      <c r="E2632" t="s">
        <v>45</v>
      </c>
      <c r="F2632">
        <f>SUM(J2632* 1.25)</f>
        <v>858.9</v>
      </c>
      <c r="G2632">
        <v>14</v>
      </c>
      <c r="H2632">
        <v>-19</v>
      </c>
      <c r="I2632" s="7">
        <v>49.08</v>
      </c>
      <c r="J2632" s="7">
        <f t="shared" si="48"/>
        <v>687.12</v>
      </c>
      <c r="K2632" s="7">
        <f>SUM(G2632*1.15)</f>
        <v>16.099999999999998</v>
      </c>
      <c r="L2632" s="11">
        <v>43218</v>
      </c>
      <c r="M2632" s="3">
        <v>43223</v>
      </c>
      <c r="N2632" s="3">
        <v>43239</v>
      </c>
      <c r="O2632" t="s">
        <v>6</v>
      </c>
      <c r="P2632" s="4">
        <v>204.47</v>
      </c>
      <c r="Q2632" t="s">
        <v>385</v>
      </c>
      <c r="R2632" t="s">
        <v>387</v>
      </c>
      <c r="S2632" t="s">
        <v>388</v>
      </c>
      <c r="U2632" t="s">
        <v>389</v>
      </c>
      <c r="V2632" t="s">
        <v>10</v>
      </c>
      <c r="W2632" s="10" t="b">
        <v>1</v>
      </c>
      <c r="X2632" s="12">
        <v>43892.51227569444</v>
      </c>
    </row>
    <row r="2633" spans="1:24" x14ac:dyDescent="0.2">
      <c r="A2633">
        <v>12974</v>
      </c>
      <c r="B2633" s="2" t="s">
        <v>237</v>
      </c>
      <c r="C2633" s="2" t="s">
        <v>238</v>
      </c>
      <c r="D2633" s="2" t="s">
        <v>239</v>
      </c>
      <c r="E2633" t="s">
        <v>45</v>
      </c>
      <c r="F2633">
        <f>SUM(J2633* 0.9)</f>
        <v>679.53599999999994</v>
      </c>
      <c r="G2633">
        <v>12</v>
      </c>
      <c r="H2633">
        <v>1</v>
      </c>
      <c r="I2633" s="7">
        <v>62.92</v>
      </c>
      <c r="J2633" s="7">
        <f t="shared" si="48"/>
        <v>755.04</v>
      </c>
      <c r="K2633" s="7">
        <f>SUM(G2633*1.27)</f>
        <v>15.24</v>
      </c>
      <c r="L2633" s="11">
        <v>43219</v>
      </c>
      <c r="M2633" s="3">
        <v>43224</v>
      </c>
      <c r="N2633" s="3">
        <v>43240</v>
      </c>
      <c r="O2633" t="s">
        <v>14</v>
      </c>
      <c r="P2633" s="4">
        <v>62.78</v>
      </c>
      <c r="Q2633" t="s">
        <v>238</v>
      </c>
      <c r="R2633" t="s">
        <v>240</v>
      </c>
      <c r="S2633" t="s">
        <v>241</v>
      </c>
      <c r="T2633" t="s">
        <v>242</v>
      </c>
      <c r="V2633" t="s">
        <v>243</v>
      </c>
      <c r="W2633" s="10" t="b">
        <v>1</v>
      </c>
      <c r="X2633" s="12">
        <v>43916.845840509261</v>
      </c>
    </row>
    <row r="2634" spans="1:24" x14ac:dyDescent="0.2">
      <c r="A2634">
        <v>12975</v>
      </c>
      <c r="B2634" s="2" t="s">
        <v>338</v>
      </c>
      <c r="C2634" s="2" t="s">
        <v>339</v>
      </c>
      <c r="D2634" s="2" t="s">
        <v>340</v>
      </c>
      <c r="E2634" t="s">
        <v>15</v>
      </c>
      <c r="F2634">
        <f>SUM(J2634* 0.9)</f>
        <v>625.02299999999991</v>
      </c>
      <c r="G2634">
        <v>7</v>
      </c>
      <c r="H2634">
        <v>6</v>
      </c>
      <c r="I2634" s="7">
        <v>99.21</v>
      </c>
      <c r="J2634" s="7">
        <f t="shared" si="48"/>
        <v>694.46999999999991</v>
      </c>
      <c r="K2634" s="7">
        <f>SUM(G2634*1.381)</f>
        <v>9.6669999999999998</v>
      </c>
      <c r="L2634" s="11">
        <v>43219</v>
      </c>
      <c r="M2634" s="3">
        <v>43224</v>
      </c>
      <c r="N2634" s="3">
        <v>43240</v>
      </c>
      <c r="O2634" t="s">
        <v>14</v>
      </c>
      <c r="P2634" s="4">
        <v>32.07</v>
      </c>
      <c r="Q2634" t="s">
        <v>339</v>
      </c>
      <c r="R2634" t="s">
        <v>568</v>
      </c>
      <c r="S2634" t="s">
        <v>85</v>
      </c>
      <c r="U2634" t="s">
        <v>341</v>
      </c>
      <c r="V2634" t="s">
        <v>35</v>
      </c>
      <c r="W2634" s="10" t="b">
        <v>0</v>
      </c>
      <c r="X2634" s="12">
        <v>43878.511195601852</v>
      </c>
    </row>
    <row r="2635" spans="1:24" x14ac:dyDescent="0.2">
      <c r="A2635">
        <v>12976</v>
      </c>
      <c r="B2635" s="2" t="s">
        <v>485</v>
      </c>
      <c r="C2635" s="2" t="s">
        <v>486</v>
      </c>
      <c r="D2635" s="2" t="s">
        <v>487</v>
      </c>
      <c r="E2635" t="s">
        <v>11</v>
      </c>
      <c r="F2635">
        <f>SUM(J2635* 1.15)</f>
        <v>351.34799999999996</v>
      </c>
      <c r="G2635">
        <v>12</v>
      </c>
      <c r="H2635">
        <v>-3</v>
      </c>
      <c r="I2635" s="7">
        <v>25.46</v>
      </c>
      <c r="J2635" s="7">
        <f t="shared" si="48"/>
        <v>305.52</v>
      </c>
      <c r="K2635" s="7">
        <f>SUM(G2635*1.27)</f>
        <v>15.24</v>
      </c>
      <c r="L2635" s="11">
        <v>43220</v>
      </c>
      <c r="M2635" s="3">
        <v>43225</v>
      </c>
      <c r="N2635" s="3">
        <v>43241</v>
      </c>
      <c r="O2635" t="s">
        <v>12</v>
      </c>
      <c r="P2635" s="4">
        <v>218.15</v>
      </c>
      <c r="Q2635" t="s">
        <v>486</v>
      </c>
      <c r="R2635" t="s">
        <v>488</v>
      </c>
      <c r="S2635" t="s">
        <v>21</v>
      </c>
      <c r="U2635" t="s">
        <v>362</v>
      </c>
      <c r="V2635" t="s">
        <v>23</v>
      </c>
      <c r="W2635" s="10" t="b">
        <v>1</v>
      </c>
      <c r="X2635" s="12">
        <v>43930.845794212961</v>
      </c>
    </row>
    <row r="2636" spans="1:24" x14ac:dyDescent="0.2">
      <c r="A2636">
        <v>12977</v>
      </c>
      <c r="B2636" s="2" t="s">
        <v>99</v>
      </c>
      <c r="C2636" s="2" t="s">
        <v>100</v>
      </c>
      <c r="D2636" s="2" t="s">
        <v>101</v>
      </c>
      <c r="E2636" t="s">
        <v>5</v>
      </c>
      <c r="F2636">
        <f>SUM(J2636* 0.85)</f>
        <v>749.52149999999995</v>
      </c>
      <c r="G2636">
        <v>13</v>
      </c>
      <c r="H2636">
        <v>-14</v>
      </c>
      <c r="I2636" s="7">
        <v>67.83</v>
      </c>
      <c r="J2636" s="7">
        <f t="shared" si="48"/>
        <v>881.79</v>
      </c>
      <c r="K2636" s="7">
        <f>SUM(G2636*1.15)</f>
        <v>14.95</v>
      </c>
      <c r="L2636" s="11">
        <v>43223</v>
      </c>
      <c r="M2636" s="3">
        <v>43228</v>
      </c>
      <c r="N2636" s="3">
        <v>43244</v>
      </c>
      <c r="O2636" t="s">
        <v>14</v>
      </c>
      <c r="P2636" s="4">
        <v>91.76</v>
      </c>
      <c r="Q2636" t="s">
        <v>100</v>
      </c>
      <c r="R2636" t="s">
        <v>102</v>
      </c>
      <c r="S2636" t="s">
        <v>103</v>
      </c>
      <c r="U2636" t="s">
        <v>104</v>
      </c>
      <c r="V2636" t="s">
        <v>105</v>
      </c>
      <c r="W2636" s="10" t="b">
        <v>1</v>
      </c>
      <c r="X2636" s="12">
        <v>43901.512123379631</v>
      </c>
    </row>
    <row r="2637" spans="1:24" x14ac:dyDescent="0.2">
      <c r="A2637">
        <v>12978</v>
      </c>
      <c r="B2637" s="2" t="s">
        <v>428</v>
      </c>
      <c r="C2637" s="2" t="s">
        <v>423</v>
      </c>
      <c r="D2637" s="2" t="s">
        <v>429</v>
      </c>
      <c r="E2637" t="s">
        <v>19</v>
      </c>
      <c r="F2637">
        <f>SUM(J2637* 0.45)</f>
        <v>43.739999999999995</v>
      </c>
      <c r="G2637">
        <v>12</v>
      </c>
      <c r="H2637">
        <v>-10</v>
      </c>
      <c r="I2637" s="7">
        <v>8.1</v>
      </c>
      <c r="J2637" s="7">
        <f t="shared" si="48"/>
        <v>97.199999999999989</v>
      </c>
      <c r="K2637" s="7">
        <f>SUM(G2637*1.15)</f>
        <v>13.799999999999999</v>
      </c>
      <c r="L2637" s="11">
        <v>43224</v>
      </c>
      <c r="M2637" s="3">
        <v>43229</v>
      </c>
      <c r="N2637" s="3">
        <v>43245</v>
      </c>
      <c r="O2637" t="s">
        <v>6</v>
      </c>
      <c r="P2637" s="4">
        <v>13.37</v>
      </c>
      <c r="Q2637" t="s">
        <v>423</v>
      </c>
      <c r="R2637" t="s">
        <v>424</v>
      </c>
      <c r="S2637" t="s">
        <v>425</v>
      </c>
      <c r="U2637" t="s">
        <v>426</v>
      </c>
      <c r="V2637" t="s">
        <v>427</v>
      </c>
      <c r="W2637" s="10" t="b">
        <v>0</v>
      </c>
      <c r="X2637" s="12">
        <v>43972.511291435185</v>
      </c>
    </row>
    <row r="2638" spans="1:24" x14ac:dyDescent="0.2">
      <c r="A2638">
        <v>12979</v>
      </c>
      <c r="B2638" s="2" t="s">
        <v>87</v>
      </c>
      <c r="C2638" s="2" t="s">
        <v>88</v>
      </c>
      <c r="D2638" s="2" t="s">
        <v>89</v>
      </c>
      <c r="E2638" t="s">
        <v>36</v>
      </c>
      <c r="F2638">
        <f>SUM(J2638* 0.85)</f>
        <v>580.27800000000002</v>
      </c>
      <c r="G2638">
        <v>12</v>
      </c>
      <c r="H2638">
        <v>1</v>
      </c>
      <c r="I2638" s="7">
        <v>56.89</v>
      </c>
      <c r="J2638" s="7">
        <f t="shared" si="48"/>
        <v>682.68000000000006</v>
      </c>
      <c r="K2638" s="7">
        <f>SUM(G2638*1.27)</f>
        <v>15.24</v>
      </c>
      <c r="L2638" s="11">
        <v>43224</v>
      </c>
      <c r="M2638" s="3">
        <v>43229</v>
      </c>
      <c r="N2638" s="3">
        <v>43245</v>
      </c>
      <c r="O2638" t="s">
        <v>12</v>
      </c>
      <c r="P2638" s="4">
        <v>17.22</v>
      </c>
      <c r="Q2638" t="s">
        <v>88</v>
      </c>
      <c r="R2638" t="s">
        <v>90</v>
      </c>
      <c r="S2638" t="s">
        <v>91</v>
      </c>
      <c r="U2638" t="s">
        <v>92</v>
      </c>
      <c r="V2638" t="s">
        <v>93</v>
      </c>
      <c r="W2638" s="10" t="b">
        <v>0</v>
      </c>
      <c r="X2638" s="12">
        <v>43911.179173842589</v>
      </c>
    </row>
    <row r="2639" spans="1:24" x14ac:dyDescent="0.2">
      <c r="A2639">
        <v>12980</v>
      </c>
      <c r="B2639" s="2" t="s">
        <v>285</v>
      </c>
      <c r="C2639" s="2" t="s">
        <v>281</v>
      </c>
      <c r="D2639" s="2" t="s">
        <v>286</v>
      </c>
      <c r="E2639" t="s">
        <v>11</v>
      </c>
      <c r="F2639">
        <f>SUM(J2639* 1.15)</f>
        <v>590.06499999999994</v>
      </c>
      <c r="G2639">
        <v>10</v>
      </c>
      <c r="H2639">
        <v>-23</v>
      </c>
      <c r="I2639" s="7">
        <v>51.31</v>
      </c>
      <c r="J2639" s="7">
        <f t="shared" si="48"/>
        <v>513.1</v>
      </c>
      <c r="K2639" s="7">
        <f>SUM(G2639*1.15)</f>
        <v>11.5</v>
      </c>
      <c r="L2639" s="11">
        <v>43225</v>
      </c>
      <c r="M2639" s="3">
        <v>43230</v>
      </c>
      <c r="N2639" s="3">
        <v>43246</v>
      </c>
      <c r="O2639" t="s">
        <v>6</v>
      </c>
      <c r="P2639" s="4">
        <v>45.33</v>
      </c>
      <c r="Q2639" t="s">
        <v>281</v>
      </c>
      <c r="R2639" t="s">
        <v>282</v>
      </c>
      <c r="S2639" t="s">
        <v>283</v>
      </c>
      <c r="U2639" t="s">
        <v>284</v>
      </c>
      <c r="V2639" t="s">
        <v>10</v>
      </c>
      <c r="W2639" s="10" t="b">
        <v>1</v>
      </c>
      <c r="X2639" s="12">
        <v>43910.177807638887</v>
      </c>
    </row>
    <row r="2640" spans="1:24" x14ac:dyDescent="0.2">
      <c r="A2640">
        <v>12981</v>
      </c>
      <c r="B2640" s="2" t="s">
        <v>440</v>
      </c>
      <c r="C2640" s="2" t="s">
        <v>437</v>
      </c>
      <c r="D2640" s="2" t="s">
        <v>441</v>
      </c>
      <c r="E2640" t="s">
        <v>19</v>
      </c>
      <c r="F2640">
        <f>SUM(J2640* 0.9)</f>
        <v>628.34399999999994</v>
      </c>
      <c r="G2640">
        <v>8</v>
      </c>
      <c r="H2640">
        <v>0</v>
      </c>
      <c r="I2640" s="7">
        <v>87.27</v>
      </c>
      <c r="J2640" s="7">
        <f t="shared" si="48"/>
        <v>698.16</v>
      </c>
      <c r="K2640" s="7">
        <f>SUM(G2640*1.27)</f>
        <v>10.16</v>
      </c>
      <c r="L2640" s="11">
        <v>43226</v>
      </c>
      <c r="M2640" s="3">
        <v>43231</v>
      </c>
      <c r="N2640" s="3">
        <v>43247</v>
      </c>
      <c r="O2640" t="s">
        <v>12</v>
      </c>
      <c r="P2640" s="4">
        <v>77.63</v>
      </c>
      <c r="Q2640" t="s">
        <v>437</v>
      </c>
      <c r="R2640" t="s">
        <v>438</v>
      </c>
      <c r="S2640" t="s">
        <v>85</v>
      </c>
      <c r="U2640" t="s">
        <v>439</v>
      </c>
      <c r="V2640" t="s">
        <v>35</v>
      </c>
      <c r="W2640" s="10" t="b">
        <v>1</v>
      </c>
      <c r="X2640" s="12">
        <v>43901.511407175924</v>
      </c>
    </row>
    <row r="2641" spans="1:24" x14ac:dyDescent="0.2">
      <c r="A2641">
        <v>12982</v>
      </c>
      <c r="B2641" s="2" t="s">
        <v>38</v>
      </c>
      <c r="C2641" s="2" t="s">
        <v>39</v>
      </c>
      <c r="D2641" s="2" t="s">
        <v>40</v>
      </c>
      <c r="E2641" t="s">
        <v>13</v>
      </c>
      <c r="F2641">
        <f>SUM(J2641* 0.9)</f>
        <v>492.98399999999998</v>
      </c>
      <c r="G2641">
        <v>8</v>
      </c>
      <c r="H2641">
        <v>-3</v>
      </c>
      <c r="I2641" s="7">
        <v>68.47</v>
      </c>
      <c r="J2641" s="7">
        <f t="shared" si="48"/>
        <v>547.76</v>
      </c>
      <c r="K2641" s="7">
        <f>SUM(G2641*1.27)</f>
        <v>10.16</v>
      </c>
      <c r="L2641" s="11">
        <v>43226</v>
      </c>
      <c r="M2641" s="3">
        <v>43231</v>
      </c>
      <c r="N2641" s="3">
        <v>43247</v>
      </c>
      <c r="O2641" t="s">
        <v>12</v>
      </c>
      <c r="P2641" s="4">
        <v>244.79</v>
      </c>
      <c r="Q2641" t="s">
        <v>39</v>
      </c>
      <c r="R2641" t="s">
        <v>41</v>
      </c>
      <c r="S2641" t="s">
        <v>42</v>
      </c>
      <c r="U2641" t="s">
        <v>43</v>
      </c>
      <c r="V2641" t="s">
        <v>44</v>
      </c>
      <c r="W2641" s="10" t="b">
        <v>1</v>
      </c>
      <c r="X2641" s="12">
        <v>43888.178039120365</v>
      </c>
    </row>
    <row r="2642" spans="1:24" x14ac:dyDescent="0.2">
      <c r="A2642">
        <v>12983</v>
      </c>
      <c r="B2642" s="2" t="s">
        <v>67</v>
      </c>
      <c r="C2642" s="2" t="s">
        <v>68</v>
      </c>
      <c r="D2642" s="2" t="s">
        <v>69</v>
      </c>
      <c r="E2642" t="s">
        <v>13</v>
      </c>
      <c r="F2642">
        <f>SUM(J2642* 0.85)</f>
        <v>289.39949999999999</v>
      </c>
      <c r="G2642">
        <v>13</v>
      </c>
      <c r="H2642">
        <v>5</v>
      </c>
      <c r="I2642" s="7">
        <v>26.19</v>
      </c>
      <c r="J2642" s="7">
        <f t="shared" si="48"/>
        <v>340.47</v>
      </c>
      <c r="K2642" s="7">
        <f>SUM(G2642*0.54)</f>
        <v>7.0200000000000005</v>
      </c>
      <c r="L2642" s="11">
        <v>43227</v>
      </c>
      <c r="M2642" s="3">
        <v>43232</v>
      </c>
      <c r="N2642" s="3">
        <v>43248</v>
      </c>
      <c r="O2642" t="s">
        <v>12</v>
      </c>
      <c r="P2642" s="4">
        <v>11.06</v>
      </c>
      <c r="Q2642" t="s">
        <v>68</v>
      </c>
      <c r="R2642" t="s">
        <v>70</v>
      </c>
      <c r="S2642" t="s">
        <v>71</v>
      </c>
      <c r="U2642" t="s">
        <v>72</v>
      </c>
      <c r="V2642" t="s">
        <v>59</v>
      </c>
      <c r="W2642" s="10" t="b">
        <v>0</v>
      </c>
      <c r="X2642" s="12">
        <v>43870.843786111109</v>
      </c>
    </row>
    <row r="2643" spans="1:24" x14ac:dyDescent="0.2">
      <c r="A2643">
        <v>12984</v>
      </c>
      <c r="B2643" s="2" t="s">
        <v>524</v>
      </c>
      <c r="C2643" s="2" t="s">
        <v>525</v>
      </c>
      <c r="D2643" s="2" t="s">
        <v>526</v>
      </c>
      <c r="E2643" t="s">
        <v>11</v>
      </c>
      <c r="F2643">
        <f>SUM(J2643* 1.05)</f>
        <v>1345.7850000000001</v>
      </c>
      <c r="G2643">
        <v>14</v>
      </c>
      <c r="H2643">
        <v>35</v>
      </c>
      <c r="I2643" s="7">
        <v>91.55</v>
      </c>
      <c r="J2643" s="7">
        <f t="shared" si="48"/>
        <v>1281.7</v>
      </c>
      <c r="K2643" s="7">
        <f>SUM(G2643*1.429)</f>
        <v>20.006</v>
      </c>
      <c r="L2643" s="11">
        <v>43230</v>
      </c>
      <c r="M2643" s="3">
        <v>43235</v>
      </c>
      <c r="N2643" s="3">
        <v>43251</v>
      </c>
      <c r="O2643" t="s">
        <v>12</v>
      </c>
      <c r="P2643" s="4">
        <v>58.59</v>
      </c>
      <c r="Q2643" t="s">
        <v>525</v>
      </c>
      <c r="R2643" t="s">
        <v>527</v>
      </c>
      <c r="S2643" t="s">
        <v>528</v>
      </c>
      <c r="U2643" t="s">
        <v>529</v>
      </c>
      <c r="V2643" t="s">
        <v>530</v>
      </c>
      <c r="W2643" s="10" t="b">
        <v>1</v>
      </c>
      <c r="X2643" s="12">
        <v>43868.513449074075</v>
      </c>
    </row>
    <row r="2644" spans="1:24" x14ac:dyDescent="0.2">
      <c r="A2644">
        <v>12985</v>
      </c>
      <c r="B2644" s="2" t="s">
        <v>384</v>
      </c>
      <c r="C2644" s="2" t="s">
        <v>385</v>
      </c>
      <c r="D2644" s="2" t="s">
        <v>386</v>
      </c>
      <c r="E2644" t="s">
        <v>19</v>
      </c>
      <c r="F2644">
        <f>SUM(J2644* 1.25)</f>
        <v>354.98750000000001</v>
      </c>
      <c r="G2644">
        <v>7</v>
      </c>
      <c r="H2644">
        <v>-1</v>
      </c>
      <c r="I2644" s="7">
        <v>40.57</v>
      </c>
      <c r="J2644" s="7">
        <f t="shared" si="48"/>
        <v>283.99</v>
      </c>
      <c r="K2644" s="7">
        <f>SUM(G2644*1.27)</f>
        <v>8.89</v>
      </c>
      <c r="L2644" s="11">
        <v>43230</v>
      </c>
      <c r="M2644" s="3">
        <v>43235</v>
      </c>
      <c r="N2644" s="3">
        <v>43251</v>
      </c>
      <c r="O2644" t="s">
        <v>6</v>
      </c>
      <c r="P2644" s="4">
        <v>41.9</v>
      </c>
      <c r="Q2644" t="s">
        <v>385</v>
      </c>
      <c r="R2644" t="s">
        <v>387</v>
      </c>
      <c r="S2644" t="s">
        <v>388</v>
      </c>
      <c r="U2644" t="s">
        <v>389</v>
      </c>
      <c r="V2644" t="s">
        <v>10</v>
      </c>
      <c r="W2644" s="10" t="b">
        <v>1</v>
      </c>
      <c r="X2644" s="12">
        <v>43900.510616898144</v>
      </c>
    </row>
    <row r="2645" spans="1:24" x14ac:dyDescent="0.2">
      <c r="A2645">
        <v>12986</v>
      </c>
      <c r="B2645" s="2" t="s">
        <v>202</v>
      </c>
      <c r="C2645" s="2" t="s">
        <v>203</v>
      </c>
      <c r="D2645" s="2" t="s">
        <v>204</v>
      </c>
      <c r="E2645" t="s">
        <v>5</v>
      </c>
      <c r="F2645">
        <f>SUM(J2645* 0.9)</f>
        <v>169.55999999999997</v>
      </c>
      <c r="G2645">
        <v>6</v>
      </c>
      <c r="H2645">
        <v>3</v>
      </c>
      <c r="I2645" s="7">
        <v>31.4</v>
      </c>
      <c r="J2645" s="7">
        <f t="shared" si="48"/>
        <v>188.39999999999998</v>
      </c>
      <c r="K2645" s="7">
        <f>SUM(G2645*0.54)</f>
        <v>3.24</v>
      </c>
      <c r="L2645" s="11">
        <v>43231</v>
      </c>
      <c r="M2645" s="3">
        <v>43236</v>
      </c>
      <c r="N2645" s="3">
        <v>43252</v>
      </c>
      <c r="O2645" t="s">
        <v>12</v>
      </c>
      <c r="P2645" s="4">
        <v>3.35</v>
      </c>
      <c r="Q2645" t="s">
        <v>203</v>
      </c>
      <c r="R2645" t="s">
        <v>205</v>
      </c>
      <c r="S2645" t="s">
        <v>206</v>
      </c>
      <c r="T2645" t="s">
        <v>207</v>
      </c>
      <c r="U2645" t="s">
        <v>208</v>
      </c>
      <c r="V2645" t="s">
        <v>209</v>
      </c>
      <c r="W2645" s="10" t="b">
        <v>1</v>
      </c>
      <c r="X2645" s="12">
        <v>43886.508049189819</v>
      </c>
    </row>
    <row r="2646" spans="1:24" x14ac:dyDescent="0.2">
      <c r="A2646">
        <v>12987</v>
      </c>
      <c r="B2646" s="2" t="s">
        <v>319</v>
      </c>
      <c r="C2646" s="2" t="s">
        <v>320</v>
      </c>
      <c r="D2646" s="2" t="s">
        <v>321</v>
      </c>
      <c r="E2646" t="s">
        <v>46</v>
      </c>
      <c r="F2646">
        <f>SUM(J2646* 0.9)</f>
        <v>955.548</v>
      </c>
      <c r="G2646">
        <v>11</v>
      </c>
      <c r="H2646">
        <v>21</v>
      </c>
      <c r="I2646" s="7">
        <v>96.52</v>
      </c>
      <c r="J2646" s="7">
        <f t="shared" si="48"/>
        <v>1061.72</v>
      </c>
      <c r="K2646" s="7">
        <f>SUM(G2646*1.429)</f>
        <v>15.719000000000001</v>
      </c>
      <c r="L2646" s="11">
        <v>43232</v>
      </c>
      <c r="M2646" s="3">
        <v>43237</v>
      </c>
      <c r="N2646" s="3">
        <v>43253</v>
      </c>
      <c r="O2646" t="s">
        <v>12</v>
      </c>
      <c r="P2646" s="4">
        <v>66.69</v>
      </c>
      <c r="Q2646" t="s">
        <v>320</v>
      </c>
      <c r="R2646" t="s">
        <v>322</v>
      </c>
      <c r="S2646" t="s">
        <v>323</v>
      </c>
      <c r="U2646" t="s">
        <v>324</v>
      </c>
      <c r="V2646" t="s">
        <v>325</v>
      </c>
      <c r="W2646" s="10" t="b">
        <v>1</v>
      </c>
      <c r="X2646" s="12">
        <v>43896.846071990738</v>
      </c>
    </row>
    <row r="2647" spans="1:24" x14ac:dyDescent="0.2">
      <c r="A2647">
        <v>12988</v>
      </c>
      <c r="B2647" s="2" t="s">
        <v>363</v>
      </c>
      <c r="C2647" s="2" t="s">
        <v>364</v>
      </c>
      <c r="D2647" s="2" t="s">
        <v>365</v>
      </c>
      <c r="E2647" t="s">
        <v>15</v>
      </c>
      <c r="F2647">
        <f>SUM(J2647* 1.03)</f>
        <v>824.53560000000004</v>
      </c>
      <c r="G2647">
        <v>12</v>
      </c>
      <c r="H2647">
        <v>2</v>
      </c>
      <c r="I2647" s="7">
        <v>66.709999999999994</v>
      </c>
      <c r="J2647" s="7">
        <f t="shared" si="48"/>
        <v>800.52</v>
      </c>
      <c r="K2647" s="7">
        <f>SUM(G2647*1.27)</f>
        <v>15.24</v>
      </c>
      <c r="L2647" s="11">
        <v>43233</v>
      </c>
      <c r="M2647" s="3">
        <v>43238</v>
      </c>
      <c r="N2647" s="3">
        <v>43254</v>
      </c>
      <c r="O2647" t="s">
        <v>12</v>
      </c>
      <c r="P2647" s="4">
        <v>339.22</v>
      </c>
      <c r="Q2647" t="s">
        <v>364</v>
      </c>
      <c r="R2647" t="s">
        <v>366</v>
      </c>
      <c r="S2647" t="s">
        <v>367</v>
      </c>
      <c r="U2647" t="s">
        <v>368</v>
      </c>
      <c r="V2647" t="s">
        <v>141</v>
      </c>
      <c r="W2647" s="10" t="b">
        <v>1</v>
      </c>
      <c r="X2647" s="12">
        <v>44079.179185416659</v>
      </c>
    </row>
    <row r="2648" spans="1:24" x14ac:dyDescent="0.2">
      <c r="A2648">
        <v>12989</v>
      </c>
      <c r="B2648" s="2" t="s">
        <v>342</v>
      </c>
      <c r="C2648" s="2" t="s">
        <v>343</v>
      </c>
      <c r="D2648" s="2" t="s">
        <v>344</v>
      </c>
      <c r="E2648" t="s">
        <v>19</v>
      </c>
      <c r="F2648">
        <f>SUM(J2648* 0.85)</f>
        <v>644.9799999999999</v>
      </c>
      <c r="G2648">
        <v>8</v>
      </c>
      <c r="H2648">
        <v>-26</v>
      </c>
      <c r="I2648" s="7">
        <v>94.85</v>
      </c>
      <c r="J2648" s="7">
        <f t="shared" si="48"/>
        <v>758.8</v>
      </c>
      <c r="K2648" s="7">
        <f>SUM(G2648*1.15)</f>
        <v>9.1999999999999993</v>
      </c>
      <c r="L2648" s="11">
        <v>43233</v>
      </c>
      <c r="M2648" s="3">
        <v>43238</v>
      </c>
      <c r="N2648" s="3">
        <v>43254</v>
      </c>
      <c r="O2648" t="s">
        <v>6</v>
      </c>
      <c r="P2648" s="4">
        <v>8.1199999999999992</v>
      </c>
      <c r="Q2648" t="s">
        <v>343</v>
      </c>
      <c r="R2648" t="s">
        <v>567</v>
      </c>
      <c r="S2648" t="s">
        <v>91</v>
      </c>
      <c r="U2648" t="s">
        <v>92</v>
      </c>
      <c r="V2648" t="s">
        <v>93</v>
      </c>
      <c r="W2648" s="10" t="b">
        <v>0</v>
      </c>
      <c r="X2648" s="12">
        <v>43983.177491898146</v>
      </c>
    </row>
    <row r="2649" spans="1:24" x14ac:dyDescent="0.2">
      <c r="A2649">
        <v>12990</v>
      </c>
      <c r="B2649" s="2" t="s">
        <v>130</v>
      </c>
      <c r="C2649" s="2" t="s">
        <v>131</v>
      </c>
      <c r="D2649" s="2" t="s">
        <v>132</v>
      </c>
      <c r="E2649" t="s">
        <v>19</v>
      </c>
      <c r="F2649">
        <f>SUM(J2649* 0.9)</f>
        <v>50.22</v>
      </c>
      <c r="G2649">
        <v>10</v>
      </c>
      <c r="H2649">
        <v>2</v>
      </c>
      <c r="I2649" s="7">
        <v>5.58</v>
      </c>
      <c r="J2649" s="7">
        <f t="shared" si="48"/>
        <v>55.8</v>
      </c>
      <c r="K2649" s="7">
        <f>SUM(G2649*1.27)</f>
        <v>12.7</v>
      </c>
      <c r="L2649" s="11">
        <v>43234</v>
      </c>
      <c r="M2649" s="3">
        <v>43239</v>
      </c>
      <c r="N2649" s="3">
        <v>43255</v>
      </c>
      <c r="O2649" t="s">
        <v>14</v>
      </c>
      <c r="P2649" s="4">
        <v>74.459999999999994</v>
      </c>
      <c r="Q2649" t="s">
        <v>131</v>
      </c>
      <c r="R2649" t="s">
        <v>133</v>
      </c>
      <c r="S2649" t="s">
        <v>85</v>
      </c>
      <c r="U2649" t="s">
        <v>134</v>
      </c>
      <c r="V2649" t="s">
        <v>35</v>
      </c>
      <c r="W2649" s="10" t="b">
        <v>1</v>
      </c>
      <c r="X2649" s="12">
        <v>43893.511799768516</v>
      </c>
    </row>
    <row r="2650" spans="1:24" x14ac:dyDescent="0.2">
      <c r="A2650">
        <v>12991</v>
      </c>
      <c r="B2650" s="2" t="s">
        <v>153</v>
      </c>
      <c r="C2650" s="2" t="s">
        <v>154</v>
      </c>
      <c r="D2650" s="2" t="s">
        <v>155</v>
      </c>
      <c r="E2650" t="s">
        <v>36</v>
      </c>
      <c r="F2650">
        <f>SUM(J2650* 0.9)</f>
        <v>176.499</v>
      </c>
      <c r="G2650">
        <v>9</v>
      </c>
      <c r="H2650">
        <v>-1</v>
      </c>
      <c r="I2650" s="7">
        <v>21.79</v>
      </c>
      <c r="J2650" s="7">
        <f t="shared" si="48"/>
        <v>196.10999999999999</v>
      </c>
      <c r="K2650" s="7">
        <f>SUM(G2650*1.27)</f>
        <v>11.43</v>
      </c>
      <c r="L2650" s="11">
        <v>43237</v>
      </c>
      <c r="M2650" s="3">
        <v>43242</v>
      </c>
      <c r="N2650" s="3">
        <v>43258</v>
      </c>
      <c r="O2650" t="s">
        <v>6</v>
      </c>
      <c r="P2650" s="4">
        <v>188.04</v>
      </c>
      <c r="Q2650" t="s">
        <v>154</v>
      </c>
      <c r="R2650" t="s">
        <v>156</v>
      </c>
      <c r="S2650" t="s">
        <v>157</v>
      </c>
      <c r="U2650" t="s">
        <v>158</v>
      </c>
      <c r="V2650" t="s">
        <v>44</v>
      </c>
      <c r="W2650" s="10" t="b">
        <v>1</v>
      </c>
      <c r="X2650" s="12">
        <v>43893.511395601847</v>
      </c>
    </row>
    <row r="2651" spans="1:24" x14ac:dyDescent="0.2">
      <c r="A2651">
        <v>12992</v>
      </c>
      <c r="B2651" s="2" t="s">
        <v>285</v>
      </c>
      <c r="C2651" s="2" t="s">
        <v>281</v>
      </c>
      <c r="D2651" s="2" t="s">
        <v>286</v>
      </c>
      <c r="E2651" t="s">
        <v>36</v>
      </c>
      <c r="F2651">
        <f>SUM(J2651* 1.15)</f>
        <v>292.62899999999996</v>
      </c>
      <c r="G2651">
        <v>6</v>
      </c>
      <c r="H2651">
        <v>-19</v>
      </c>
      <c r="I2651" s="7">
        <v>42.41</v>
      </c>
      <c r="J2651" s="7">
        <f t="shared" si="48"/>
        <v>254.45999999999998</v>
      </c>
      <c r="K2651" s="7">
        <f>SUM(G2651*1.15)</f>
        <v>6.8999999999999995</v>
      </c>
      <c r="L2651" s="11">
        <v>43237</v>
      </c>
      <c r="M2651" s="3">
        <v>43242</v>
      </c>
      <c r="N2651" s="3">
        <v>43258</v>
      </c>
      <c r="O2651" t="s">
        <v>12</v>
      </c>
      <c r="P2651" s="4">
        <v>27.94</v>
      </c>
      <c r="Q2651" t="s">
        <v>281</v>
      </c>
      <c r="R2651" t="s">
        <v>282</v>
      </c>
      <c r="S2651" t="s">
        <v>283</v>
      </c>
      <c r="U2651" t="s">
        <v>284</v>
      </c>
      <c r="V2651" t="s">
        <v>10</v>
      </c>
      <c r="W2651" s="10" t="b">
        <v>0</v>
      </c>
      <c r="X2651" s="12">
        <v>43925.509850578703</v>
      </c>
    </row>
    <row r="2652" spans="1:24" x14ac:dyDescent="0.2">
      <c r="A2652">
        <v>12993</v>
      </c>
      <c r="B2652" s="2" t="s">
        <v>24</v>
      </c>
      <c r="C2652" s="2" t="s">
        <v>25</v>
      </c>
      <c r="D2652" s="2" t="s">
        <v>26</v>
      </c>
      <c r="E2652" t="s">
        <v>11</v>
      </c>
      <c r="F2652">
        <f>SUM(J2652* 1.15)</f>
        <v>755.41199999999992</v>
      </c>
      <c r="G2652">
        <v>8</v>
      </c>
      <c r="H2652">
        <v>-34</v>
      </c>
      <c r="I2652" s="7">
        <v>82.11</v>
      </c>
      <c r="J2652" s="7">
        <f t="shared" si="48"/>
        <v>656.88</v>
      </c>
      <c r="K2652" s="7">
        <f>SUM(G2652*1.15)</f>
        <v>9.1999999999999993</v>
      </c>
      <c r="L2652" s="11">
        <v>43238</v>
      </c>
      <c r="M2652" s="3">
        <v>43243</v>
      </c>
      <c r="N2652" s="3">
        <v>43259</v>
      </c>
      <c r="O2652" t="s">
        <v>6</v>
      </c>
      <c r="P2652" s="4">
        <v>15.64</v>
      </c>
      <c r="Q2652" t="s">
        <v>25</v>
      </c>
      <c r="R2652" t="s">
        <v>27</v>
      </c>
      <c r="S2652" t="s">
        <v>21</v>
      </c>
      <c r="U2652" t="s">
        <v>28</v>
      </c>
      <c r="V2652" t="s">
        <v>23</v>
      </c>
      <c r="W2652" s="10" t="b">
        <v>0</v>
      </c>
      <c r="X2652" s="12">
        <v>43970.844065972226</v>
      </c>
    </row>
    <row r="2653" spans="1:24" x14ac:dyDescent="0.2">
      <c r="A2653">
        <v>12994</v>
      </c>
      <c r="B2653" s="2" t="s">
        <v>285</v>
      </c>
      <c r="C2653" s="2" t="s">
        <v>281</v>
      </c>
      <c r="D2653" s="2" t="s">
        <v>286</v>
      </c>
      <c r="E2653" t="s">
        <v>15</v>
      </c>
      <c r="F2653">
        <f>SUM(J2653* 1.15)</f>
        <v>188.43899999999996</v>
      </c>
      <c r="G2653">
        <v>6</v>
      </c>
      <c r="H2653">
        <v>-16</v>
      </c>
      <c r="I2653" s="7">
        <v>27.31</v>
      </c>
      <c r="J2653" s="7">
        <f t="shared" si="48"/>
        <v>163.85999999999999</v>
      </c>
      <c r="K2653" s="7">
        <f>SUM(G2653*1.15)</f>
        <v>6.8999999999999995</v>
      </c>
      <c r="L2653" s="11">
        <v>43239</v>
      </c>
      <c r="M2653" s="3">
        <v>43244</v>
      </c>
      <c r="N2653" s="3">
        <v>43260</v>
      </c>
      <c r="O2653" t="s">
        <v>12</v>
      </c>
      <c r="P2653" s="4">
        <v>58.88</v>
      </c>
      <c r="Q2653" t="s">
        <v>281</v>
      </c>
      <c r="R2653" t="s">
        <v>282</v>
      </c>
      <c r="S2653" t="s">
        <v>283</v>
      </c>
      <c r="U2653" t="s">
        <v>284</v>
      </c>
      <c r="V2653" t="s">
        <v>10</v>
      </c>
      <c r="W2653" s="10" t="b">
        <v>1</v>
      </c>
      <c r="X2653" s="12">
        <v>43900.509885300926</v>
      </c>
    </row>
    <row r="2654" spans="1:24" x14ac:dyDescent="0.2">
      <c r="A2654">
        <v>12995</v>
      </c>
      <c r="B2654" s="2" t="s">
        <v>412</v>
      </c>
      <c r="C2654" s="2" t="s">
        <v>413</v>
      </c>
      <c r="D2654" s="2" t="s">
        <v>414</v>
      </c>
      <c r="E2654" t="s">
        <v>13</v>
      </c>
      <c r="F2654">
        <f>SUM(J2654* 0.85)</f>
        <v>288.10750000000002</v>
      </c>
      <c r="G2654">
        <v>5</v>
      </c>
      <c r="H2654">
        <v>0</v>
      </c>
      <c r="I2654" s="7">
        <v>67.790000000000006</v>
      </c>
      <c r="J2654" s="7">
        <f t="shared" si="48"/>
        <v>338.95000000000005</v>
      </c>
      <c r="K2654" s="7">
        <f>SUM(G2654*1.27)</f>
        <v>6.35</v>
      </c>
      <c r="L2654" s="11">
        <v>43239</v>
      </c>
      <c r="M2654" s="3">
        <v>43244</v>
      </c>
      <c r="N2654" s="3">
        <v>43260</v>
      </c>
      <c r="O2654" t="s">
        <v>6</v>
      </c>
      <c r="P2654" s="4">
        <v>78.849999999999994</v>
      </c>
      <c r="Q2654" t="s">
        <v>413</v>
      </c>
      <c r="R2654" t="s">
        <v>415</v>
      </c>
      <c r="S2654" t="s">
        <v>416</v>
      </c>
      <c r="U2654" t="s">
        <v>417</v>
      </c>
      <c r="V2654" t="s">
        <v>105</v>
      </c>
      <c r="W2654" s="10" t="b">
        <v>1</v>
      </c>
      <c r="X2654" s="12">
        <v>43876.510070486111</v>
      </c>
    </row>
    <row r="2655" spans="1:24" x14ac:dyDescent="0.2">
      <c r="A2655">
        <v>12996</v>
      </c>
      <c r="B2655" s="2" t="s">
        <v>81</v>
      </c>
      <c r="C2655" s="2" t="s">
        <v>82</v>
      </c>
      <c r="D2655" s="2" t="s">
        <v>83</v>
      </c>
      <c r="E2655" t="s">
        <v>37</v>
      </c>
      <c r="F2655">
        <f>SUM(J2655* 0.9)</f>
        <v>698.84100000000001</v>
      </c>
      <c r="G2655">
        <v>11</v>
      </c>
      <c r="H2655">
        <v>23</v>
      </c>
      <c r="I2655" s="7">
        <v>70.59</v>
      </c>
      <c r="J2655" s="7">
        <f t="shared" si="48"/>
        <v>776.49</v>
      </c>
      <c r="K2655" s="7">
        <f>SUM(G2655*1.429)</f>
        <v>15.719000000000001</v>
      </c>
      <c r="L2655" s="11">
        <v>43240</v>
      </c>
      <c r="M2655" s="3">
        <v>43245</v>
      </c>
      <c r="N2655" s="3">
        <v>43261</v>
      </c>
      <c r="O2655" t="s">
        <v>14</v>
      </c>
      <c r="P2655" s="4">
        <v>4.87</v>
      </c>
      <c r="Q2655" t="s">
        <v>82</v>
      </c>
      <c r="R2655" t="s">
        <v>84</v>
      </c>
      <c r="S2655" t="s">
        <v>85</v>
      </c>
      <c r="U2655" t="s">
        <v>86</v>
      </c>
      <c r="V2655" t="s">
        <v>35</v>
      </c>
      <c r="W2655" s="10" t="b">
        <v>0</v>
      </c>
      <c r="X2655" s="12">
        <v>43905.512761805549</v>
      </c>
    </row>
    <row r="2656" spans="1:24" x14ac:dyDescent="0.2">
      <c r="A2656">
        <v>12997</v>
      </c>
      <c r="B2656" s="2" t="s">
        <v>81</v>
      </c>
      <c r="C2656" s="2" t="s">
        <v>82</v>
      </c>
      <c r="D2656" s="2" t="s">
        <v>83</v>
      </c>
      <c r="E2656" t="s">
        <v>5</v>
      </c>
      <c r="F2656">
        <f>SUM(J2656* 0.9)</f>
        <v>579.85199999999998</v>
      </c>
      <c r="G2656">
        <v>12</v>
      </c>
      <c r="H2656">
        <v>24</v>
      </c>
      <c r="I2656" s="7">
        <v>53.69</v>
      </c>
      <c r="J2656" s="7">
        <f t="shared" si="48"/>
        <v>644.28</v>
      </c>
      <c r="K2656" s="7">
        <f>SUM(G2656*1.429)</f>
        <v>17.148</v>
      </c>
      <c r="L2656" s="11">
        <v>43241</v>
      </c>
      <c r="M2656" s="3">
        <v>43246</v>
      </c>
      <c r="N2656" s="3">
        <v>43262</v>
      </c>
      <c r="O2656" t="s">
        <v>14</v>
      </c>
      <c r="P2656" s="4">
        <v>12.36</v>
      </c>
      <c r="Q2656" t="s">
        <v>82</v>
      </c>
      <c r="R2656" t="s">
        <v>84</v>
      </c>
      <c r="S2656" t="s">
        <v>85</v>
      </c>
      <c r="U2656" t="s">
        <v>86</v>
      </c>
      <c r="V2656" t="s">
        <v>35</v>
      </c>
      <c r="W2656" s="10" t="b">
        <v>0</v>
      </c>
      <c r="X2656" s="12">
        <v>43749.513011342591</v>
      </c>
    </row>
    <row r="2657" spans="1:24" x14ac:dyDescent="0.2">
      <c r="A2657">
        <v>12998</v>
      </c>
      <c r="B2657" s="2" t="s">
        <v>384</v>
      </c>
      <c r="C2657" s="2" t="s">
        <v>385</v>
      </c>
      <c r="D2657" s="2" t="s">
        <v>386</v>
      </c>
      <c r="E2657" t="s">
        <v>15</v>
      </c>
      <c r="F2657">
        <f>SUM(J2657* 1.25)</f>
        <v>97.4375</v>
      </c>
      <c r="G2657">
        <v>5</v>
      </c>
      <c r="H2657">
        <v>-15</v>
      </c>
      <c r="I2657" s="7">
        <v>15.59</v>
      </c>
      <c r="J2657" s="7">
        <f t="shared" si="48"/>
        <v>77.95</v>
      </c>
      <c r="K2657" s="7">
        <f>SUM(G2657*1.15)</f>
        <v>5.75</v>
      </c>
      <c r="L2657" s="11">
        <v>43244</v>
      </c>
      <c r="M2657" s="3">
        <v>43249</v>
      </c>
      <c r="N2657" s="3">
        <v>43265</v>
      </c>
      <c r="O2657" t="s">
        <v>14</v>
      </c>
      <c r="P2657" s="4">
        <v>1007.64</v>
      </c>
      <c r="Q2657" t="s">
        <v>385</v>
      </c>
      <c r="R2657" t="s">
        <v>387</v>
      </c>
      <c r="S2657" t="s">
        <v>388</v>
      </c>
      <c r="U2657" t="s">
        <v>389</v>
      </c>
      <c r="V2657" t="s">
        <v>10</v>
      </c>
      <c r="W2657" s="10" t="b">
        <v>1</v>
      </c>
      <c r="X2657" s="12">
        <v>43878.842780439823</v>
      </c>
    </row>
    <row r="2658" spans="1:24" x14ac:dyDescent="0.2">
      <c r="A2658">
        <v>12999</v>
      </c>
      <c r="B2658" s="2" t="s">
        <v>218</v>
      </c>
      <c r="C2658" s="2" t="s">
        <v>219</v>
      </c>
      <c r="D2658" s="2" t="s">
        <v>220</v>
      </c>
      <c r="E2658" t="s">
        <v>45</v>
      </c>
      <c r="F2658">
        <f>SUM(J2658* 0.85)</f>
        <v>178.67</v>
      </c>
      <c r="G2658">
        <v>10</v>
      </c>
      <c r="H2658">
        <v>-27</v>
      </c>
      <c r="I2658" s="7">
        <v>21.02</v>
      </c>
      <c r="J2658" s="7">
        <f t="shared" ref="J2658:J2721" si="49">SUM(G2658*I2658)</f>
        <v>210.2</v>
      </c>
      <c r="K2658" s="7">
        <f>SUM(G2658*1.15)</f>
        <v>11.5</v>
      </c>
      <c r="L2658" s="11">
        <v>43244</v>
      </c>
      <c r="M2658" s="3">
        <v>43249</v>
      </c>
      <c r="N2658" s="3">
        <v>43265</v>
      </c>
      <c r="O2658" t="s">
        <v>6</v>
      </c>
      <c r="P2658" s="4">
        <v>68.650000000000006</v>
      </c>
      <c r="Q2658" t="s">
        <v>219</v>
      </c>
      <c r="R2658" t="s">
        <v>221</v>
      </c>
      <c r="S2658" t="s">
        <v>222</v>
      </c>
      <c r="T2658" t="s">
        <v>223</v>
      </c>
      <c r="U2658" t="s">
        <v>224</v>
      </c>
      <c r="V2658" t="s">
        <v>113</v>
      </c>
      <c r="W2658" s="10" t="b">
        <v>1</v>
      </c>
      <c r="X2658" s="12">
        <v>44002.511094675923</v>
      </c>
    </row>
    <row r="2659" spans="1:24" x14ac:dyDescent="0.2">
      <c r="A2659">
        <v>13000</v>
      </c>
      <c r="B2659" s="2" t="s">
        <v>250</v>
      </c>
      <c r="C2659" s="2" t="s">
        <v>251</v>
      </c>
      <c r="D2659" s="2" t="s">
        <v>252</v>
      </c>
      <c r="E2659" t="s">
        <v>13</v>
      </c>
      <c r="F2659">
        <f>SUM(J2659* 0.85)</f>
        <v>4.5815000000000001</v>
      </c>
      <c r="G2659">
        <v>7</v>
      </c>
      <c r="H2659">
        <v>31</v>
      </c>
      <c r="I2659" s="7">
        <v>0.77</v>
      </c>
      <c r="J2659" s="7">
        <f t="shared" si="49"/>
        <v>5.3900000000000006</v>
      </c>
      <c r="K2659" s="7">
        <f>SUM(G2659*1.429)</f>
        <v>10.003</v>
      </c>
      <c r="L2659" s="11">
        <v>43245</v>
      </c>
      <c r="M2659" s="3">
        <v>43250</v>
      </c>
      <c r="N2659" s="3">
        <v>43266</v>
      </c>
      <c r="O2659" t="s">
        <v>14</v>
      </c>
      <c r="P2659" s="4">
        <v>10.95</v>
      </c>
      <c r="Q2659" t="s">
        <v>251</v>
      </c>
      <c r="R2659" t="s">
        <v>253</v>
      </c>
      <c r="S2659" t="s">
        <v>254</v>
      </c>
      <c r="U2659" t="s">
        <v>255</v>
      </c>
      <c r="V2659" t="s">
        <v>10</v>
      </c>
      <c r="W2659" s="10" t="b">
        <v>0</v>
      </c>
      <c r="X2659" s="12">
        <v>43856.178432638881</v>
      </c>
    </row>
    <row r="2660" spans="1:24" x14ac:dyDescent="0.2">
      <c r="A2660">
        <v>13001</v>
      </c>
      <c r="B2660" s="2" t="s">
        <v>293</v>
      </c>
      <c r="C2660" s="2" t="s">
        <v>294</v>
      </c>
      <c r="D2660" s="2" t="s">
        <v>295</v>
      </c>
      <c r="E2660" t="s">
        <v>36</v>
      </c>
      <c r="F2660">
        <f>SUM(J2660* 0.85)</f>
        <v>452.34450000000004</v>
      </c>
      <c r="G2660">
        <v>9</v>
      </c>
      <c r="H2660">
        <v>10</v>
      </c>
      <c r="I2660" s="7">
        <v>59.13</v>
      </c>
      <c r="J2660" s="7">
        <f t="shared" si="49"/>
        <v>532.17000000000007</v>
      </c>
      <c r="K2660" s="7">
        <f>SUM(G2660*1.429)</f>
        <v>12.861000000000001</v>
      </c>
      <c r="L2660" s="11">
        <v>43246</v>
      </c>
      <c r="M2660" s="3">
        <v>43251</v>
      </c>
      <c r="N2660" s="3">
        <v>43267</v>
      </c>
      <c r="O2660" t="s">
        <v>12</v>
      </c>
      <c r="P2660" s="4">
        <v>48.17</v>
      </c>
      <c r="Q2660" t="s">
        <v>294</v>
      </c>
      <c r="R2660" t="s">
        <v>296</v>
      </c>
      <c r="S2660" t="s">
        <v>297</v>
      </c>
      <c r="T2660" t="s">
        <v>298</v>
      </c>
      <c r="U2660" t="s">
        <v>299</v>
      </c>
      <c r="V2660" t="s">
        <v>217</v>
      </c>
      <c r="W2660" s="10" t="b">
        <v>1</v>
      </c>
      <c r="X2660" s="12">
        <v>43844.511522916662</v>
      </c>
    </row>
    <row r="2661" spans="1:24" x14ac:dyDescent="0.2">
      <c r="A2661">
        <v>13002</v>
      </c>
      <c r="B2661" s="2" t="s">
        <v>307</v>
      </c>
      <c r="C2661" s="2" t="s">
        <v>308</v>
      </c>
      <c r="D2661" s="2" t="s">
        <v>309</v>
      </c>
      <c r="E2661" t="s">
        <v>11</v>
      </c>
      <c r="F2661">
        <f>SUM(J2661* 1.05)</f>
        <v>560.70000000000005</v>
      </c>
      <c r="G2661">
        <v>12</v>
      </c>
      <c r="H2661">
        <v>1</v>
      </c>
      <c r="I2661" s="7">
        <v>44.5</v>
      </c>
      <c r="J2661" s="7">
        <f t="shared" si="49"/>
        <v>534</v>
      </c>
      <c r="K2661" s="7">
        <f>SUM(G2661*1.27)</f>
        <v>15.24</v>
      </c>
      <c r="L2661" s="11">
        <v>43246</v>
      </c>
      <c r="M2661" s="3">
        <v>43251</v>
      </c>
      <c r="N2661" s="3">
        <v>43267</v>
      </c>
      <c r="O2661" t="s">
        <v>6</v>
      </c>
      <c r="P2661" s="4">
        <v>24.91</v>
      </c>
      <c r="Q2661" t="s">
        <v>308</v>
      </c>
      <c r="R2661" t="s">
        <v>310</v>
      </c>
      <c r="S2661" t="s">
        <v>311</v>
      </c>
      <c r="T2661" t="s">
        <v>207</v>
      </c>
      <c r="U2661" t="s">
        <v>312</v>
      </c>
      <c r="V2661" t="s">
        <v>209</v>
      </c>
      <c r="W2661" s="10" t="b">
        <v>0</v>
      </c>
      <c r="X2661" s="12">
        <v>43760.512507175925</v>
      </c>
    </row>
    <row r="2662" spans="1:24" x14ac:dyDescent="0.2">
      <c r="A2662">
        <v>13003</v>
      </c>
      <c r="B2662" s="2" t="s">
        <v>274</v>
      </c>
      <c r="C2662" s="2" t="s">
        <v>275</v>
      </c>
      <c r="D2662" s="2" t="s">
        <v>276</v>
      </c>
      <c r="E2662" t="s">
        <v>36</v>
      </c>
      <c r="F2662">
        <f>SUM(J2662* 0.9)</f>
        <v>267.68700000000001</v>
      </c>
      <c r="G2662">
        <v>7</v>
      </c>
      <c r="H2662">
        <v>6</v>
      </c>
      <c r="I2662" s="7">
        <v>42.49</v>
      </c>
      <c r="J2662" s="7">
        <f t="shared" si="49"/>
        <v>297.43</v>
      </c>
      <c r="K2662" s="7">
        <f>SUM(G2662*1.381)</f>
        <v>9.6669999999999998</v>
      </c>
      <c r="L2662" s="11">
        <v>43247</v>
      </c>
      <c r="M2662" s="3">
        <v>43252</v>
      </c>
      <c r="N2662" s="3">
        <v>43268</v>
      </c>
      <c r="O2662" t="s">
        <v>12</v>
      </c>
      <c r="P2662" s="4">
        <v>11.92</v>
      </c>
      <c r="Q2662" t="s">
        <v>275</v>
      </c>
      <c r="R2662" t="s">
        <v>277</v>
      </c>
      <c r="S2662" t="s">
        <v>278</v>
      </c>
      <c r="T2662" t="s">
        <v>279</v>
      </c>
      <c r="U2662" t="s">
        <v>280</v>
      </c>
      <c r="V2662" t="s">
        <v>209</v>
      </c>
      <c r="W2662" s="10" t="b">
        <v>0</v>
      </c>
      <c r="X2662" s="12">
        <v>43878.511195601852</v>
      </c>
    </row>
    <row r="2663" spans="1:24" x14ac:dyDescent="0.2">
      <c r="A2663">
        <v>13004</v>
      </c>
      <c r="B2663" s="2" t="s">
        <v>506</v>
      </c>
      <c r="C2663" s="2" t="s">
        <v>507</v>
      </c>
      <c r="D2663" s="2" t="s">
        <v>508</v>
      </c>
      <c r="E2663" t="s">
        <v>13</v>
      </c>
      <c r="F2663">
        <f>SUM(J2663* 1.15)</f>
        <v>431.94</v>
      </c>
      <c r="G2663">
        <v>5</v>
      </c>
      <c r="H2663">
        <v>5</v>
      </c>
      <c r="I2663" s="7">
        <v>75.12</v>
      </c>
      <c r="J2663" s="7">
        <f t="shared" si="49"/>
        <v>375.6</v>
      </c>
      <c r="K2663" s="7">
        <f>SUM(G2663*0.54)</f>
        <v>2.7</v>
      </c>
      <c r="L2663" s="11">
        <v>43248</v>
      </c>
      <c r="M2663" s="3">
        <v>43253</v>
      </c>
      <c r="N2663" s="3">
        <v>43269</v>
      </c>
      <c r="O2663" t="s">
        <v>14</v>
      </c>
      <c r="P2663" s="4">
        <v>194.72</v>
      </c>
      <c r="Q2663" t="s">
        <v>507</v>
      </c>
      <c r="R2663" t="s">
        <v>509</v>
      </c>
      <c r="S2663" t="s">
        <v>510</v>
      </c>
      <c r="U2663" t="s">
        <v>511</v>
      </c>
      <c r="V2663" t="s">
        <v>59</v>
      </c>
      <c r="W2663" s="10" t="b">
        <v>1</v>
      </c>
      <c r="X2663" s="12">
        <v>43885.174193287035</v>
      </c>
    </row>
    <row r="2664" spans="1:24" x14ac:dyDescent="0.2">
      <c r="A2664">
        <v>13005</v>
      </c>
      <c r="B2664" s="2" t="s">
        <v>440</v>
      </c>
      <c r="C2664" s="2" t="s">
        <v>437</v>
      </c>
      <c r="D2664" s="2" t="s">
        <v>441</v>
      </c>
      <c r="E2664" t="s">
        <v>15</v>
      </c>
      <c r="F2664">
        <f>SUM(J2664* 0.9)</f>
        <v>1022.4900000000001</v>
      </c>
      <c r="G2664">
        <v>14</v>
      </c>
      <c r="H2664">
        <v>0</v>
      </c>
      <c r="I2664" s="7">
        <v>81.150000000000006</v>
      </c>
      <c r="J2664" s="7">
        <f t="shared" si="49"/>
        <v>1136.1000000000001</v>
      </c>
      <c r="K2664" s="7">
        <f>SUM(G2664*1.27)</f>
        <v>17.78</v>
      </c>
      <c r="L2664" s="11">
        <v>43248</v>
      </c>
      <c r="M2664" s="3">
        <v>43253</v>
      </c>
      <c r="N2664" s="3">
        <v>43269</v>
      </c>
      <c r="O2664" t="s">
        <v>12</v>
      </c>
      <c r="P2664" s="4">
        <v>178.43</v>
      </c>
      <c r="Q2664" t="s">
        <v>437</v>
      </c>
      <c r="R2664" t="s">
        <v>438</v>
      </c>
      <c r="S2664" t="s">
        <v>85</v>
      </c>
      <c r="U2664" t="s">
        <v>439</v>
      </c>
      <c r="V2664" t="s">
        <v>35</v>
      </c>
      <c r="W2664" s="10" t="b">
        <v>1</v>
      </c>
      <c r="X2664" s="12">
        <v>43883.180133217589</v>
      </c>
    </row>
    <row r="2665" spans="1:24" x14ac:dyDescent="0.2">
      <c r="A2665">
        <v>13006</v>
      </c>
      <c r="B2665" s="2" t="s">
        <v>479</v>
      </c>
      <c r="C2665" s="2" t="s">
        <v>480</v>
      </c>
      <c r="D2665" s="2" t="s">
        <v>481</v>
      </c>
      <c r="E2665" t="s">
        <v>15</v>
      </c>
      <c r="F2665">
        <f>SUM(J2665* 1.45)</f>
        <v>607.53549999999996</v>
      </c>
      <c r="G2665">
        <v>11</v>
      </c>
      <c r="H2665">
        <v>-15</v>
      </c>
      <c r="I2665" s="7">
        <v>38.090000000000003</v>
      </c>
      <c r="J2665" s="7">
        <f t="shared" si="49"/>
        <v>418.99</v>
      </c>
      <c r="K2665" s="7">
        <f>SUM(G2665*1.15)</f>
        <v>12.649999999999999</v>
      </c>
      <c r="L2665" s="11">
        <v>43251</v>
      </c>
      <c r="M2665" s="3">
        <v>43256</v>
      </c>
      <c r="N2665" s="3">
        <v>43272</v>
      </c>
      <c r="O2665" t="s">
        <v>12</v>
      </c>
      <c r="P2665" s="4">
        <v>1.43</v>
      </c>
      <c r="Q2665" t="s">
        <v>480</v>
      </c>
      <c r="R2665" t="s">
        <v>482</v>
      </c>
      <c r="S2665" t="s">
        <v>483</v>
      </c>
      <c r="U2665" t="s">
        <v>484</v>
      </c>
      <c r="V2665" t="s">
        <v>10</v>
      </c>
      <c r="W2665" s="10" t="b">
        <v>0</v>
      </c>
      <c r="X2665" s="12">
        <v>43908.17790023148</v>
      </c>
    </row>
    <row r="2666" spans="1:24" x14ac:dyDescent="0.2">
      <c r="A2666">
        <v>13007</v>
      </c>
      <c r="B2666" s="2" t="s">
        <v>384</v>
      </c>
      <c r="C2666" s="2" t="s">
        <v>385</v>
      </c>
      <c r="D2666" s="2" t="s">
        <v>386</v>
      </c>
      <c r="E2666" t="s">
        <v>46</v>
      </c>
      <c r="F2666">
        <f>SUM(J2666* 1.25)</f>
        <v>603.21249999999998</v>
      </c>
      <c r="G2666">
        <v>11</v>
      </c>
      <c r="H2666">
        <v>-11</v>
      </c>
      <c r="I2666" s="7">
        <v>43.87</v>
      </c>
      <c r="J2666" s="7">
        <f t="shared" si="49"/>
        <v>482.57</v>
      </c>
      <c r="K2666" s="7">
        <f>SUM(G2666*1.15)</f>
        <v>12.649999999999999</v>
      </c>
      <c r="L2666" s="11">
        <v>43252</v>
      </c>
      <c r="M2666" s="3">
        <v>43257</v>
      </c>
      <c r="N2666" s="3">
        <v>43273</v>
      </c>
      <c r="O2666" t="s">
        <v>6</v>
      </c>
      <c r="P2666" s="4">
        <v>171.24</v>
      </c>
      <c r="Q2666" t="s">
        <v>385</v>
      </c>
      <c r="R2666" t="s">
        <v>387</v>
      </c>
      <c r="S2666" t="s">
        <v>388</v>
      </c>
      <c r="U2666" t="s">
        <v>389</v>
      </c>
      <c r="V2666" t="s">
        <v>10</v>
      </c>
      <c r="W2666" s="10" t="b">
        <v>1</v>
      </c>
      <c r="X2666" s="12">
        <v>43940.177946527772</v>
      </c>
    </row>
    <row r="2667" spans="1:24" x14ac:dyDescent="0.2">
      <c r="A2667">
        <v>13008</v>
      </c>
      <c r="B2667" s="2" t="s">
        <v>190</v>
      </c>
      <c r="C2667" s="2" t="s">
        <v>191</v>
      </c>
      <c r="D2667" s="2" t="s">
        <v>192</v>
      </c>
      <c r="E2667" t="s">
        <v>19</v>
      </c>
      <c r="F2667">
        <f>SUM(J2667* 0.95)</f>
        <v>749.322</v>
      </c>
      <c r="G2667">
        <v>9</v>
      </c>
      <c r="H2667">
        <v>-5</v>
      </c>
      <c r="I2667" s="7">
        <v>87.64</v>
      </c>
      <c r="J2667" s="7">
        <f t="shared" si="49"/>
        <v>788.76</v>
      </c>
      <c r="K2667" s="7">
        <f>SUM(G2667*1.15)</f>
        <v>10.35</v>
      </c>
      <c r="L2667" s="11">
        <v>43253</v>
      </c>
      <c r="M2667" s="3">
        <v>43258</v>
      </c>
      <c r="N2667" s="3">
        <v>43274</v>
      </c>
      <c r="O2667" t="s">
        <v>14</v>
      </c>
      <c r="P2667" s="4">
        <v>4.32</v>
      </c>
      <c r="Q2667" t="s">
        <v>191</v>
      </c>
      <c r="R2667" t="s">
        <v>193</v>
      </c>
      <c r="S2667" t="s">
        <v>194</v>
      </c>
      <c r="U2667" t="s">
        <v>195</v>
      </c>
      <c r="V2667" t="s">
        <v>66</v>
      </c>
      <c r="W2667" s="10" t="b">
        <v>0</v>
      </c>
      <c r="X2667" s="12">
        <v>43998.511349305554</v>
      </c>
    </row>
    <row r="2668" spans="1:24" x14ac:dyDescent="0.2">
      <c r="A2668">
        <v>13009</v>
      </c>
      <c r="B2668" s="2" t="s">
        <v>176</v>
      </c>
      <c r="C2668" s="2" t="s">
        <v>177</v>
      </c>
      <c r="D2668" s="2" t="s">
        <v>178</v>
      </c>
      <c r="E2668" t="s">
        <v>11</v>
      </c>
      <c r="F2668">
        <f>SUM(J2668* 0.85)</f>
        <v>230.72399999999999</v>
      </c>
      <c r="G2668">
        <v>9</v>
      </c>
      <c r="H2668">
        <v>28</v>
      </c>
      <c r="I2668" s="7">
        <v>30.16</v>
      </c>
      <c r="J2668" s="7">
        <f t="shared" si="49"/>
        <v>271.44</v>
      </c>
      <c r="K2668" s="7">
        <f>SUM(G2668*1.429)</f>
        <v>12.861000000000001</v>
      </c>
      <c r="L2668" s="11">
        <v>43253</v>
      </c>
      <c r="M2668" s="3">
        <v>43258</v>
      </c>
      <c r="N2668" s="3">
        <v>43274</v>
      </c>
      <c r="O2668" t="s">
        <v>14</v>
      </c>
      <c r="P2668" s="4">
        <v>72.95</v>
      </c>
      <c r="Q2668" t="s">
        <v>177</v>
      </c>
      <c r="R2668" t="s">
        <v>179</v>
      </c>
      <c r="S2668" t="s">
        <v>180</v>
      </c>
      <c r="U2668" t="s">
        <v>181</v>
      </c>
      <c r="V2668" t="s">
        <v>182</v>
      </c>
      <c r="W2668" s="10" t="b">
        <v>1</v>
      </c>
      <c r="X2668" s="12">
        <v>43742.511731250001</v>
      </c>
    </row>
    <row r="2669" spans="1:24" x14ac:dyDescent="0.2">
      <c r="A2669">
        <v>13010</v>
      </c>
      <c r="B2669" s="2" t="s">
        <v>225</v>
      </c>
      <c r="C2669" s="2" t="s">
        <v>226</v>
      </c>
      <c r="D2669" s="2" t="s">
        <v>227</v>
      </c>
      <c r="E2669" t="s">
        <v>45</v>
      </c>
      <c r="F2669">
        <f>SUM(J2669* 1.03)</f>
        <v>922.88</v>
      </c>
      <c r="G2669">
        <v>10</v>
      </c>
      <c r="H2669">
        <v>-5</v>
      </c>
      <c r="I2669" s="7">
        <v>89.6</v>
      </c>
      <c r="J2669" s="7">
        <f t="shared" si="49"/>
        <v>896</v>
      </c>
      <c r="K2669" s="7">
        <f>SUM(G2669*1.15)</f>
        <v>11.5</v>
      </c>
      <c r="L2669" s="11">
        <v>43254</v>
      </c>
      <c r="M2669" s="3">
        <v>43259</v>
      </c>
      <c r="N2669" s="3">
        <v>43275</v>
      </c>
      <c r="O2669" t="s">
        <v>6</v>
      </c>
      <c r="P2669" s="4">
        <v>83.22</v>
      </c>
      <c r="Q2669" t="s">
        <v>226</v>
      </c>
      <c r="R2669" t="s">
        <v>228</v>
      </c>
      <c r="S2669" t="s">
        <v>229</v>
      </c>
      <c r="T2669" t="s">
        <v>230</v>
      </c>
      <c r="U2669" t="s">
        <v>231</v>
      </c>
      <c r="V2669" t="s">
        <v>217</v>
      </c>
      <c r="W2669" s="10" t="b">
        <v>1</v>
      </c>
      <c r="X2669" s="12">
        <v>43985.84468263889</v>
      </c>
    </row>
    <row r="2670" spans="1:24" x14ac:dyDescent="0.2">
      <c r="A2670">
        <v>13011</v>
      </c>
      <c r="B2670" s="2" t="s">
        <v>524</v>
      </c>
      <c r="C2670" s="2" t="s">
        <v>525</v>
      </c>
      <c r="D2670" s="2" t="s">
        <v>526</v>
      </c>
      <c r="E2670" t="s">
        <v>45</v>
      </c>
      <c r="F2670">
        <f>SUM(J2670* 1.05)</f>
        <v>382.11600000000004</v>
      </c>
      <c r="G2670">
        <v>8</v>
      </c>
      <c r="H2670">
        <v>-29</v>
      </c>
      <c r="I2670" s="7">
        <v>45.49</v>
      </c>
      <c r="J2670" s="7">
        <f t="shared" si="49"/>
        <v>363.92</v>
      </c>
      <c r="K2670" s="7">
        <f>SUM(G2670*1.15)</f>
        <v>9.1999999999999993</v>
      </c>
      <c r="L2670" s="11">
        <v>43255</v>
      </c>
      <c r="M2670" s="3">
        <v>43260</v>
      </c>
      <c r="N2670" s="3">
        <v>43276</v>
      </c>
      <c r="O2670" t="s">
        <v>12</v>
      </c>
      <c r="P2670" s="4">
        <v>149.49</v>
      </c>
      <c r="Q2670" t="s">
        <v>525</v>
      </c>
      <c r="R2670" t="s">
        <v>527</v>
      </c>
      <c r="S2670" t="s">
        <v>528</v>
      </c>
      <c r="U2670" t="s">
        <v>529</v>
      </c>
      <c r="V2670" t="s">
        <v>530</v>
      </c>
      <c r="W2670" s="10" t="b">
        <v>1</v>
      </c>
      <c r="X2670" s="12">
        <v>43946.844123842595</v>
      </c>
    </row>
    <row r="2671" spans="1:24" x14ac:dyDescent="0.2">
      <c r="A2671">
        <v>13012</v>
      </c>
      <c r="B2671" s="2" t="s">
        <v>356</v>
      </c>
      <c r="C2671" s="2" t="s">
        <v>348</v>
      </c>
      <c r="D2671" s="2" t="s">
        <v>357</v>
      </c>
      <c r="E2671" t="s">
        <v>11</v>
      </c>
      <c r="F2671">
        <f>SUM(J2671* 1.15)</f>
        <v>645.65599999999984</v>
      </c>
      <c r="G2671">
        <v>11</v>
      </c>
      <c r="H2671">
        <v>25</v>
      </c>
      <c r="I2671" s="7">
        <v>51.04</v>
      </c>
      <c r="J2671" s="7">
        <f t="shared" si="49"/>
        <v>561.43999999999994</v>
      </c>
      <c r="K2671" s="7">
        <f>SUM(G2671*1.429)</f>
        <v>15.719000000000001</v>
      </c>
      <c r="L2671" s="11">
        <v>43255</v>
      </c>
      <c r="M2671" s="3">
        <v>43260</v>
      </c>
      <c r="N2671" s="3">
        <v>43276</v>
      </c>
      <c r="O2671" t="s">
        <v>14</v>
      </c>
      <c r="P2671" s="4">
        <v>120.97</v>
      </c>
      <c r="Q2671" t="s">
        <v>348</v>
      </c>
      <c r="R2671" t="s">
        <v>349</v>
      </c>
      <c r="S2671" t="s">
        <v>350</v>
      </c>
      <c r="U2671" t="s">
        <v>351</v>
      </c>
      <c r="V2671" t="s">
        <v>10</v>
      </c>
      <c r="W2671" s="10" t="b">
        <v>1</v>
      </c>
      <c r="X2671" s="12">
        <v>43884.846118287038</v>
      </c>
    </row>
    <row r="2672" spans="1:24" x14ac:dyDescent="0.2">
      <c r="A2672">
        <v>13013</v>
      </c>
      <c r="B2672" s="2" t="s">
        <v>430</v>
      </c>
      <c r="C2672" s="2" t="s">
        <v>431</v>
      </c>
      <c r="D2672" s="2" t="s">
        <v>432</v>
      </c>
      <c r="E2672" t="s">
        <v>5</v>
      </c>
      <c r="F2672">
        <f>SUM(J2672* 1.05)</f>
        <v>554.52600000000007</v>
      </c>
      <c r="G2672">
        <v>6</v>
      </c>
      <c r="H2672">
        <v>5</v>
      </c>
      <c r="I2672" s="7">
        <v>88.02</v>
      </c>
      <c r="J2672" s="7">
        <f t="shared" si="49"/>
        <v>528.12</v>
      </c>
      <c r="K2672" s="7">
        <f>SUM(G2672*0.54)</f>
        <v>3.24</v>
      </c>
      <c r="L2672" s="11">
        <v>43258</v>
      </c>
      <c r="M2672" s="3">
        <v>43263</v>
      </c>
      <c r="N2672" s="3">
        <v>43279</v>
      </c>
      <c r="O2672" t="s">
        <v>14</v>
      </c>
      <c r="P2672" s="4">
        <v>252.49</v>
      </c>
      <c r="Q2672" t="s">
        <v>431</v>
      </c>
      <c r="R2672" t="s">
        <v>433</v>
      </c>
      <c r="S2672" t="s">
        <v>434</v>
      </c>
      <c r="T2672" t="s">
        <v>435</v>
      </c>
      <c r="U2672" t="s">
        <v>436</v>
      </c>
      <c r="V2672" t="s">
        <v>209</v>
      </c>
      <c r="W2672" s="10" t="b">
        <v>1</v>
      </c>
      <c r="X2672" s="12">
        <v>43883.508072337965</v>
      </c>
    </row>
    <row r="2673" spans="1:24" x14ac:dyDescent="0.2">
      <c r="A2673">
        <v>13014</v>
      </c>
      <c r="B2673" s="2" t="s">
        <v>442</v>
      </c>
      <c r="C2673" s="2" t="s">
        <v>443</v>
      </c>
      <c r="D2673" s="2" t="s">
        <v>444</v>
      </c>
      <c r="E2673" t="s">
        <v>45</v>
      </c>
      <c r="F2673">
        <f>SUM(J2673* 0.85)</f>
        <v>156.74850000000001</v>
      </c>
      <c r="G2673">
        <v>9</v>
      </c>
      <c r="H2673">
        <v>6</v>
      </c>
      <c r="I2673" s="7">
        <v>20.49</v>
      </c>
      <c r="J2673" s="7">
        <f t="shared" si="49"/>
        <v>184.41</v>
      </c>
      <c r="K2673" s="7">
        <f>SUM(G2673*1.381)</f>
        <v>12.429</v>
      </c>
      <c r="L2673" s="11">
        <v>43259</v>
      </c>
      <c r="M2673" s="3">
        <v>43264</v>
      </c>
      <c r="N2673" s="3">
        <v>43280</v>
      </c>
      <c r="O2673" t="s">
        <v>6</v>
      </c>
      <c r="P2673" s="4">
        <v>9.8000000000000007</v>
      </c>
      <c r="Q2673" t="s">
        <v>443</v>
      </c>
      <c r="R2673" t="s">
        <v>445</v>
      </c>
      <c r="S2673" t="s">
        <v>446</v>
      </c>
      <c r="U2673" t="s">
        <v>447</v>
      </c>
      <c r="V2673" t="s">
        <v>448</v>
      </c>
      <c r="W2673" s="10" t="b">
        <v>0</v>
      </c>
      <c r="X2673" s="12">
        <v>43919.178143287034</v>
      </c>
    </row>
    <row r="2674" spans="1:24" x14ac:dyDescent="0.2">
      <c r="A2674">
        <v>13015</v>
      </c>
      <c r="B2674" s="2" t="s">
        <v>285</v>
      </c>
      <c r="C2674" s="2" t="s">
        <v>281</v>
      </c>
      <c r="D2674" s="2" t="s">
        <v>286</v>
      </c>
      <c r="E2674" t="s">
        <v>37</v>
      </c>
      <c r="F2674">
        <f>SUM(J2674* 1.15)</f>
        <v>261.92399999999998</v>
      </c>
      <c r="G2674">
        <v>6</v>
      </c>
      <c r="H2674">
        <v>-17</v>
      </c>
      <c r="I2674" s="7">
        <v>37.96</v>
      </c>
      <c r="J2674" s="7">
        <f t="shared" si="49"/>
        <v>227.76</v>
      </c>
      <c r="K2674" s="7">
        <f>SUM(G2674*1.15)</f>
        <v>6.8999999999999995</v>
      </c>
      <c r="L2674" s="11">
        <v>43259</v>
      </c>
      <c r="M2674" s="3">
        <v>43264</v>
      </c>
      <c r="N2674" s="3">
        <v>43280</v>
      </c>
      <c r="O2674" t="s">
        <v>12</v>
      </c>
      <c r="P2674" s="4">
        <v>96.72</v>
      </c>
      <c r="Q2674" t="s">
        <v>281</v>
      </c>
      <c r="R2674" t="s">
        <v>282</v>
      </c>
      <c r="S2674" t="s">
        <v>283</v>
      </c>
      <c r="U2674" t="s">
        <v>284</v>
      </c>
      <c r="V2674" t="s">
        <v>10</v>
      </c>
      <c r="W2674" s="10" t="b">
        <v>1</v>
      </c>
      <c r="X2674" s="12">
        <v>43902.509873726849</v>
      </c>
    </row>
    <row r="2675" spans="1:24" x14ac:dyDescent="0.2">
      <c r="A2675">
        <v>13016</v>
      </c>
      <c r="B2675" s="2" t="s">
        <v>29</v>
      </c>
      <c r="C2675" s="2" t="s">
        <v>30</v>
      </c>
      <c r="D2675" s="2" t="s">
        <v>31</v>
      </c>
      <c r="E2675" t="s">
        <v>13</v>
      </c>
      <c r="F2675">
        <f>SUM(J2675* 0.9)</f>
        <v>384.34500000000003</v>
      </c>
      <c r="G2675">
        <v>9</v>
      </c>
      <c r="H2675">
        <v>-4</v>
      </c>
      <c r="I2675" s="7">
        <v>47.45</v>
      </c>
      <c r="J2675" s="7">
        <f t="shared" si="49"/>
        <v>427.05</v>
      </c>
      <c r="K2675" s="7">
        <f>SUM(G2675*1.15)</f>
        <v>10.35</v>
      </c>
      <c r="L2675" s="11">
        <v>43260</v>
      </c>
      <c r="M2675" s="3">
        <v>43265</v>
      </c>
      <c r="N2675" s="3">
        <v>43281</v>
      </c>
      <c r="O2675" t="s">
        <v>12</v>
      </c>
      <c r="P2675" s="4">
        <v>72.97</v>
      </c>
      <c r="Q2675" t="s">
        <v>30</v>
      </c>
      <c r="R2675" t="s">
        <v>557</v>
      </c>
      <c r="S2675" t="s">
        <v>32</v>
      </c>
      <c r="T2675" t="s">
        <v>33</v>
      </c>
      <c r="U2675" t="s">
        <v>34</v>
      </c>
      <c r="V2675" t="s">
        <v>35</v>
      </c>
      <c r="W2675" s="10" t="b">
        <v>1</v>
      </c>
      <c r="X2675" s="12">
        <v>43931.511360879631</v>
      </c>
    </row>
    <row r="2676" spans="1:24" x14ac:dyDescent="0.2">
      <c r="A2676">
        <v>13017</v>
      </c>
      <c r="B2676" s="2" t="s">
        <v>53</v>
      </c>
      <c r="C2676" s="2" t="s">
        <v>54</v>
      </c>
      <c r="D2676" s="2" t="s">
        <v>55</v>
      </c>
      <c r="E2676" t="s">
        <v>5</v>
      </c>
      <c r="F2676">
        <f>SUM(J2676* 1.15)</f>
        <v>1021.3149999999999</v>
      </c>
      <c r="G2676">
        <v>10</v>
      </c>
      <c r="H2676">
        <v>4</v>
      </c>
      <c r="I2676" s="7">
        <v>88.81</v>
      </c>
      <c r="J2676" s="7">
        <f t="shared" si="49"/>
        <v>888.1</v>
      </c>
      <c r="K2676" s="7">
        <f>SUM(G2676*0.54)</f>
        <v>5.4</v>
      </c>
      <c r="L2676" s="11">
        <v>43261</v>
      </c>
      <c r="M2676" s="3">
        <v>43266</v>
      </c>
      <c r="N2676" s="3">
        <v>43282</v>
      </c>
      <c r="O2676" t="s">
        <v>6</v>
      </c>
      <c r="P2676" s="4">
        <v>8.0500000000000007</v>
      </c>
      <c r="Q2676" t="s">
        <v>54</v>
      </c>
      <c r="R2676" t="s">
        <v>56</v>
      </c>
      <c r="S2676" t="s">
        <v>57</v>
      </c>
      <c r="U2676" t="s">
        <v>58</v>
      </c>
      <c r="V2676" t="s">
        <v>59</v>
      </c>
      <c r="W2676" s="10" t="b">
        <v>1</v>
      </c>
      <c r="X2676" s="12">
        <v>43885.843000347231</v>
      </c>
    </row>
    <row r="2677" spans="1:24" x14ac:dyDescent="0.2">
      <c r="A2677">
        <v>13018</v>
      </c>
      <c r="B2677" s="2" t="s">
        <v>159</v>
      </c>
      <c r="C2677" s="2" t="s">
        <v>160</v>
      </c>
      <c r="D2677" s="2" t="s">
        <v>161</v>
      </c>
      <c r="E2677" t="s">
        <v>36</v>
      </c>
      <c r="F2677">
        <f>SUM(J2677* 1.05)</f>
        <v>516.70500000000004</v>
      </c>
      <c r="G2677">
        <v>7</v>
      </c>
      <c r="H2677">
        <v>-3</v>
      </c>
      <c r="I2677" s="7">
        <v>70.3</v>
      </c>
      <c r="J2677" s="7">
        <f t="shared" si="49"/>
        <v>492.09999999999997</v>
      </c>
      <c r="K2677" s="7">
        <f>SUM(G2677*1.27)</f>
        <v>8.89</v>
      </c>
      <c r="L2677" s="11">
        <v>43262</v>
      </c>
      <c r="M2677" s="3">
        <v>43267</v>
      </c>
      <c r="N2677" s="3">
        <v>43283</v>
      </c>
      <c r="O2677" t="s">
        <v>6</v>
      </c>
      <c r="P2677" s="4">
        <v>36.65</v>
      </c>
      <c r="Q2677" t="s">
        <v>160</v>
      </c>
      <c r="R2677" t="s">
        <v>162</v>
      </c>
      <c r="S2677" t="s">
        <v>163</v>
      </c>
      <c r="U2677" t="s">
        <v>164</v>
      </c>
      <c r="V2677" t="s">
        <v>10</v>
      </c>
      <c r="W2677" s="10" t="b">
        <v>1</v>
      </c>
      <c r="X2677" s="12">
        <v>43900.510593749997</v>
      </c>
    </row>
    <row r="2678" spans="1:24" x14ac:dyDescent="0.2">
      <c r="A2678">
        <v>13019</v>
      </c>
      <c r="B2678" s="2" t="s">
        <v>153</v>
      </c>
      <c r="C2678" s="2" t="s">
        <v>154</v>
      </c>
      <c r="D2678" s="2" t="s">
        <v>155</v>
      </c>
      <c r="E2678" t="s">
        <v>45</v>
      </c>
      <c r="F2678">
        <f>SUM(J2678* 0.9)</f>
        <v>637.56000000000006</v>
      </c>
      <c r="G2678">
        <v>10</v>
      </c>
      <c r="H2678">
        <v>-1</v>
      </c>
      <c r="I2678" s="7">
        <v>70.84</v>
      </c>
      <c r="J2678" s="7">
        <f t="shared" si="49"/>
        <v>708.40000000000009</v>
      </c>
      <c r="K2678" s="7">
        <f>SUM(G2678*1.27)</f>
        <v>12.7</v>
      </c>
      <c r="L2678" s="11">
        <v>43262</v>
      </c>
      <c r="M2678" s="3">
        <v>43267</v>
      </c>
      <c r="N2678" s="3">
        <v>43283</v>
      </c>
      <c r="O2678" t="s">
        <v>12</v>
      </c>
      <c r="P2678" s="4">
        <v>242.21</v>
      </c>
      <c r="Q2678" t="s">
        <v>154</v>
      </c>
      <c r="R2678" t="s">
        <v>156</v>
      </c>
      <c r="S2678" t="s">
        <v>157</v>
      </c>
      <c r="U2678" t="s">
        <v>158</v>
      </c>
      <c r="V2678" t="s">
        <v>44</v>
      </c>
      <c r="W2678" s="10" t="b">
        <v>1</v>
      </c>
      <c r="X2678" s="12">
        <v>43903.511765046293</v>
      </c>
    </row>
    <row r="2679" spans="1:24" x14ac:dyDescent="0.2">
      <c r="A2679">
        <v>13020</v>
      </c>
      <c r="B2679" s="2" t="s">
        <v>401</v>
      </c>
      <c r="C2679" s="2" t="s">
        <v>402</v>
      </c>
      <c r="D2679" s="2" t="s">
        <v>403</v>
      </c>
      <c r="E2679" t="s">
        <v>13</v>
      </c>
      <c r="F2679">
        <f>SUM(J2679* 0.95)</f>
        <v>574.76900000000001</v>
      </c>
      <c r="G2679">
        <v>13</v>
      </c>
      <c r="H2679">
        <v>-12</v>
      </c>
      <c r="I2679" s="7">
        <v>46.54</v>
      </c>
      <c r="J2679" s="7">
        <f t="shared" si="49"/>
        <v>605.02</v>
      </c>
      <c r="K2679" s="7">
        <f>SUM(G2679*1.15)</f>
        <v>14.95</v>
      </c>
      <c r="L2679" s="11">
        <v>43265</v>
      </c>
      <c r="M2679" s="3">
        <v>43270</v>
      </c>
      <c r="N2679" s="3">
        <v>43286</v>
      </c>
      <c r="O2679" t="s">
        <v>6</v>
      </c>
      <c r="P2679" s="4">
        <v>22.95</v>
      </c>
      <c r="Q2679" t="s">
        <v>402</v>
      </c>
      <c r="R2679" t="s">
        <v>404</v>
      </c>
      <c r="S2679" t="s">
        <v>405</v>
      </c>
      <c r="U2679" t="s">
        <v>406</v>
      </c>
      <c r="V2679" t="s">
        <v>175</v>
      </c>
      <c r="W2679" s="10" t="b">
        <v>0</v>
      </c>
      <c r="X2679" s="12">
        <v>43901.512146527777</v>
      </c>
    </row>
    <row r="2680" spans="1:24" x14ac:dyDescent="0.2">
      <c r="A2680">
        <v>13021</v>
      </c>
      <c r="B2680" s="2" t="s">
        <v>407</v>
      </c>
      <c r="C2680" s="2" t="s">
        <v>408</v>
      </c>
      <c r="D2680" s="2" t="s">
        <v>409</v>
      </c>
      <c r="E2680" t="s">
        <v>45</v>
      </c>
      <c r="F2680">
        <f>SUM(J2680* 1.15)</f>
        <v>678.16650000000004</v>
      </c>
      <c r="G2680">
        <v>11</v>
      </c>
      <c r="H2680">
        <v>-2</v>
      </c>
      <c r="I2680" s="7">
        <v>53.61</v>
      </c>
      <c r="J2680" s="7">
        <f t="shared" si="49"/>
        <v>589.71</v>
      </c>
      <c r="K2680" s="7">
        <f>SUM(G2680*1.27)</f>
        <v>13.97</v>
      </c>
      <c r="L2680" s="11">
        <v>43266</v>
      </c>
      <c r="M2680" s="3">
        <v>43271</v>
      </c>
      <c r="N2680" s="3">
        <v>43287</v>
      </c>
      <c r="O2680" t="s">
        <v>12</v>
      </c>
      <c r="P2680" s="4">
        <v>60.43</v>
      </c>
      <c r="Q2680" t="s">
        <v>408</v>
      </c>
      <c r="R2680" t="s">
        <v>410</v>
      </c>
      <c r="S2680" t="s">
        <v>222</v>
      </c>
      <c r="T2680" t="s">
        <v>223</v>
      </c>
      <c r="U2680" t="s">
        <v>411</v>
      </c>
      <c r="V2680" t="s">
        <v>113</v>
      </c>
      <c r="W2680" s="10" t="b">
        <v>1</v>
      </c>
      <c r="X2680" s="12">
        <v>43836.845357638893</v>
      </c>
    </row>
    <row r="2681" spans="1:24" x14ac:dyDescent="0.2">
      <c r="A2681">
        <v>13022</v>
      </c>
      <c r="B2681" s="2" t="s">
        <v>394</v>
      </c>
      <c r="C2681" s="2" t="s">
        <v>395</v>
      </c>
      <c r="D2681" s="2" t="s">
        <v>396</v>
      </c>
      <c r="E2681" t="s">
        <v>11</v>
      </c>
      <c r="F2681">
        <f>SUM(J2681* 1.05)</f>
        <v>428.988</v>
      </c>
      <c r="G2681">
        <v>8</v>
      </c>
      <c r="H2681">
        <v>3</v>
      </c>
      <c r="I2681" s="7">
        <v>51.07</v>
      </c>
      <c r="J2681" s="7">
        <f t="shared" si="49"/>
        <v>408.56</v>
      </c>
      <c r="K2681" s="7">
        <f>SUM(G2681*0.54)</f>
        <v>4.32</v>
      </c>
      <c r="L2681" s="11">
        <v>43266</v>
      </c>
      <c r="M2681" s="3">
        <v>43271</v>
      </c>
      <c r="N2681" s="3">
        <v>43287</v>
      </c>
      <c r="O2681" t="s">
        <v>14</v>
      </c>
      <c r="P2681" s="4">
        <v>13.75</v>
      </c>
      <c r="Q2681" t="s">
        <v>395</v>
      </c>
      <c r="R2681" t="s">
        <v>397</v>
      </c>
      <c r="S2681" t="s">
        <v>398</v>
      </c>
      <c r="T2681" t="s">
        <v>399</v>
      </c>
      <c r="U2681" t="s">
        <v>400</v>
      </c>
      <c r="V2681" t="s">
        <v>209</v>
      </c>
      <c r="W2681" s="10" t="b">
        <v>1</v>
      </c>
      <c r="X2681" s="12">
        <v>43880.175959490742</v>
      </c>
    </row>
    <row r="2682" spans="1:24" x14ac:dyDescent="0.2">
      <c r="A2682">
        <v>13023</v>
      </c>
      <c r="B2682" s="2" t="s">
        <v>326</v>
      </c>
      <c r="C2682" s="2" t="s">
        <v>327</v>
      </c>
      <c r="D2682" s="2" t="s">
        <v>328</v>
      </c>
      <c r="E2682" t="s">
        <v>36</v>
      </c>
      <c r="F2682">
        <f>SUM(J2682* 0.9)</f>
        <v>224.28000000000003</v>
      </c>
      <c r="G2682">
        <v>10</v>
      </c>
      <c r="H2682">
        <v>2</v>
      </c>
      <c r="I2682" s="7">
        <v>24.92</v>
      </c>
      <c r="J2682" s="7">
        <f t="shared" si="49"/>
        <v>249.20000000000002</v>
      </c>
      <c r="K2682" s="7">
        <f>SUM(G2682*1.27)</f>
        <v>12.7</v>
      </c>
      <c r="L2682" s="11">
        <v>43267</v>
      </c>
      <c r="M2682" s="3">
        <v>43272</v>
      </c>
      <c r="N2682" s="3">
        <v>43288</v>
      </c>
      <c r="O2682" t="s">
        <v>12</v>
      </c>
      <c r="P2682" s="4">
        <v>7.15</v>
      </c>
      <c r="Q2682" t="s">
        <v>327</v>
      </c>
      <c r="R2682" t="s">
        <v>329</v>
      </c>
      <c r="S2682" t="s">
        <v>330</v>
      </c>
      <c r="T2682" t="s">
        <v>591</v>
      </c>
      <c r="U2682" t="s">
        <v>331</v>
      </c>
      <c r="V2682" t="s">
        <v>80</v>
      </c>
      <c r="W2682" s="10" t="b">
        <v>0</v>
      </c>
      <c r="X2682" s="12">
        <v>43889.845133101851</v>
      </c>
    </row>
    <row r="2683" spans="1:24" x14ac:dyDescent="0.2">
      <c r="A2683">
        <v>13024</v>
      </c>
      <c r="B2683" s="2" t="s">
        <v>53</v>
      </c>
      <c r="C2683" s="2" t="s">
        <v>54</v>
      </c>
      <c r="D2683" s="2" t="s">
        <v>55</v>
      </c>
      <c r="E2683" t="s">
        <v>37</v>
      </c>
      <c r="F2683">
        <f>SUM(J2683* 1.15)</f>
        <v>92.73599999999999</v>
      </c>
      <c r="G2683">
        <v>6</v>
      </c>
      <c r="H2683">
        <v>4</v>
      </c>
      <c r="I2683" s="7">
        <v>13.44</v>
      </c>
      <c r="J2683" s="7">
        <f t="shared" si="49"/>
        <v>80.64</v>
      </c>
      <c r="K2683" s="7">
        <f>SUM(G2683*0.54)</f>
        <v>3.24</v>
      </c>
      <c r="L2683" s="11">
        <v>43268</v>
      </c>
      <c r="M2683" s="3">
        <v>43273</v>
      </c>
      <c r="N2683" s="3">
        <v>43289</v>
      </c>
      <c r="O2683" t="s">
        <v>6</v>
      </c>
      <c r="P2683" s="4">
        <v>88.4</v>
      </c>
      <c r="Q2683" t="s">
        <v>54</v>
      </c>
      <c r="R2683" t="s">
        <v>56</v>
      </c>
      <c r="S2683" t="s">
        <v>57</v>
      </c>
      <c r="U2683" t="s">
        <v>58</v>
      </c>
      <c r="V2683" t="s">
        <v>59</v>
      </c>
      <c r="W2683" s="10" t="b">
        <v>1</v>
      </c>
      <c r="X2683" s="12">
        <v>43885.508060763896</v>
      </c>
    </row>
    <row r="2684" spans="1:24" x14ac:dyDescent="0.2">
      <c r="A2684">
        <v>13025</v>
      </c>
      <c r="B2684" s="2" t="s">
        <v>237</v>
      </c>
      <c r="C2684" s="2" t="s">
        <v>238</v>
      </c>
      <c r="D2684" s="2" t="s">
        <v>239</v>
      </c>
      <c r="E2684" t="s">
        <v>13</v>
      </c>
      <c r="F2684">
        <f>SUM(J2684* 0.9)</f>
        <v>380.64600000000002</v>
      </c>
      <c r="G2684">
        <v>7</v>
      </c>
      <c r="H2684">
        <v>1</v>
      </c>
      <c r="I2684" s="7">
        <v>60.42</v>
      </c>
      <c r="J2684" s="7">
        <f t="shared" si="49"/>
        <v>422.94</v>
      </c>
      <c r="K2684" s="7">
        <f>SUM(G2684*1.27)</f>
        <v>8.89</v>
      </c>
      <c r="L2684" s="11">
        <v>43268</v>
      </c>
      <c r="M2684" s="3">
        <v>43273</v>
      </c>
      <c r="N2684" s="3">
        <v>43289</v>
      </c>
      <c r="O2684" t="s">
        <v>6</v>
      </c>
      <c r="P2684" s="4">
        <v>33.97</v>
      </c>
      <c r="Q2684" t="s">
        <v>238</v>
      </c>
      <c r="R2684" t="s">
        <v>240</v>
      </c>
      <c r="S2684" t="s">
        <v>241</v>
      </c>
      <c r="T2684" t="s">
        <v>242</v>
      </c>
      <c r="V2684" t="s">
        <v>243</v>
      </c>
      <c r="W2684" s="10" t="b">
        <v>1</v>
      </c>
      <c r="X2684" s="12">
        <v>43887.843973379633</v>
      </c>
    </row>
    <row r="2685" spans="1:24" x14ac:dyDescent="0.2">
      <c r="A2685">
        <v>13026</v>
      </c>
      <c r="B2685" s="2" t="s">
        <v>183</v>
      </c>
      <c r="C2685" s="2" t="s">
        <v>184</v>
      </c>
      <c r="D2685" s="2" t="s">
        <v>185</v>
      </c>
      <c r="E2685" t="s">
        <v>15</v>
      </c>
      <c r="F2685">
        <f>SUM(J2685* 1.05)</f>
        <v>565.92900000000009</v>
      </c>
      <c r="G2685">
        <v>6</v>
      </c>
      <c r="H2685">
        <v>3</v>
      </c>
      <c r="I2685" s="7">
        <v>89.83</v>
      </c>
      <c r="J2685" s="7">
        <f t="shared" si="49"/>
        <v>538.98</v>
      </c>
      <c r="K2685" s="7">
        <f>SUM(G2685*0.54)</f>
        <v>3.24</v>
      </c>
      <c r="L2685" s="11">
        <v>43269</v>
      </c>
      <c r="M2685" s="3">
        <v>43274</v>
      </c>
      <c r="N2685" s="3">
        <v>43290</v>
      </c>
      <c r="O2685" t="s">
        <v>14</v>
      </c>
      <c r="P2685" s="4">
        <v>6.54</v>
      </c>
      <c r="Q2685" t="s">
        <v>186</v>
      </c>
      <c r="R2685" t="s">
        <v>187</v>
      </c>
      <c r="S2685" t="s">
        <v>188</v>
      </c>
      <c r="U2685" t="s">
        <v>189</v>
      </c>
      <c r="V2685" t="s">
        <v>66</v>
      </c>
      <c r="W2685" s="10" t="b">
        <v>1</v>
      </c>
      <c r="X2685" s="12">
        <v>43886.508049189819</v>
      </c>
    </row>
    <row r="2686" spans="1:24" x14ac:dyDescent="0.2">
      <c r="A2686">
        <v>13027</v>
      </c>
      <c r="B2686" s="2" t="s">
        <v>394</v>
      </c>
      <c r="C2686" s="2" t="s">
        <v>395</v>
      </c>
      <c r="D2686" s="2" t="s">
        <v>396</v>
      </c>
      <c r="E2686" t="s">
        <v>46</v>
      </c>
      <c r="F2686">
        <f>SUM(J2686* 1.05)</f>
        <v>293.47500000000002</v>
      </c>
      <c r="G2686">
        <v>5</v>
      </c>
      <c r="H2686">
        <v>3</v>
      </c>
      <c r="I2686" s="7">
        <v>55.9</v>
      </c>
      <c r="J2686" s="7">
        <f t="shared" si="49"/>
        <v>279.5</v>
      </c>
      <c r="K2686" s="7">
        <f>SUM(G2686*0.54)</f>
        <v>2.7</v>
      </c>
      <c r="L2686" s="11">
        <v>43272</v>
      </c>
      <c r="M2686" s="3">
        <v>43277</v>
      </c>
      <c r="N2686" s="3">
        <v>43293</v>
      </c>
      <c r="O2686" t="s">
        <v>6</v>
      </c>
      <c r="P2686" s="4">
        <v>58.98</v>
      </c>
      <c r="Q2686" t="s">
        <v>395</v>
      </c>
      <c r="R2686" t="s">
        <v>397</v>
      </c>
      <c r="S2686" t="s">
        <v>398</v>
      </c>
      <c r="T2686" t="s">
        <v>399</v>
      </c>
      <c r="U2686" t="s">
        <v>400</v>
      </c>
      <c r="V2686" t="s">
        <v>209</v>
      </c>
      <c r="W2686" s="10" t="b">
        <v>1</v>
      </c>
      <c r="X2686" s="12">
        <v>43888.507503472225</v>
      </c>
    </row>
    <row r="2687" spans="1:24" x14ac:dyDescent="0.2">
      <c r="A2687">
        <v>13028</v>
      </c>
      <c r="B2687" s="2" t="s">
        <v>326</v>
      </c>
      <c r="C2687" s="2" t="s">
        <v>327</v>
      </c>
      <c r="D2687" s="2" t="s">
        <v>328</v>
      </c>
      <c r="E2687" t="s">
        <v>15</v>
      </c>
      <c r="F2687">
        <f>SUM(J2687* 0.9)</f>
        <v>292.32</v>
      </c>
      <c r="G2687">
        <v>14</v>
      </c>
      <c r="H2687">
        <v>2</v>
      </c>
      <c r="I2687" s="7">
        <v>23.2</v>
      </c>
      <c r="J2687" s="7">
        <f t="shared" si="49"/>
        <v>324.8</v>
      </c>
      <c r="K2687" s="7">
        <f>SUM(G2687*1.27)</f>
        <v>17.78</v>
      </c>
      <c r="L2687" s="11">
        <v>43273</v>
      </c>
      <c r="M2687" s="3">
        <v>43278</v>
      </c>
      <c r="N2687" s="3">
        <v>43294</v>
      </c>
      <c r="O2687" t="s">
        <v>14</v>
      </c>
      <c r="P2687" s="4">
        <v>188.99</v>
      </c>
      <c r="Q2687" t="s">
        <v>327</v>
      </c>
      <c r="R2687" t="s">
        <v>329</v>
      </c>
      <c r="S2687" t="s">
        <v>330</v>
      </c>
      <c r="T2687" t="s">
        <v>591</v>
      </c>
      <c r="U2687" t="s">
        <v>331</v>
      </c>
      <c r="V2687" t="s">
        <v>80</v>
      </c>
      <c r="W2687" s="10" t="b">
        <v>1</v>
      </c>
      <c r="X2687" s="12">
        <v>43812.513489699071</v>
      </c>
    </row>
    <row r="2688" spans="1:24" x14ac:dyDescent="0.2">
      <c r="A2688">
        <v>13029</v>
      </c>
      <c r="B2688" s="2" t="s">
        <v>135</v>
      </c>
      <c r="C2688" s="2" t="s">
        <v>136</v>
      </c>
      <c r="D2688" s="2" t="s">
        <v>137</v>
      </c>
      <c r="E2688" t="s">
        <v>36</v>
      </c>
      <c r="F2688">
        <f>SUM(J2688* 1.05)</f>
        <v>603.91800000000001</v>
      </c>
      <c r="G2688">
        <v>12</v>
      </c>
      <c r="H2688">
        <v>1</v>
      </c>
      <c r="I2688" s="7">
        <v>47.93</v>
      </c>
      <c r="J2688" s="7">
        <f t="shared" si="49"/>
        <v>575.16</v>
      </c>
      <c r="K2688" s="7">
        <f>SUM(G2688*1.27)</f>
        <v>15.24</v>
      </c>
      <c r="L2688" s="11">
        <v>43273</v>
      </c>
      <c r="M2688" s="3">
        <v>43278</v>
      </c>
      <c r="N2688" s="3">
        <v>43294</v>
      </c>
      <c r="O2688" t="s">
        <v>14</v>
      </c>
      <c r="P2688" s="4">
        <v>26.06</v>
      </c>
      <c r="Q2688" t="s">
        <v>136</v>
      </c>
      <c r="R2688" t="s">
        <v>138</v>
      </c>
      <c r="S2688" t="s">
        <v>139</v>
      </c>
      <c r="U2688" t="s">
        <v>140</v>
      </c>
      <c r="V2688" t="s">
        <v>141</v>
      </c>
      <c r="W2688" s="10" t="b">
        <v>0</v>
      </c>
      <c r="X2688" s="12">
        <v>43853.179173842589</v>
      </c>
    </row>
    <row r="2689" spans="1:24" x14ac:dyDescent="0.2">
      <c r="A2689">
        <v>13030</v>
      </c>
      <c r="B2689" s="2" t="s">
        <v>38</v>
      </c>
      <c r="C2689" s="2" t="s">
        <v>39</v>
      </c>
      <c r="D2689" s="2" t="s">
        <v>40</v>
      </c>
      <c r="E2689" t="s">
        <v>15</v>
      </c>
      <c r="F2689">
        <f>SUM(J2689* 0.9)</f>
        <v>89.856000000000009</v>
      </c>
      <c r="G2689">
        <v>8</v>
      </c>
      <c r="H2689">
        <v>-3</v>
      </c>
      <c r="I2689" s="7">
        <v>12.48</v>
      </c>
      <c r="J2689" s="7">
        <f t="shared" si="49"/>
        <v>99.84</v>
      </c>
      <c r="K2689" s="7">
        <f>SUM(G2689*1.27)</f>
        <v>10.16</v>
      </c>
      <c r="L2689" s="11">
        <v>43274</v>
      </c>
      <c r="M2689" s="3">
        <v>43279</v>
      </c>
      <c r="N2689" s="3">
        <v>43295</v>
      </c>
      <c r="O2689" t="s">
        <v>12</v>
      </c>
      <c r="P2689" s="4">
        <v>116.43</v>
      </c>
      <c r="Q2689" t="s">
        <v>39</v>
      </c>
      <c r="R2689" t="s">
        <v>41</v>
      </c>
      <c r="S2689" t="s">
        <v>42</v>
      </c>
      <c r="U2689" t="s">
        <v>43</v>
      </c>
      <c r="V2689" t="s">
        <v>44</v>
      </c>
      <c r="W2689" s="10" t="b">
        <v>1</v>
      </c>
      <c r="X2689" s="12">
        <v>43888.178039120365</v>
      </c>
    </row>
    <row r="2690" spans="1:24" x14ac:dyDescent="0.2">
      <c r="A2690">
        <v>13031</v>
      </c>
      <c r="B2690" s="2" t="s">
        <v>24</v>
      </c>
      <c r="C2690" s="2" t="s">
        <v>25</v>
      </c>
      <c r="D2690" s="2" t="s">
        <v>26</v>
      </c>
      <c r="E2690" t="s">
        <v>19</v>
      </c>
      <c r="F2690">
        <f>SUM(J2690* 1.15)</f>
        <v>1002.7079999999999</v>
      </c>
      <c r="G2690">
        <v>9</v>
      </c>
      <c r="H2690">
        <v>-35</v>
      </c>
      <c r="I2690" s="7">
        <v>96.88</v>
      </c>
      <c r="J2690" s="7">
        <f t="shared" si="49"/>
        <v>871.92</v>
      </c>
      <c r="K2690" s="7">
        <f>SUM(G2690*1.15)</f>
        <v>10.35</v>
      </c>
      <c r="L2690" s="11">
        <v>43275</v>
      </c>
      <c r="M2690" s="3">
        <v>43280</v>
      </c>
      <c r="N2690" s="3">
        <v>43296</v>
      </c>
      <c r="O2690" t="s">
        <v>14</v>
      </c>
      <c r="P2690" s="4">
        <v>84.84</v>
      </c>
      <c r="Q2690" t="s">
        <v>25</v>
      </c>
      <c r="R2690" t="s">
        <v>27</v>
      </c>
      <c r="S2690" t="s">
        <v>21</v>
      </c>
      <c r="U2690" t="s">
        <v>28</v>
      </c>
      <c r="V2690" t="s">
        <v>23</v>
      </c>
      <c r="W2690" s="10" t="b">
        <v>1</v>
      </c>
      <c r="X2690" s="12">
        <v>43905.511002083331</v>
      </c>
    </row>
    <row r="2691" spans="1:24" x14ac:dyDescent="0.2">
      <c r="A2691">
        <v>13032</v>
      </c>
      <c r="B2691" s="2" t="s">
        <v>494</v>
      </c>
      <c r="C2691" s="2" t="s">
        <v>495</v>
      </c>
      <c r="D2691" s="2" t="s">
        <v>496</v>
      </c>
      <c r="E2691" t="s">
        <v>11</v>
      </c>
      <c r="F2691">
        <f>SUM(J2691* 0.9)</f>
        <v>104.94</v>
      </c>
      <c r="G2691">
        <v>11</v>
      </c>
      <c r="H2691">
        <v>2</v>
      </c>
      <c r="I2691" s="7">
        <v>10.6</v>
      </c>
      <c r="J2691" s="7">
        <f t="shared" si="49"/>
        <v>116.6</v>
      </c>
      <c r="K2691" s="7">
        <f>SUM(G2691*1.27)</f>
        <v>13.97</v>
      </c>
      <c r="L2691" s="11">
        <v>43275</v>
      </c>
      <c r="M2691" s="3">
        <v>43280</v>
      </c>
      <c r="N2691" s="3">
        <v>43296</v>
      </c>
      <c r="O2691" t="s">
        <v>12</v>
      </c>
      <c r="P2691" s="4">
        <v>37.6</v>
      </c>
      <c r="Q2691" t="s">
        <v>495</v>
      </c>
      <c r="R2691" t="s">
        <v>497</v>
      </c>
      <c r="S2691" t="s">
        <v>498</v>
      </c>
      <c r="T2691" t="s">
        <v>279</v>
      </c>
      <c r="U2691" t="s">
        <v>499</v>
      </c>
      <c r="V2691" t="s">
        <v>209</v>
      </c>
      <c r="W2691" s="10" t="b">
        <v>1</v>
      </c>
      <c r="X2691" s="12">
        <v>43705.845403935185</v>
      </c>
    </row>
    <row r="2692" spans="1:24" x14ac:dyDescent="0.2">
      <c r="A2692">
        <v>13033</v>
      </c>
      <c r="B2692" s="2" t="s">
        <v>332</v>
      </c>
      <c r="C2692" s="2" t="s">
        <v>333</v>
      </c>
      <c r="D2692" s="2" t="s">
        <v>334</v>
      </c>
      <c r="E2692" t="s">
        <v>46</v>
      </c>
      <c r="F2692">
        <f>SUM(J2692* 1.15)</f>
        <v>1150.8509999999999</v>
      </c>
      <c r="G2692">
        <v>13</v>
      </c>
      <c r="H2692">
        <v>-22</v>
      </c>
      <c r="I2692" s="7">
        <v>76.98</v>
      </c>
      <c r="J2692" s="7">
        <f t="shared" si="49"/>
        <v>1000.74</v>
      </c>
      <c r="K2692" s="7">
        <f>SUM(G2692*1.15)</f>
        <v>14.95</v>
      </c>
      <c r="L2692" s="11">
        <v>43276</v>
      </c>
      <c r="M2692" s="3">
        <v>43281</v>
      </c>
      <c r="N2692" s="3">
        <v>43297</v>
      </c>
      <c r="O2692" t="s">
        <v>6</v>
      </c>
      <c r="P2692" s="4">
        <v>127.34</v>
      </c>
      <c r="Q2692" t="s">
        <v>333</v>
      </c>
      <c r="R2692" t="s">
        <v>335</v>
      </c>
      <c r="S2692" t="s">
        <v>336</v>
      </c>
      <c r="U2692" t="s">
        <v>337</v>
      </c>
      <c r="V2692" t="s">
        <v>10</v>
      </c>
      <c r="W2692" s="10" t="b">
        <v>1</v>
      </c>
      <c r="X2692" s="12">
        <v>43900.512030787038</v>
      </c>
    </row>
    <row r="2693" spans="1:24" x14ac:dyDescent="0.2">
      <c r="A2693">
        <v>13034</v>
      </c>
      <c r="B2693" s="2" t="s">
        <v>485</v>
      </c>
      <c r="C2693" s="2" t="s">
        <v>486</v>
      </c>
      <c r="D2693" s="2" t="s">
        <v>487</v>
      </c>
      <c r="E2693" t="s">
        <v>15</v>
      </c>
      <c r="F2693">
        <f>SUM(J2693* 1.15)</f>
        <v>259.85399999999993</v>
      </c>
      <c r="G2693">
        <v>12</v>
      </c>
      <c r="H2693">
        <v>-3</v>
      </c>
      <c r="I2693" s="7">
        <v>18.829999999999998</v>
      </c>
      <c r="J2693" s="7">
        <f t="shared" si="49"/>
        <v>225.95999999999998</v>
      </c>
      <c r="K2693" s="7">
        <f>SUM(G2693*1.27)</f>
        <v>15.24</v>
      </c>
      <c r="L2693" s="11">
        <v>43279</v>
      </c>
      <c r="M2693" s="3">
        <v>43284</v>
      </c>
      <c r="N2693" s="3">
        <v>43300</v>
      </c>
      <c r="O2693" t="s">
        <v>14</v>
      </c>
      <c r="P2693" s="4">
        <v>18.559999999999999</v>
      </c>
      <c r="Q2693" t="s">
        <v>486</v>
      </c>
      <c r="R2693" t="s">
        <v>488</v>
      </c>
      <c r="S2693" t="s">
        <v>21</v>
      </c>
      <c r="U2693" t="s">
        <v>362</v>
      </c>
      <c r="V2693" t="s">
        <v>23</v>
      </c>
      <c r="W2693" s="10" t="b">
        <v>0</v>
      </c>
      <c r="X2693" s="12">
        <v>43804.512460879625</v>
      </c>
    </row>
    <row r="2694" spans="1:24" x14ac:dyDescent="0.2">
      <c r="A2694">
        <v>13035</v>
      </c>
      <c r="B2694" s="2" t="s">
        <v>494</v>
      </c>
      <c r="C2694" s="2" t="s">
        <v>495</v>
      </c>
      <c r="D2694" s="2" t="s">
        <v>496</v>
      </c>
      <c r="E2694" t="s">
        <v>37</v>
      </c>
      <c r="F2694">
        <f>SUM(J2694* 0.9)</f>
        <v>480.16800000000001</v>
      </c>
      <c r="G2694">
        <v>6</v>
      </c>
      <c r="H2694">
        <v>2</v>
      </c>
      <c r="I2694" s="7">
        <v>88.92</v>
      </c>
      <c r="J2694" s="7">
        <f t="shared" si="49"/>
        <v>533.52</v>
      </c>
      <c r="K2694" s="7">
        <f>SUM(G2694*1.27)</f>
        <v>7.62</v>
      </c>
      <c r="L2694" s="11">
        <v>43279</v>
      </c>
      <c r="M2694" s="3">
        <v>43284</v>
      </c>
      <c r="N2694" s="3">
        <v>43300</v>
      </c>
      <c r="O2694" t="s">
        <v>12</v>
      </c>
      <c r="P2694" s="4">
        <v>25.41</v>
      </c>
      <c r="Q2694" t="s">
        <v>495</v>
      </c>
      <c r="R2694" t="s">
        <v>497</v>
      </c>
      <c r="S2694" t="s">
        <v>498</v>
      </c>
      <c r="T2694" t="s">
        <v>279</v>
      </c>
      <c r="U2694" t="s">
        <v>499</v>
      </c>
      <c r="V2694" t="s">
        <v>209</v>
      </c>
      <c r="W2694" s="10" t="b">
        <v>0</v>
      </c>
      <c r="X2694" s="12">
        <v>43888.51041805555</v>
      </c>
    </row>
    <row r="2695" spans="1:24" x14ac:dyDescent="0.2">
      <c r="A2695">
        <v>13036</v>
      </c>
      <c r="B2695" s="2" t="s">
        <v>81</v>
      </c>
      <c r="C2695" s="2" t="s">
        <v>82</v>
      </c>
      <c r="D2695" s="2" t="s">
        <v>83</v>
      </c>
      <c r="E2695" t="s">
        <v>11</v>
      </c>
      <c r="F2695">
        <f>SUM(J2695* 0.9)</f>
        <v>485.01</v>
      </c>
      <c r="G2695">
        <v>10</v>
      </c>
      <c r="H2695">
        <v>24</v>
      </c>
      <c r="I2695" s="7">
        <v>53.89</v>
      </c>
      <c r="J2695" s="7">
        <f t="shared" si="49"/>
        <v>538.9</v>
      </c>
      <c r="K2695" s="7">
        <f>SUM(G2695*1.429)</f>
        <v>14.290000000000001</v>
      </c>
      <c r="L2695" s="11">
        <v>43280</v>
      </c>
      <c r="M2695" s="3">
        <v>43285</v>
      </c>
      <c r="N2695" s="3">
        <v>43301</v>
      </c>
      <c r="O2695" t="s">
        <v>14</v>
      </c>
      <c r="P2695" s="4">
        <v>29.6</v>
      </c>
      <c r="Q2695" t="s">
        <v>82</v>
      </c>
      <c r="R2695" t="s">
        <v>84</v>
      </c>
      <c r="S2695" t="s">
        <v>85</v>
      </c>
      <c r="U2695" t="s">
        <v>86</v>
      </c>
      <c r="V2695" t="s">
        <v>35</v>
      </c>
      <c r="W2695" s="10" t="b">
        <v>0</v>
      </c>
      <c r="X2695" s="12">
        <v>43988.845896527782</v>
      </c>
    </row>
    <row r="2696" spans="1:24" x14ac:dyDescent="0.2">
      <c r="A2696">
        <v>13037</v>
      </c>
      <c r="B2696" s="2" t="s">
        <v>287</v>
      </c>
      <c r="C2696" s="2" t="s">
        <v>288</v>
      </c>
      <c r="D2696" s="2" t="s">
        <v>289</v>
      </c>
      <c r="E2696" t="s">
        <v>13</v>
      </c>
      <c r="F2696">
        <f>SUM(J2696* 1.05)</f>
        <v>740.50200000000007</v>
      </c>
      <c r="G2696">
        <v>12</v>
      </c>
      <c r="H2696">
        <v>1</v>
      </c>
      <c r="I2696" s="7">
        <v>58.77</v>
      </c>
      <c r="J2696" s="7">
        <f t="shared" si="49"/>
        <v>705.24</v>
      </c>
      <c r="K2696" s="7">
        <f>SUM(G2696*1.27)</f>
        <v>15.24</v>
      </c>
      <c r="L2696" s="11">
        <v>43281</v>
      </c>
      <c r="M2696" s="3">
        <v>43286</v>
      </c>
      <c r="N2696" s="3">
        <v>43302</v>
      </c>
      <c r="O2696" t="s">
        <v>12</v>
      </c>
      <c r="P2696" s="4">
        <v>13.73</v>
      </c>
      <c r="Q2696" t="s">
        <v>288</v>
      </c>
      <c r="R2696" t="s">
        <v>558</v>
      </c>
      <c r="S2696" t="s">
        <v>290</v>
      </c>
      <c r="T2696" t="s">
        <v>291</v>
      </c>
      <c r="U2696" t="s">
        <v>292</v>
      </c>
      <c r="V2696" t="s">
        <v>209</v>
      </c>
      <c r="W2696" s="10" t="b">
        <v>0</v>
      </c>
      <c r="X2696" s="12">
        <v>43837.512507175925</v>
      </c>
    </row>
    <row r="2697" spans="1:24" x14ac:dyDescent="0.2">
      <c r="A2697">
        <v>13038</v>
      </c>
      <c r="B2697" s="2" t="s">
        <v>356</v>
      </c>
      <c r="C2697" s="2" t="s">
        <v>348</v>
      </c>
      <c r="D2697" s="2" t="s">
        <v>357</v>
      </c>
      <c r="E2697" t="s">
        <v>11</v>
      </c>
      <c r="F2697">
        <f>SUM(J2697* 1.15)</f>
        <v>411.42399999999998</v>
      </c>
      <c r="G2697">
        <v>13</v>
      </c>
      <c r="H2697">
        <v>27</v>
      </c>
      <c r="I2697" s="7">
        <v>27.52</v>
      </c>
      <c r="J2697" s="7">
        <f t="shared" si="49"/>
        <v>357.76</v>
      </c>
      <c r="K2697" s="7">
        <f>SUM(G2697*1.429)</f>
        <v>18.577000000000002</v>
      </c>
      <c r="L2697" s="11">
        <v>43282</v>
      </c>
      <c r="M2697" s="3">
        <v>43287</v>
      </c>
      <c r="N2697" s="3">
        <v>43303</v>
      </c>
      <c r="O2697" t="s">
        <v>14</v>
      </c>
      <c r="P2697" s="4">
        <v>75.89</v>
      </c>
      <c r="Q2697" t="s">
        <v>348</v>
      </c>
      <c r="R2697" t="s">
        <v>349</v>
      </c>
      <c r="S2697" t="s">
        <v>350</v>
      </c>
      <c r="U2697" t="s">
        <v>351</v>
      </c>
      <c r="V2697" t="s">
        <v>10</v>
      </c>
      <c r="W2697" s="10" t="b">
        <v>1</v>
      </c>
      <c r="X2697" s="12">
        <v>43893.513356481482</v>
      </c>
    </row>
    <row r="2698" spans="1:24" x14ac:dyDescent="0.2">
      <c r="A2698">
        <v>13039</v>
      </c>
      <c r="B2698" s="2" t="s">
        <v>142</v>
      </c>
      <c r="C2698" s="2" t="s">
        <v>143</v>
      </c>
      <c r="D2698" s="2" t="s">
        <v>144</v>
      </c>
      <c r="E2698" t="s">
        <v>15</v>
      </c>
      <c r="F2698">
        <f>SUM(J2698* 0.85)</f>
        <v>492.82999999999993</v>
      </c>
      <c r="G2698">
        <v>10</v>
      </c>
      <c r="H2698">
        <v>-33</v>
      </c>
      <c r="I2698" s="7">
        <v>57.98</v>
      </c>
      <c r="J2698" s="7">
        <f t="shared" si="49"/>
        <v>579.79999999999995</v>
      </c>
      <c r="K2698" s="7">
        <f>SUM(G2698*1.15)</f>
        <v>11.5</v>
      </c>
      <c r="L2698" s="11">
        <v>43282</v>
      </c>
      <c r="M2698" s="3">
        <v>43287</v>
      </c>
      <c r="N2698" s="3">
        <v>43303</v>
      </c>
      <c r="O2698" t="s">
        <v>6</v>
      </c>
      <c r="P2698" s="4">
        <v>3.01</v>
      </c>
      <c r="Q2698" t="s">
        <v>143</v>
      </c>
      <c r="R2698" t="s">
        <v>145</v>
      </c>
      <c r="S2698" t="s">
        <v>110</v>
      </c>
      <c r="T2698" t="s">
        <v>111</v>
      </c>
      <c r="U2698" t="s">
        <v>146</v>
      </c>
      <c r="V2698" t="s">
        <v>113</v>
      </c>
      <c r="W2698" s="10" t="b">
        <v>0</v>
      </c>
      <c r="X2698" s="12">
        <v>43973.511025231477</v>
      </c>
    </row>
    <row r="2699" spans="1:24" x14ac:dyDescent="0.2">
      <c r="A2699">
        <v>13040</v>
      </c>
      <c r="B2699" s="2" t="s">
        <v>47</v>
      </c>
      <c r="C2699" s="2" t="s">
        <v>48</v>
      </c>
      <c r="D2699" s="2" t="s">
        <v>49</v>
      </c>
      <c r="E2699" t="s">
        <v>15</v>
      </c>
      <c r="F2699">
        <f>SUM(J2699* 1.15)</f>
        <v>657.53549999999996</v>
      </c>
      <c r="G2699">
        <v>9</v>
      </c>
      <c r="H2699">
        <v>16</v>
      </c>
      <c r="I2699" s="7">
        <v>63.53</v>
      </c>
      <c r="J2699" s="7">
        <f t="shared" si="49"/>
        <v>571.77</v>
      </c>
      <c r="K2699" s="7">
        <f>SUM(G2699*1.429)</f>
        <v>12.861000000000001</v>
      </c>
      <c r="L2699" s="11">
        <v>43283</v>
      </c>
      <c r="M2699" s="3">
        <v>43288</v>
      </c>
      <c r="N2699" s="3">
        <v>43304</v>
      </c>
      <c r="O2699" t="s">
        <v>12</v>
      </c>
      <c r="P2699" s="4">
        <v>27.71</v>
      </c>
      <c r="Q2699" t="s">
        <v>48</v>
      </c>
      <c r="R2699" t="s">
        <v>50</v>
      </c>
      <c r="S2699" t="s">
        <v>51</v>
      </c>
      <c r="U2699" t="s">
        <v>52</v>
      </c>
      <c r="V2699" t="s">
        <v>10</v>
      </c>
      <c r="W2699" s="10" t="b">
        <v>0</v>
      </c>
      <c r="X2699" s="12">
        <v>43826.511592361108</v>
      </c>
    </row>
    <row r="2700" spans="1:24" x14ac:dyDescent="0.2">
      <c r="A2700">
        <v>13041</v>
      </c>
      <c r="B2700" s="2" t="s">
        <v>524</v>
      </c>
      <c r="C2700" s="2" t="s">
        <v>525</v>
      </c>
      <c r="D2700" s="2" t="s">
        <v>526</v>
      </c>
      <c r="E2700" t="s">
        <v>45</v>
      </c>
      <c r="F2700">
        <f>SUM(J2700* 1.05)</f>
        <v>707.89949999999999</v>
      </c>
      <c r="G2700">
        <v>9</v>
      </c>
      <c r="H2700">
        <v>50</v>
      </c>
      <c r="I2700" s="7">
        <v>74.91</v>
      </c>
      <c r="J2700" s="7">
        <f t="shared" si="49"/>
        <v>674.18999999999994</v>
      </c>
      <c r="K2700" s="7">
        <f>SUM(G2700*1.429)</f>
        <v>12.861000000000001</v>
      </c>
      <c r="L2700" s="11">
        <v>43286</v>
      </c>
      <c r="M2700" s="3">
        <v>43291</v>
      </c>
      <c r="N2700" s="3">
        <v>43307</v>
      </c>
      <c r="O2700" t="s">
        <v>12</v>
      </c>
      <c r="P2700" s="4">
        <v>7.28</v>
      </c>
      <c r="Q2700" t="s">
        <v>525</v>
      </c>
      <c r="R2700" t="s">
        <v>527</v>
      </c>
      <c r="S2700" t="s">
        <v>528</v>
      </c>
      <c r="U2700" t="s">
        <v>529</v>
      </c>
      <c r="V2700" t="s">
        <v>530</v>
      </c>
      <c r="W2700" s="10" t="b">
        <v>0</v>
      </c>
      <c r="X2700" s="12">
        <v>43806.511985879624</v>
      </c>
    </row>
    <row r="2701" spans="1:24" x14ac:dyDescent="0.2">
      <c r="A2701">
        <v>13042</v>
      </c>
      <c r="B2701" s="2" t="s">
        <v>53</v>
      </c>
      <c r="C2701" s="2" t="s">
        <v>54</v>
      </c>
      <c r="D2701" s="2" t="s">
        <v>55</v>
      </c>
      <c r="E2701" t="s">
        <v>11</v>
      </c>
      <c r="F2701">
        <f>SUM(J2701* 1.15)</f>
        <v>758.03399999999988</v>
      </c>
      <c r="G2701">
        <v>12</v>
      </c>
      <c r="H2701">
        <v>4</v>
      </c>
      <c r="I2701" s="7">
        <v>54.93</v>
      </c>
      <c r="J2701" s="7">
        <f t="shared" si="49"/>
        <v>659.16</v>
      </c>
      <c r="K2701" s="7">
        <f>SUM(G2701*0.54)</f>
        <v>6.48</v>
      </c>
      <c r="L2701" s="11">
        <v>43286</v>
      </c>
      <c r="M2701" s="3">
        <v>43291</v>
      </c>
      <c r="N2701" s="3">
        <v>43307</v>
      </c>
      <c r="O2701" t="s">
        <v>6</v>
      </c>
      <c r="P2701" s="4">
        <v>59.14</v>
      </c>
      <c r="Q2701" t="s">
        <v>54</v>
      </c>
      <c r="R2701" t="s">
        <v>56</v>
      </c>
      <c r="S2701" t="s">
        <v>57</v>
      </c>
      <c r="U2701" t="s">
        <v>58</v>
      </c>
      <c r="V2701" t="s">
        <v>59</v>
      </c>
      <c r="W2701" s="10" t="b">
        <v>1</v>
      </c>
      <c r="X2701" s="12">
        <v>43873.51011678241</v>
      </c>
    </row>
    <row r="2702" spans="1:24" x14ac:dyDescent="0.2">
      <c r="A2702">
        <v>13043</v>
      </c>
      <c r="B2702" s="2" t="s">
        <v>531</v>
      </c>
      <c r="C2702" s="2" t="s">
        <v>532</v>
      </c>
      <c r="D2702" s="2" t="s">
        <v>533</v>
      </c>
      <c r="E2702" t="s">
        <v>19</v>
      </c>
      <c r="F2702">
        <f>SUM(J2702* 0.85)</f>
        <v>379.34649999999993</v>
      </c>
      <c r="G2702">
        <v>13</v>
      </c>
      <c r="H2702">
        <v>-13</v>
      </c>
      <c r="I2702" s="7">
        <v>34.33</v>
      </c>
      <c r="J2702" s="7">
        <f t="shared" si="49"/>
        <v>446.28999999999996</v>
      </c>
      <c r="K2702" s="7">
        <f>SUM(G2702*1.15)</f>
        <v>14.95</v>
      </c>
      <c r="L2702" s="11">
        <v>43287</v>
      </c>
      <c r="M2702" s="3">
        <v>43292</v>
      </c>
      <c r="N2702" s="3">
        <v>43308</v>
      </c>
      <c r="O2702" t="s">
        <v>6</v>
      </c>
      <c r="P2702" s="4">
        <v>13.41</v>
      </c>
      <c r="Q2702" t="s">
        <v>532</v>
      </c>
      <c r="R2702" t="s">
        <v>534</v>
      </c>
      <c r="S2702" t="s">
        <v>535</v>
      </c>
      <c r="T2702" t="s">
        <v>111</v>
      </c>
      <c r="U2702" t="s">
        <v>536</v>
      </c>
      <c r="V2702" t="s">
        <v>113</v>
      </c>
      <c r="W2702" s="10" t="b">
        <v>0</v>
      </c>
      <c r="X2702" s="12">
        <v>43885.512134953708</v>
      </c>
    </row>
    <row r="2703" spans="1:24" x14ac:dyDescent="0.2">
      <c r="A2703">
        <v>13044</v>
      </c>
      <c r="B2703" s="2" t="s">
        <v>401</v>
      </c>
      <c r="C2703" s="2" t="s">
        <v>402</v>
      </c>
      <c r="D2703" s="2" t="s">
        <v>403</v>
      </c>
      <c r="E2703" t="s">
        <v>37</v>
      </c>
      <c r="F2703">
        <f>SUM(J2703* 0.875)</f>
        <v>342.26500000000004</v>
      </c>
      <c r="G2703">
        <v>14</v>
      </c>
      <c r="H2703">
        <v>-5</v>
      </c>
      <c r="I2703" s="7">
        <v>27.94</v>
      </c>
      <c r="J2703" s="7">
        <f t="shared" si="49"/>
        <v>391.16</v>
      </c>
      <c r="K2703" s="7">
        <f>SUM(G2703*1.15)</f>
        <v>16.099999999999998</v>
      </c>
      <c r="L2703" s="11">
        <v>43288</v>
      </c>
      <c r="M2703" s="3">
        <v>43293</v>
      </c>
      <c r="N2703" s="3">
        <v>43309</v>
      </c>
      <c r="O2703" t="s">
        <v>6</v>
      </c>
      <c r="P2703" s="4">
        <v>0.48</v>
      </c>
      <c r="Q2703" t="s">
        <v>402</v>
      </c>
      <c r="R2703" t="s">
        <v>404</v>
      </c>
      <c r="S2703" t="s">
        <v>405</v>
      </c>
      <c r="U2703" t="s">
        <v>406</v>
      </c>
      <c r="V2703" t="s">
        <v>175</v>
      </c>
      <c r="W2703" s="10" t="b">
        <v>0</v>
      </c>
      <c r="X2703" s="12">
        <v>43888.179104398143</v>
      </c>
    </row>
    <row r="2704" spans="1:24" x14ac:dyDescent="0.2">
      <c r="A2704">
        <v>13045</v>
      </c>
      <c r="B2704" s="2" t="s">
        <v>374</v>
      </c>
      <c r="C2704" s="2" t="s">
        <v>375</v>
      </c>
      <c r="D2704" s="2" t="s">
        <v>376</v>
      </c>
      <c r="E2704" t="s">
        <v>13</v>
      </c>
      <c r="F2704">
        <f>SUM(J2704* 1.15)</f>
        <v>682.41000000000008</v>
      </c>
      <c r="G2704">
        <v>6</v>
      </c>
      <c r="H2704">
        <v>-3</v>
      </c>
      <c r="I2704" s="7">
        <v>98.9</v>
      </c>
      <c r="J2704" s="7">
        <f t="shared" si="49"/>
        <v>593.40000000000009</v>
      </c>
      <c r="K2704" s="7">
        <f>SUM(G2704*1.27)</f>
        <v>7.62</v>
      </c>
      <c r="L2704" s="11">
        <v>43288</v>
      </c>
      <c r="M2704" s="3">
        <v>43293</v>
      </c>
      <c r="N2704" s="3">
        <v>43309</v>
      </c>
      <c r="O2704" t="s">
        <v>6</v>
      </c>
      <c r="P2704" s="4">
        <v>62.52</v>
      </c>
      <c r="Q2704" t="s">
        <v>375</v>
      </c>
      <c r="R2704" t="s">
        <v>377</v>
      </c>
      <c r="S2704" t="s">
        <v>222</v>
      </c>
      <c r="T2704" t="s">
        <v>223</v>
      </c>
      <c r="U2704" t="s">
        <v>378</v>
      </c>
      <c r="V2704" t="s">
        <v>113</v>
      </c>
      <c r="W2704" s="10" t="b">
        <v>1</v>
      </c>
      <c r="X2704" s="12">
        <v>43899.510360185181</v>
      </c>
    </row>
    <row r="2705" spans="1:24" x14ac:dyDescent="0.2">
      <c r="A2705">
        <v>13046</v>
      </c>
      <c r="B2705" s="2" t="s">
        <v>384</v>
      </c>
      <c r="C2705" s="2" t="s">
        <v>385</v>
      </c>
      <c r="D2705" s="2" t="s">
        <v>386</v>
      </c>
      <c r="E2705" t="s">
        <v>45</v>
      </c>
      <c r="F2705">
        <f>SUM(J2705* 1.25)</f>
        <v>288.25</v>
      </c>
      <c r="G2705">
        <v>10</v>
      </c>
      <c r="H2705">
        <v>1</v>
      </c>
      <c r="I2705" s="7">
        <v>23.06</v>
      </c>
      <c r="J2705" s="7">
        <f t="shared" si="49"/>
        <v>230.6</v>
      </c>
      <c r="K2705" s="7">
        <f>SUM(G2705*1.27)</f>
        <v>12.7</v>
      </c>
      <c r="L2705" s="11">
        <v>43289</v>
      </c>
      <c r="M2705" s="3">
        <v>43294</v>
      </c>
      <c r="N2705" s="3">
        <v>43310</v>
      </c>
      <c r="O2705" t="s">
        <v>14</v>
      </c>
      <c r="P2705" s="4">
        <v>194.67</v>
      </c>
      <c r="Q2705" t="s">
        <v>385</v>
      </c>
      <c r="R2705" t="s">
        <v>387</v>
      </c>
      <c r="S2705" t="s">
        <v>388</v>
      </c>
      <c r="U2705" t="s">
        <v>389</v>
      </c>
      <c r="V2705" t="s">
        <v>10</v>
      </c>
      <c r="W2705" s="10" t="b">
        <v>1</v>
      </c>
      <c r="X2705" s="12">
        <v>43876.845121527782</v>
      </c>
    </row>
    <row r="2706" spans="1:24" x14ac:dyDescent="0.2">
      <c r="A2706">
        <v>13047</v>
      </c>
      <c r="B2706" s="2" t="s">
        <v>202</v>
      </c>
      <c r="C2706" s="2" t="s">
        <v>203</v>
      </c>
      <c r="D2706" s="2" t="s">
        <v>204</v>
      </c>
      <c r="E2706" t="s">
        <v>36</v>
      </c>
      <c r="F2706">
        <f>SUM(J2706* 0.9)</f>
        <v>504.25200000000001</v>
      </c>
      <c r="G2706">
        <v>12</v>
      </c>
      <c r="H2706">
        <v>3</v>
      </c>
      <c r="I2706" s="7">
        <v>46.69</v>
      </c>
      <c r="J2706" s="7">
        <f t="shared" si="49"/>
        <v>560.28</v>
      </c>
      <c r="K2706" s="7">
        <f>SUM(G2706*0.54)</f>
        <v>6.48</v>
      </c>
      <c r="L2706" s="11">
        <v>43290</v>
      </c>
      <c r="M2706" s="3">
        <v>43295</v>
      </c>
      <c r="N2706" s="3">
        <v>43311</v>
      </c>
      <c r="O2706" t="s">
        <v>12</v>
      </c>
      <c r="P2706" s="4">
        <v>4.42</v>
      </c>
      <c r="Q2706" t="s">
        <v>203</v>
      </c>
      <c r="R2706" t="s">
        <v>205</v>
      </c>
      <c r="S2706" t="s">
        <v>206</v>
      </c>
      <c r="T2706" t="s">
        <v>207</v>
      </c>
      <c r="U2706" t="s">
        <v>208</v>
      </c>
      <c r="V2706" t="s">
        <v>209</v>
      </c>
      <c r="W2706" s="10" t="b">
        <v>0</v>
      </c>
      <c r="X2706" s="12">
        <v>43873.510105208334</v>
      </c>
    </row>
    <row r="2707" spans="1:24" x14ac:dyDescent="0.2">
      <c r="A2707">
        <v>13048</v>
      </c>
      <c r="B2707" s="2" t="s">
        <v>326</v>
      </c>
      <c r="C2707" s="2" t="s">
        <v>327</v>
      </c>
      <c r="D2707" s="2" t="s">
        <v>328</v>
      </c>
      <c r="E2707" t="s">
        <v>11</v>
      </c>
      <c r="F2707">
        <f>SUM(J2707* 0.9)</f>
        <v>256.44600000000003</v>
      </c>
      <c r="G2707">
        <v>9</v>
      </c>
      <c r="H2707">
        <v>2</v>
      </c>
      <c r="I2707" s="7">
        <v>31.66</v>
      </c>
      <c r="J2707" s="7">
        <f t="shared" si="49"/>
        <v>284.94</v>
      </c>
      <c r="K2707" s="7">
        <f>SUM(G2707*1.27)</f>
        <v>11.43</v>
      </c>
      <c r="L2707" s="11">
        <v>43293</v>
      </c>
      <c r="M2707" s="3">
        <v>43298</v>
      </c>
      <c r="N2707" s="3">
        <v>43314</v>
      </c>
      <c r="O2707" t="s">
        <v>14</v>
      </c>
      <c r="P2707" s="4">
        <v>44.77</v>
      </c>
      <c r="Q2707" t="s">
        <v>327</v>
      </c>
      <c r="R2707" t="s">
        <v>329</v>
      </c>
      <c r="S2707" t="s">
        <v>330</v>
      </c>
      <c r="T2707" t="s">
        <v>591</v>
      </c>
      <c r="U2707" t="s">
        <v>331</v>
      </c>
      <c r="V2707" t="s">
        <v>80</v>
      </c>
      <c r="W2707" s="10" t="b">
        <v>1</v>
      </c>
      <c r="X2707" s="12">
        <v>43887.51143032407</v>
      </c>
    </row>
    <row r="2708" spans="1:24" x14ac:dyDescent="0.2">
      <c r="A2708">
        <v>13049</v>
      </c>
      <c r="B2708" s="2" t="s">
        <v>500</v>
      </c>
      <c r="C2708" s="2" t="s">
        <v>501</v>
      </c>
      <c r="D2708" s="2" t="s">
        <v>502</v>
      </c>
      <c r="E2708" t="s">
        <v>13</v>
      </c>
      <c r="F2708">
        <f>SUM(J2708* 1.05)</f>
        <v>1055.3130000000001</v>
      </c>
      <c r="G2708">
        <v>14</v>
      </c>
      <c r="H2708">
        <v>10</v>
      </c>
      <c r="I2708" s="7">
        <v>71.790000000000006</v>
      </c>
      <c r="J2708" s="7">
        <f t="shared" si="49"/>
        <v>1005.0600000000001</v>
      </c>
      <c r="K2708" s="7">
        <f>SUM(G2708*1.429)</f>
        <v>20.006</v>
      </c>
      <c r="L2708" s="11">
        <v>43293</v>
      </c>
      <c r="M2708" s="3">
        <v>43298</v>
      </c>
      <c r="N2708" s="3">
        <v>43314</v>
      </c>
      <c r="O2708" t="s">
        <v>6</v>
      </c>
      <c r="P2708" s="4">
        <v>55.92</v>
      </c>
      <c r="Q2708" t="s">
        <v>501</v>
      </c>
      <c r="R2708" t="s">
        <v>503</v>
      </c>
      <c r="S2708" t="s">
        <v>504</v>
      </c>
      <c r="U2708" t="s">
        <v>505</v>
      </c>
      <c r="V2708" t="s">
        <v>448</v>
      </c>
      <c r="W2708" s="10" t="b">
        <v>1</v>
      </c>
      <c r="X2708" s="12">
        <v>43873.513159722221</v>
      </c>
    </row>
    <row r="2709" spans="1:24" x14ac:dyDescent="0.2">
      <c r="A2709">
        <v>13050</v>
      </c>
      <c r="B2709" s="2" t="s">
        <v>285</v>
      </c>
      <c r="C2709" s="2" t="s">
        <v>281</v>
      </c>
      <c r="D2709" s="2" t="s">
        <v>286</v>
      </c>
      <c r="E2709" t="s">
        <v>15</v>
      </c>
      <c r="F2709">
        <f>SUM(J2709* 1.15)</f>
        <v>276.45999999999998</v>
      </c>
      <c r="G2709">
        <v>5</v>
      </c>
      <c r="H2709">
        <v>-18</v>
      </c>
      <c r="I2709" s="7">
        <v>48.08</v>
      </c>
      <c r="J2709" s="7">
        <f t="shared" si="49"/>
        <v>240.39999999999998</v>
      </c>
      <c r="K2709" s="7">
        <f>SUM(G2709*1.15)</f>
        <v>5.75</v>
      </c>
      <c r="L2709" s="11">
        <v>43294</v>
      </c>
      <c r="M2709" s="3">
        <v>43299</v>
      </c>
      <c r="N2709" s="3">
        <v>43315</v>
      </c>
      <c r="O2709" t="s">
        <v>6</v>
      </c>
      <c r="P2709" s="4">
        <v>32.1</v>
      </c>
      <c r="Q2709" t="s">
        <v>281</v>
      </c>
      <c r="R2709" t="s">
        <v>282</v>
      </c>
      <c r="S2709" t="s">
        <v>283</v>
      </c>
      <c r="U2709" t="s">
        <v>284</v>
      </c>
      <c r="V2709" t="s">
        <v>10</v>
      </c>
      <c r="W2709" s="10" t="b">
        <v>1</v>
      </c>
      <c r="X2709" s="12">
        <v>43934.176079050929</v>
      </c>
    </row>
    <row r="2710" spans="1:24" x14ac:dyDescent="0.2">
      <c r="A2710">
        <v>13051</v>
      </c>
      <c r="B2710" s="2" t="s">
        <v>285</v>
      </c>
      <c r="C2710" s="2" t="s">
        <v>281</v>
      </c>
      <c r="D2710" s="2" t="s">
        <v>286</v>
      </c>
      <c r="E2710" t="s">
        <v>19</v>
      </c>
      <c r="F2710">
        <f>SUM(J2710* 1.15)</f>
        <v>321.26400000000001</v>
      </c>
      <c r="G2710">
        <v>8</v>
      </c>
      <c r="H2710">
        <v>-20</v>
      </c>
      <c r="I2710" s="7">
        <v>34.92</v>
      </c>
      <c r="J2710" s="7">
        <f t="shared" si="49"/>
        <v>279.36</v>
      </c>
      <c r="K2710" s="7">
        <f>SUM(G2710*1.15)</f>
        <v>9.1999999999999993</v>
      </c>
      <c r="L2710" s="11">
        <v>43295</v>
      </c>
      <c r="M2710" s="3">
        <v>43300</v>
      </c>
      <c r="N2710" s="3">
        <v>43316</v>
      </c>
      <c r="O2710" t="s">
        <v>12</v>
      </c>
      <c r="P2710" s="4">
        <v>174.2</v>
      </c>
      <c r="Q2710" t="s">
        <v>281</v>
      </c>
      <c r="R2710" t="s">
        <v>282</v>
      </c>
      <c r="S2710" t="s">
        <v>283</v>
      </c>
      <c r="U2710" t="s">
        <v>284</v>
      </c>
      <c r="V2710" t="s">
        <v>10</v>
      </c>
      <c r="W2710" s="10" t="b">
        <v>1</v>
      </c>
      <c r="X2710" s="12">
        <v>43903.177561342585</v>
      </c>
    </row>
    <row r="2711" spans="1:24" x14ac:dyDescent="0.2">
      <c r="A2711">
        <v>13052</v>
      </c>
      <c r="B2711" s="2" t="s">
        <v>345</v>
      </c>
      <c r="C2711" s="2" t="s">
        <v>346</v>
      </c>
      <c r="D2711" s="2" t="s">
        <v>347</v>
      </c>
      <c r="E2711" t="s">
        <v>15</v>
      </c>
      <c r="F2711">
        <f>SUM(J2711* 0.9)</f>
        <v>418.86900000000003</v>
      </c>
      <c r="G2711">
        <v>11</v>
      </c>
      <c r="H2711">
        <v>3</v>
      </c>
      <c r="I2711" s="7">
        <v>42.31</v>
      </c>
      <c r="J2711" s="7">
        <f t="shared" si="49"/>
        <v>465.41</v>
      </c>
      <c r="K2711" s="7">
        <f>SUM(G2711*0.54)</f>
        <v>5.94</v>
      </c>
      <c r="L2711" s="11">
        <v>43295</v>
      </c>
      <c r="M2711" s="3">
        <v>43300</v>
      </c>
      <c r="N2711" s="3">
        <v>43316</v>
      </c>
      <c r="O2711" t="s">
        <v>12</v>
      </c>
      <c r="P2711" s="4">
        <v>5.24</v>
      </c>
      <c r="Q2711" t="s">
        <v>346</v>
      </c>
      <c r="R2711" t="s">
        <v>352</v>
      </c>
      <c r="S2711" t="s">
        <v>353</v>
      </c>
      <c r="T2711" t="s">
        <v>354</v>
      </c>
      <c r="U2711" t="s">
        <v>355</v>
      </c>
      <c r="V2711" t="s">
        <v>209</v>
      </c>
      <c r="W2711" s="10" t="b">
        <v>1</v>
      </c>
      <c r="X2711" s="12">
        <v>43886.176771874998</v>
      </c>
    </row>
    <row r="2712" spans="1:24" x14ac:dyDescent="0.2">
      <c r="A2712">
        <v>13053</v>
      </c>
      <c r="B2712" s="2" t="s">
        <v>135</v>
      </c>
      <c r="C2712" s="2" t="s">
        <v>136</v>
      </c>
      <c r="D2712" s="2" t="s">
        <v>137</v>
      </c>
      <c r="E2712" t="s">
        <v>45</v>
      </c>
      <c r="F2712">
        <f>SUM(J2712* 1.05)</f>
        <v>288.98099999999999</v>
      </c>
      <c r="G2712">
        <v>11</v>
      </c>
      <c r="H2712">
        <v>10</v>
      </c>
      <c r="I2712" s="7">
        <v>25.02</v>
      </c>
      <c r="J2712" s="7">
        <f t="shared" si="49"/>
        <v>275.21999999999997</v>
      </c>
      <c r="K2712" s="7">
        <f>SUM(G2712*1.429)</f>
        <v>15.719000000000001</v>
      </c>
      <c r="L2712" s="11">
        <v>43296</v>
      </c>
      <c r="M2712" s="3">
        <v>43301</v>
      </c>
      <c r="N2712" s="3">
        <v>43317</v>
      </c>
      <c r="O2712" t="s">
        <v>6</v>
      </c>
      <c r="P2712" s="4">
        <v>96.78</v>
      </c>
      <c r="Q2712" t="s">
        <v>136</v>
      </c>
      <c r="R2712" t="s">
        <v>138</v>
      </c>
      <c r="S2712" t="s">
        <v>139</v>
      </c>
      <c r="U2712" t="s">
        <v>140</v>
      </c>
      <c r="V2712" t="s">
        <v>141</v>
      </c>
      <c r="W2712" s="10" t="b">
        <v>1</v>
      </c>
      <c r="X2712" s="12">
        <v>43905.512611342587</v>
      </c>
    </row>
    <row r="2713" spans="1:24" x14ac:dyDescent="0.2">
      <c r="A2713">
        <v>13054</v>
      </c>
      <c r="B2713" s="2" t="s">
        <v>537</v>
      </c>
      <c r="C2713" s="2" t="s">
        <v>538</v>
      </c>
      <c r="D2713" s="2" t="s">
        <v>539</v>
      </c>
      <c r="E2713" t="s">
        <v>36</v>
      </c>
      <c r="F2713">
        <f>SUM(J2713* 0.9)</f>
        <v>700.48799999999994</v>
      </c>
      <c r="G2713">
        <v>12</v>
      </c>
      <c r="H2713">
        <v>6</v>
      </c>
      <c r="I2713" s="7">
        <v>64.86</v>
      </c>
      <c r="J2713" s="7">
        <f t="shared" si="49"/>
        <v>778.31999999999994</v>
      </c>
      <c r="K2713" s="7">
        <f>SUM(G2713*1.381)</f>
        <v>16.571999999999999</v>
      </c>
      <c r="L2713" s="11">
        <v>43297</v>
      </c>
      <c r="M2713" s="3">
        <v>43302</v>
      </c>
      <c r="N2713" s="3">
        <v>43318</v>
      </c>
      <c r="O2713" t="s">
        <v>6</v>
      </c>
      <c r="P2713" s="4">
        <v>16.34</v>
      </c>
      <c r="Q2713" t="s">
        <v>538</v>
      </c>
      <c r="R2713" t="s">
        <v>540</v>
      </c>
      <c r="S2713" t="s">
        <v>541</v>
      </c>
      <c r="T2713" t="s">
        <v>279</v>
      </c>
      <c r="U2713" t="s">
        <v>542</v>
      </c>
      <c r="V2713" t="s">
        <v>209</v>
      </c>
      <c r="W2713" s="10" t="b">
        <v>0</v>
      </c>
      <c r="X2713" s="12">
        <v>43898.179231712958</v>
      </c>
    </row>
    <row r="2714" spans="1:24" x14ac:dyDescent="0.2">
      <c r="A2714">
        <v>13055</v>
      </c>
      <c r="B2714" s="2" t="s">
        <v>363</v>
      </c>
      <c r="C2714" s="2" t="s">
        <v>364</v>
      </c>
      <c r="D2714" s="2" t="s">
        <v>365</v>
      </c>
      <c r="E2714" t="s">
        <v>19</v>
      </c>
      <c r="F2714">
        <f>SUM(J2714* 1.03)</f>
        <v>909.29430000000013</v>
      </c>
      <c r="G2714">
        <v>9</v>
      </c>
      <c r="H2714">
        <v>0</v>
      </c>
      <c r="I2714" s="7">
        <v>98.09</v>
      </c>
      <c r="J2714" s="7">
        <f t="shared" si="49"/>
        <v>882.81000000000006</v>
      </c>
      <c r="K2714" s="7">
        <f>SUM(G2714*1.27)</f>
        <v>11.43</v>
      </c>
      <c r="L2714" s="11">
        <v>43297</v>
      </c>
      <c r="M2714" s="3">
        <v>43302</v>
      </c>
      <c r="N2714" s="3">
        <v>43318</v>
      </c>
      <c r="O2714" t="s">
        <v>14</v>
      </c>
      <c r="P2714" s="4">
        <v>35.119999999999997</v>
      </c>
      <c r="Q2714" t="s">
        <v>364</v>
      </c>
      <c r="R2714" t="s">
        <v>366</v>
      </c>
      <c r="S2714" t="s">
        <v>367</v>
      </c>
      <c r="U2714" t="s">
        <v>368</v>
      </c>
      <c r="V2714" t="s">
        <v>141</v>
      </c>
      <c r="W2714" s="10" t="b">
        <v>1</v>
      </c>
      <c r="X2714" s="12">
        <v>43902.511407175924</v>
      </c>
    </row>
    <row r="2715" spans="1:24" x14ac:dyDescent="0.2">
      <c r="A2715">
        <v>13056</v>
      </c>
      <c r="B2715" s="2" t="s">
        <v>394</v>
      </c>
      <c r="C2715" s="2" t="s">
        <v>395</v>
      </c>
      <c r="D2715" s="2" t="s">
        <v>396</v>
      </c>
      <c r="E2715" t="s">
        <v>13</v>
      </c>
      <c r="F2715">
        <f>SUM(J2715* 1.05)</f>
        <v>608.01300000000003</v>
      </c>
      <c r="G2715">
        <v>9</v>
      </c>
      <c r="H2715">
        <v>2</v>
      </c>
      <c r="I2715" s="7">
        <v>64.34</v>
      </c>
      <c r="J2715" s="7">
        <f t="shared" si="49"/>
        <v>579.06000000000006</v>
      </c>
      <c r="K2715" s="7">
        <f>SUM(G2715*1.27)</f>
        <v>11.43</v>
      </c>
      <c r="L2715" s="11">
        <v>43300</v>
      </c>
      <c r="M2715" s="3">
        <v>43305</v>
      </c>
      <c r="N2715" s="3">
        <v>43321</v>
      </c>
      <c r="O2715" t="s">
        <v>14</v>
      </c>
      <c r="P2715" s="4">
        <v>44.42</v>
      </c>
      <c r="Q2715" t="s">
        <v>395</v>
      </c>
      <c r="R2715" t="s">
        <v>397</v>
      </c>
      <c r="S2715" t="s">
        <v>398</v>
      </c>
      <c r="T2715" t="s">
        <v>399</v>
      </c>
      <c r="U2715" t="s">
        <v>400</v>
      </c>
      <c r="V2715" t="s">
        <v>209</v>
      </c>
      <c r="W2715" s="10" t="b">
        <v>1</v>
      </c>
      <c r="X2715" s="12">
        <v>43889.51143032407</v>
      </c>
    </row>
    <row r="2716" spans="1:24" x14ac:dyDescent="0.2">
      <c r="A2716">
        <v>13057</v>
      </c>
      <c r="B2716" s="2" t="s">
        <v>81</v>
      </c>
      <c r="C2716" s="2" t="s">
        <v>82</v>
      </c>
      <c r="D2716" s="2" t="s">
        <v>83</v>
      </c>
      <c r="E2716" t="s">
        <v>5</v>
      </c>
      <c r="F2716">
        <f>SUM(J2716* 0.9)</f>
        <v>79.632000000000005</v>
      </c>
      <c r="G2716">
        <v>7</v>
      </c>
      <c r="H2716">
        <v>-20</v>
      </c>
      <c r="I2716" s="7">
        <v>12.64</v>
      </c>
      <c r="J2716" s="7">
        <f t="shared" si="49"/>
        <v>88.48</v>
      </c>
      <c r="K2716" s="7">
        <f>SUM(G2716*1.15)</f>
        <v>8.0499999999999989</v>
      </c>
      <c r="L2716" s="11">
        <v>43301</v>
      </c>
      <c r="M2716" s="3">
        <v>43306</v>
      </c>
      <c r="N2716" s="3">
        <v>43322</v>
      </c>
      <c r="O2716" t="s">
        <v>14</v>
      </c>
      <c r="P2716" s="4">
        <v>29.98</v>
      </c>
      <c r="Q2716" t="s">
        <v>82</v>
      </c>
      <c r="R2716" t="s">
        <v>84</v>
      </c>
      <c r="S2716" t="s">
        <v>85</v>
      </c>
      <c r="U2716" t="s">
        <v>86</v>
      </c>
      <c r="V2716" t="s">
        <v>35</v>
      </c>
      <c r="W2716" s="10" t="b">
        <v>0</v>
      </c>
      <c r="X2716" s="12">
        <v>43967.1770636574</v>
      </c>
    </row>
    <row r="2717" spans="1:24" x14ac:dyDescent="0.2">
      <c r="A2717">
        <v>13058</v>
      </c>
      <c r="B2717" s="2" t="s">
        <v>232</v>
      </c>
      <c r="C2717" s="2" t="s">
        <v>233</v>
      </c>
      <c r="D2717" s="2" t="s">
        <v>234</v>
      </c>
      <c r="E2717" t="s">
        <v>11</v>
      </c>
      <c r="F2717">
        <f>SUM(J2717* 0.9)</f>
        <v>279.39600000000002</v>
      </c>
      <c r="G2717">
        <v>13</v>
      </c>
      <c r="H2717">
        <v>-2</v>
      </c>
      <c r="I2717" s="7">
        <v>23.88</v>
      </c>
      <c r="J2717" s="7">
        <f t="shared" si="49"/>
        <v>310.44</v>
      </c>
      <c r="K2717" s="7">
        <f>SUM(G2717*1.27)</f>
        <v>16.510000000000002</v>
      </c>
      <c r="L2717" s="11">
        <v>43302</v>
      </c>
      <c r="M2717" s="3">
        <v>43307</v>
      </c>
      <c r="N2717" s="3">
        <v>43323</v>
      </c>
      <c r="O2717" t="s">
        <v>6</v>
      </c>
      <c r="P2717" s="4">
        <v>45.13</v>
      </c>
      <c r="Q2717" t="s">
        <v>233</v>
      </c>
      <c r="R2717" t="s">
        <v>570</v>
      </c>
      <c r="S2717" t="s">
        <v>235</v>
      </c>
      <c r="T2717" t="s">
        <v>207</v>
      </c>
      <c r="U2717" t="s">
        <v>236</v>
      </c>
      <c r="V2717" t="s">
        <v>209</v>
      </c>
      <c r="W2717" s="10" t="b">
        <v>1</v>
      </c>
      <c r="X2717" s="12">
        <v>43745.512472453702</v>
      </c>
    </row>
    <row r="2718" spans="1:24" x14ac:dyDescent="0.2">
      <c r="A2718">
        <v>13059</v>
      </c>
      <c r="B2718" s="2" t="s">
        <v>225</v>
      </c>
      <c r="C2718" s="2" t="s">
        <v>226</v>
      </c>
      <c r="D2718" s="2" t="s">
        <v>227</v>
      </c>
      <c r="E2718" t="s">
        <v>19</v>
      </c>
      <c r="F2718">
        <f>SUM(J2718* 1.45)</f>
        <v>167.011</v>
      </c>
      <c r="G2718">
        <v>13</v>
      </c>
      <c r="H2718">
        <v>-5</v>
      </c>
      <c r="I2718" s="7">
        <v>8.86</v>
      </c>
      <c r="J2718" s="7">
        <f t="shared" si="49"/>
        <v>115.17999999999999</v>
      </c>
      <c r="K2718" s="7">
        <f>SUM(G2718*1.15)</f>
        <v>14.95</v>
      </c>
      <c r="L2718" s="11">
        <v>43302</v>
      </c>
      <c r="M2718" s="3">
        <v>43307</v>
      </c>
      <c r="N2718" s="3">
        <v>43323</v>
      </c>
      <c r="O2718" t="s">
        <v>6</v>
      </c>
      <c r="P2718" s="4">
        <v>58.3</v>
      </c>
      <c r="Q2718" t="s">
        <v>226</v>
      </c>
      <c r="R2718" t="s">
        <v>228</v>
      </c>
      <c r="S2718" t="s">
        <v>229</v>
      </c>
      <c r="T2718" t="s">
        <v>230</v>
      </c>
      <c r="U2718" t="s">
        <v>231</v>
      </c>
      <c r="V2718" t="s">
        <v>217</v>
      </c>
      <c r="W2718" s="10" t="b">
        <v>1</v>
      </c>
      <c r="X2718" s="12">
        <v>43885.5122275463</v>
      </c>
    </row>
    <row r="2719" spans="1:24" x14ac:dyDescent="0.2">
      <c r="A2719">
        <v>13060</v>
      </c>
      <c r="B2719" s="2" t="s">
        <v>500</v>
      </c>
      <c r="C2719" s="2" t="s">
        <v>501</v>
      </c>
      <c r="D2719" s="2" t="s">
        <v>502</v>
      </c>
      <c r="E2719" t="s">
        <v>36</v>
      </c>
      <c r="F2719">
        <f>SUM(J2719* 1.05)</f>
        <v>61.236000000000004</v>
      </c>
      <c r="G2719">
        <v>8</v>
      </c>
      <c r="H2719">
        <v>18</v>
      </c>
      <c r="I2719" s="7">
        <v>7.29</v>
      </c>
      <c r="J2719" s="7">
        <f t="shared" si="49"/>
        <v>58.32</v>
      </c>
      <c r="K2719" s="7">
        <f>SUM(G2719*1.429)</f>
        <v>11.432</v>
      </c>
      <c r="L2719" s="11">
        <v>43303</v>
      </c>
      <c r="M2719" s="3">
        <v>43308</v>
      </c>
      <c r="N2719" s="3">
        <v>43324</v>
      </c>
      <c r="O2719" t="s">
        <v>12</v>
      </c>
      <c r="P2719" s="4">
        <v>2.92</v>
      </c>
      <c r="Q2719" t="s">
        <v>501</v>
      </c>
      <c r="R2719" t="s">
        <v>503</v>
      </c>
      <c r="S2719" t="s">
        <v>504</v>
      </c>
      <c r="U2719" t="s">
        <v>505</v>
      </c>
      <c r="V2719" t="s">
        <v>448</v>
      </c>
      <c r="W2719" s="10" t="b">
        <v>0</v>
      </c>
      <c r="X2719" s="12">
        <v>43844.511615509255</v>
      </c>
    </row>
    <row r="2720" spans="1:24" x14ac:dyDescent="0.2">
      <c r="A2720">
        <v>13061</v>
      </c>
      <c r="B2720" s="2" t="s">
        <v>430</v>
      </c>
      <c r="C2720" s="2" t="s">
        <v>431</v>
      </c>
      <c r="D2720" s="2" t="s">
        <v>432</v>
      </c>
      <c r="E2720" t="s">
        <v>36</v>
      </c>
      <c r="F2720">
        <f>SUM(J2720* 1.05)</f>
        <v>206.01000000000002</v>
      </c>
      <c r="G2720">
        <v>9</v>
      </c>
      <c r="H2720">
        <v>5</v>
      </c>
      <c r="I2720" s="7">
        <v>21.8</v>
      </c>
      <c r="J2720" s="7">
        <f t="shared" si="49"/>
        <v>196.20000000000002</v>
      </c>
      <c r="K2720" s="7">
        <f>SUM(G2720*0.54)</f>
        <v>4.8600000000000003</v>
      </c>
      <c r="L2720" s="11">
        <v>43304</v>
      </c>
      <c r="M2720" s="3">
        <v>43309</v>
      </c>
      <c r="N2720" s="3">
        <v>43325</v>
      </c>
      <c r="O2720" t="s">
        <v>12</v>
      </c>
      <c r="P2720" s="4">
        <v>48.77</v>
      </c>
      <c r="Q2720" t="s">
        <v>431</v>
      </c>
      <c r="R2720" t="s">
        <v>433</v>
      </c>
      <c r="S2720" t="s">
        <v>434</v>
      </c>
      <c r="T2720" t="s">
        <v>435</v>
      </c>
      <c r="U2720" t="s">
        <v>436</v>
      </c>
      <c r="V2720" t="s">
        <v>209</v>
      </c>
      <c r="W2720" s="10" t="b">
        <v>1</v>
      </c>
      <c r="X2720" s="12">
        <v>43888.513712731481</v>
      </c>
    </row>
    <row r="2721" spans="1:24" x14ac:dyDescent="0.2">
      <c r="A2721">
        <v>13062</v>
      </c>
      <c r="B2721" s="2" t="s">
        <v>176</v>
      </c>
      <c r="C2721" s="2" t="s">
        <v>177</v>
      </c>
      <c r="D2721" s="2" t="s">
        <v>178</v>
      </c>
      <c r="E2721" t="s">
        <v>13</v>
      </c>
      <c r="F2721">
        <f>SUM(J2721* 0.85)</f>
        <v>838.14249999999993</v>
      </c>
      <c r="G2721">
        <v>13</v>
      </c>
      <c r="H2721">
        <v>33</v>
      </c>
      <c r="I2721" s="7">
        <v>75.849999999999994</v>
      </c>
      <c r="J2721" s="7">
        <f t="shared" si="49"/>
        <v>986.05</v>
      </c>
      <c r="K2721" s="7">
        <f>SUM(G2721*1.429)</f>
        <v>18.577000000000002</v>
      </c>
      <c r="L2721" s="11">
        <v>43304</v>
      </c>
      <c r="M2721" s="3">
        <v>43309</v>
      </c>
      <c r="N2721" s="3">
        <v>43325</v>
      </c>
      <c r="O2721" t="s">
        <v>6</v>
      </c>
      <c r="P2721" s="4">
        <v>7.46</v>
      </c>
      <c r="Q2721" t="s">
        <v>177</v>
      </c>
      <c r="R2721" t="s">
        <v>179</v>
      </c>
      <c r="S2721" t="s">
        <v>180</v>
      </c>
      <c r="U2721" t="s">
        <v>181</v>
      </c>
      <c r="V2721" t="s">
        <v>182</v>
      </c>
      <c r="W2721" s="10" t="b">
        <v>0</v>
      </c>
      <c r="X2721" s="12">
        <v>43897.846759259264</v>
      </c>
    </row>
    <row r="2722" spans="1:24" x14ac:dyDescent="0.2">
      <c r="A2722">
        <v>13063</v>
      </c>
      <c r="B2722" s="2" t="s">
        <v>326</v>
      </c>
      <c r="C2722" s="2" t="s">
        <v>327</v>
      </c>
      <c r="D2722" s="2" t="s">
        <v>328</v>
      </c>
      <c r="E2722" t="s">
        <v>13</v>
      </c>
      <c r="F2722">
        <f>SUM(J2722* 0.9)</f>
        <v>323.75700000000001</v>
      </c>
      <c r="G2722">
        <v>7</v>
      </c>
      <c r="H2722">
        <v>2</v>
      </c>
      <c r="I2722" s="7">
        <v>51.39</v>
      </c>
      <c r="J2722" s="7">
        <f t="shared" ref="J2722:J2785" si="50">SUM(G2722*I2722)</f>
        <v>359.73</v>
      </c>
      <c r="K2722" s="7">
        <f>SUM(G2722*1.27)</f>
        <v>8.89</v>
      </c>
      <c r="L2722" s="11">
        <v>43307</v>
      </c>
      <c r="M2722" s="3">
        <v>43312</v>
      </c>
      <c r="N2722" s="3">
        <v>43328</v>
      </c>
      <c r="O2722" t="s">
        <v>12</v>
      </c>
      <c r="P2722" s="4">
        <v>379.13</v>
      </c>
      <c r="Q2722" t="s">
        <v>327</v>
      </c>
      <c r="R2722" t="s">
        <v>329</v>
      </c>
      <c r="S2722" t="s">
        <v>330</v>
      </c>
      <c r="T2722" t="s">
        <v>591</v>
      </c>
      <c r="U2722" t="s">
        <v>331</v>
      </c>
      <c r="V2722" t="s">
        <v>80</v>
      </c>
      <c r="W2722" s="10" t="b">
        <v>1</v>
      </c>
      <c r="X2722" s="12">
        <v>43898.177318287031</v>
      </c>
    </row>
    <row r="2723" spans="1:24" x14ac:dyDescent="0.2">
      <c r="A2723">
        <v>13064</v>
      </c>
      <c r="B2723" s="2" t="s">
        <v>489</v>
      </c>
      <c r="C2723" s="2" t="s">
        <v>490</v>
      </c>
      <c r="D2723" s="2" t="s">
        <v>491</v>
      </c>
      <c r="E2723" t="s">
        <v>11</v>
      </c>
      <c r="F2723">
        <f>SUM(J2723* 0.85)</f>
        <v>212.61899999999997</v>
      </c>
      <c r="G2723">
        <v>11</v>
      </c>
      <c r="H2723">
        <v>-3</v>
      </c>
      <c r="I2723" s="7">
        <v>22.74</v>
      </c>
      <c r="J2723" s="7">
        <f t="shared" si="50"/>
        <v>250.14</v>
      </c>
      <c r="K2723" s="7">
        <f>SUM(G2723*1.27)</f>
        <v>13.97</v>
      </c>
      <c r="L2723" s="11">
        <v>43308</v>
      </c>
      <c r="M2723" s="3">
        <v>43313</v>
      </c>
      <c r="N2723" s="3">
        <v>43329</v>
      </c>
      <c r="O2723" t="s">
        <v>14</v>
      </c>
      <c r="P2723" s="4">
        <v>79.400000000000006</v>
      </c>
      <c r="Q2723" t="s">
        <v>490</v>
      </c>
      <c r="R2723" t="s">
        <v>492</v>
      </c>
      <c r="S2723" t="s">
        <v>110</v>
      </c>
      <c r="T2723" t="s">
        <v>111</v>
      </c>
      <c r="U2723" t="s">
        <v>493</v>
      </c>
      <c r="V2723" t="s">
        <v>113</v>
      </c>
      <c r="W2723" s="10" t="b">
        <v>1</v>
      </c>
      <c r="X2723" s="12">
        <v>43856.845346064816</v>
      </c>
    </row>
    <row r="2724" spans="1:24" x14ac:dyDescent="0.2">
      <c r="A2724">
        <v>13065</v>
      </c>
      <c r="B2724" s="2" t="s">
        <v>430</v>
      </c>
      <c r="C2724" s="2" t="s">
        <v>431</v>
      </c>
      <c r="D2724" s="2" t="s">
        <v>432</v>
      </c>
      <c r="E2724" t="s">
        <v>46</v>
      </c>
      <c r="F2724">
        <f>SUM(J2724* 1.05)</f>
        <v>713.66399999999999</v>
      </c>
      <c r="G2724">
        <v>8</v>
      </c>
      <c r="H2724">
        <v>5</v>
      </c>
      <c r="I2724" s="7">
        <v>84.96</v>
      </c>
      <c r="J2724" s="7">
        <f t="shared" si="50"/>
        <v>679.68</v>
      </c>
      <c r="K2724" s="7">
        <f>SUM(G2724*0.54)</f>
        <v>4.32</v>
      </c>
      <c r="L2724" s="11">
        <v>43308</v>
      </c>
      <c r="M2724" s="3">
        <v>43313</v>
      </c>
      <c r="N2724" s="3">
        <v>43329</v>
      </c>
      <c r="O2724" t="s">
        <v>6</v>
      </c>
      <c r="P2724" s="4">
        <v>200.24</v>
      </c>
      <c r="Q2724" t="s">
        <v>431</v>
      </c>
      <c r="R2724" t="s">
        <v>433</v>
      </c>
      <c r="S2724" t="s">
        <v>434</v>
      </c>
      <c r="T2724" t="s">
        <v>435</v>
      </c>
      <c r="U2724" t="s">
        <v>436</v>
      </c>
      <c r="V2724" t="s">
        <v>209</v>
      </c>
      <c r="W2724" s="10" t="b">
        <v>1</v>
      </c>
      <c r="X2724" s="12">
        <v>43881.842649305559</v>
      </c>
    </row>
    <row r="2725" spans="1:24" x14ac:dyDescent="0.2">
      <c r="A2725">
        <v>13066</v>
      </c>
      <c r="B2725" s="2" t="s">
        <v>479</v>
      </c>
      <c r="C2725" s="2" t="s">
        <v>480</v>
      </c>
      <c r="D2725" s="2" t="s">
        <v>481</v>
      </c>
      <c r="E2725" t="s">
        <v>11</v>
      </c>
      <c r="F2725">
        <f>SUM(J2725* 1.03)</f>
        <v>834.3927000000001</v>
      </c>
      <c r="G2725">
        <v>9</v>
      </c>
      <c r="H2725">
        <v>-13</v>
      </c>
      <c r="I2725" s="7">
        <v>90.01</v>
      </c>
      <c r="J2725" s="7">
        <f t="shared" si="50"/>
        <v>810.09</v>
      </c>
      <c r="K2725" s="7">
        <f>SUM(G2725*1.15)</f>
        <v>10.35</v>
      </c>
      <c r="L2725" s="11">
        <v>43309</v>
      </c>
      <c r="M2725" s="3">
        <v>43314</v>
      </c>
      <c r="N2725" s="3">
        <v>43330</v>
      </c>
      <c r="O2725" t="s">
        <v>12</v>
      </c>
      <c r="P2725" s="4">
        <v>27.79</v>
      </c>
      <c r="Q2725" t="s">
        <v>480</v>
      </c>
      <c r="R2725" t="s">
        <v>482</v>
      </c>
      <c r="S2725" t="s">
        <v>483</v>
      </c>
      <c r="U2725" t="s">
        <v>484</v>
      </c>
      <c r="V2725" t="s">
        <v>10</v>
      </c>
      <c r="W2725" s="10" t="b">
        <v>0</v>
      </c>
      <c r="X2725" s="12">
        <v>43920.511256712962</v>
      </c>
    </row>
    <row r="2726" spans="1:24" x14ac:dyDescent="0.2">
      <c r="A2726">
        <v>13067</v>
      </c>
      <c r="B2726" s="2" t="s">
        <v>124</v>
      </c>
      <c r="C2726" s="2" t="s">
        <v>125</v>
      </c>
      <c r="D2726" s="2" t="s">
        <v>126</v>
      </c>
      <c r="E2726" t="s">
        <v>19</v>
      </c>
      <c r="F2726">
        <f>SUM(J2726* 1.45)</f>
        <v>626.68999999999994</v>
      </c>
      <c r="G2726">
        <v>10</v>
      </c>
      <c r="H2726">
        <v>2</v>
      </c>
      <c r="I2726" s="7">
        <v>43.22</v>
      </c>
      <c r="J2726" s="7">
        <f t="shared" si="50"/>
        <v>432.2</v>
      </c>
      <c r="K2726" s="7">
        <f>SUM(G2726*1.27)</f>
        <v>12.7</v>
      </c>
      <c r="L2726" s="11">
        <v>43310</v>
      </c>
      <c r="M2726" s="3">
        <v>43315</v>
      </c>
      <c r="N2726" s="3">
        <v>43331</v>
      </c>
      <c r="O2726" t="s">
        <v>12</v>
      </c>
      <c r="P2726" s="4">
        <v>1.85</v>
      </c>
      <c r="Q2726" t="s">
        <v>125</v>
      </c>
      <c r="R2726" t="s">
        <v>127</v>
      </c>
      <c r="S2726" t="s">
        <v>128</v>
      </c>
      <c r="U2726" t="s">
        <v>129</v>
      </c>
      <c r="V2726" t="s">
        <v>59</v>
      </c>
      <c r="W2726" s="10" t="b">
        <v>0</v>
      </c>
      <c r="X2726" s="12">
        <v>43872.511799768516</v>
      </c>
    </row>
    <row r="2727" spans="1:24" x14ac:dyDescent="0.2">
      <c r="A2727">
        <v>13068</v>
      </c>
      <c r="B2727" s="2" t="s">
        <v>262</v>
      </c>
      <c r="C2727" s="2" t="s">
        <v>263</v>
      </c>
      <c r="D2727" s="2" t="s">
        <v>264</v>
      </c>
      <c r="E2727" t="s">
        <v>36</v>
      </c>
      <c r="F2727">
        <f>SUM(J2727* 0.85)</f>
        <v>208.79399999999998</v>
      </c>
      <c r="G2727">
        <v>6</v>
      </c>
      <c r="H2727">
        <v>6</v>
      </c>
      <c r="I2727" s="7">
        <v>40.94</v>
      </c>
      <c r="J2727" s="7">
        <f t="shared" si="50"/>
        <v>245.64</v>
      </c>
      <c r="K2727" s="7">
        <f>SUM(G2727*1.381)</f>
        <v>8.2859999999999996</v>
      </c>
      <c r="L2727" s="11">
        <v>43311</v>
      </c>
      <c r="M2727" s="3">
        <v>43316</v>
      </c>
      <c r="N2727" s="3">
        <v>43332</v>
      </c>
      <c r="O2727" t="s">
        <v>6</v>
      </c>
      <c r="P2727" s="4">
        <v>26.78</v>
      </c>
      <c r="Q2727" t="s">
        <v>263</v>
      </c>
      <c r="R2727" t="s">
        <v>265</v>
      </c>
      <c r="S2727" t="s">
        <v>266</v>
      </c>
      <c r="U2727" t="s">
        <v>267</v>
      </c>
      <c r="V2727" t="s">
        <v>59</v>
      </c>
      <c r="W2727" s="10" t="b">
        <v>0</v>
      </c>
      <c r="X2727" s="12">
        <v>43947.177364583331</v>
      </c>
    </row>
    <row r="2728" spans="1:24" x14ac:dyDescent="0.2">
      <c r="A2728">
        <v>13069</v>
      </c>
      <c r="B2728" s="2" t="s">
        <v>549</v>
      </c>
      <c r="C2728" s="2" t="s">
        <v>550</v>
      </c>
      <c r="D2728" s="2" t="s">
        <v>551</v>
      </c>
      <c r="E2728" t="s">
        <v>5</v>
      </c>
      <c r="F2728">
        <f>SUM(J2728* 1.25)</f>
        <v>563.5</v>
      </c>
      <c r="G2728">
        <v>10</v>
      </c>
      <c r="H2728">
        <v>17</v>
      </c>
      <c r="I2728" s="7">
        <v>45.08</v>
      </c>
      <c r="J2728" s="7">
        <f t="shared" si="50"/>
        <v>450.79999999999995</v>
      </c>
      <c r="K2728" s="7">
        <f>SUM(G2728*1.429)</f>
        <v>14.290000000000001</v>
      </c>
      <c r="L2728" s="11">
        <v>43311</v>
      </c>
      <c r="M2728" s="3">
        <v>43316</v>
      </c>
      <c r="N2728" s="3">
        <v>43332</v>
      </c>
      <c r="O2728" t="s">
        <v>12</v>
      </c>
      <c r="P2728" s="4">
        <v>80.650000000000006</v>
      </c>
      <c r="Q2728" t="s">
        <v>552</v>
      </c>
      <c r="R2728" t="s">
        <v>553</v>
      </c>
      <c r="S2728" t="s">
        <v>554</v>
      </c>
      <c r="U2728" t="s">
        <v>555</v>
      </c>
      <c r="V2728" t="s">
        <v>556</v>
      </c>
      <c r="W2728" s="10" t="b">
        <v>1</v>
      </c>
      <c r="X2728" s="12">
        <v>43948.845815509267</v>
      </c>
    </row>
    <row r="2729" spans="1:24" x14ac:dyDescent="0.2">
      <c r="A2729">
        <v>13070</v>
      </c>
      <c r="B2729" s="2" t="s">
        <v>430</v>
      </c>
      <c r="C2729" s="2" t="s">
        <v>431</v>
      </c>
      <c r="D2729" s="2" t="s">
        <v>432</v>
      </c>
      <c r="E2729" t="s">
        <v>13</v>
      </c>
      <c r="F2729">
        <f>SUM(J2729* 1.05)</f>
        <v>271.089</v>
      </c>
      <c r="G2729">
        <v>13</v>
      </c>
      <c r="H2729">
        <v>5</v>
      </c>
      <c r="I2729" s="7">
        <v>19.86</v>
      </c>
      <c r="J2729" s="7">
        <f t="shared" si="50"/>
        <v>258.18</v>
      </c>
      <c r="K2729" s="7">
        <f>SUM(G2729*0.54)</f>
        <v>7.0200000000000005</v>
      </c>
      <c r="L2729" s="11">
        <v>43314</v>
      </c>
      <c r="M2729" s="3">
        <v>43319</v>
      </c>
      <c r="N2729" s="3">
        <v>43335</v>
      </c>
      <c r="O2729" t="s">
        <v>12</v>
      </c>
      <c r="P2729" s="4">
        <v>544.08000000000004</v>
      </c>
      <c r="Q2729" t="s">
        <v>431</v>
      </c>
      <c r="R2729" t="s">
        <v>433</v>
      </c>
      <c r="S2729" t="s">
        <v>434</v>
      </c>
      <c r="T2729" t="s">
        <v>435</v>
      </c>
      <c r="U2729" t="s">
        <v>436</v>
      </c>
      <c r="V2729" t="s">
        <v>209</v>
      </c>
      <c r="W2729" s="10" t="b">
        <v>1</v>
      </c>
      <c r="X2729" s="12">
        <v>43871.843786111109</v>
      </c>
    </row>
    <row r="2730" spans="1:24" x14ac:dyDescent="0.2">
      <c r="A2730">
        <v>13071</v>
      </c>
      <c r="B2730" s="2" t="s">
        <v>225</v>
      </c>
      <c r="C2730" s="2" t="s">
        <v>226</v>
      </c>
      <c r="D2730" s="2" t="s">
        <v>227</v>
      </c>
      <c r="E2730" t="s">
        <v>11</v>
      </c>
      <c r="F2730">
        <f>SUM(J2730* 1.45)</f>
        <v>569.79199999999992</v>
      </c>
      <c r="G2730">
        <v>8</v>
      </c>
      <c r="H2730">
        <v>18</v>
      </c>
      <c r="I2730" s="7">
        <v>49.12</v>
      </c>
      <c r="J2730" s="7">
        <f t="shared" si="50"/>
        <v>392.96</v>
      </c>
      <c r="K2730" s="7">
        <f>SUM(G2730*1.429)</f>
        <v>11.432</v>
      </c>
      <c r="L2730" s="11">
        <v>43315</v>
      </c>
      <c r="M2730" s="3">
        <v>43320</v>
      </c>
      <c r="N2730" s="3">
        <v>43336</v>
      </c>
      <c r="O2730" t="s">
        <v>12</v>
      </c>
      <c r="P2730" s="4">
        <v>8.11</v>
      </c>
      <c r="Q2730" t="s">
        <v>226</v>
      </c>
      <c r="R2730" t="s">
        <v>228</v>
      </c>
      <c r="S2730" t="s">
        <v>229</v>
      </c>
      <c r="T2730" t="s">
        <v>230</v>
      </c>
      <c r="U2730" t="s">
        <v>231</v>
      </c>
      <c r="V2730" t="s">
        <v>217</v>
      </c>
      <c r="W2730" s="10" t="b">
        <v>0</v>
      </c>
      <c r="X2730" s="12">
        <v>43839.178282175919</v>
      </c>
    </row>
    <row r="2731" spans="1:24" x14ac:dyDescent="0.2">
      <c r="A2731">
        <v>13072</v>
      </c>
      <c r="B2731" s="2" t="s">
        <v>47</v>
      </c>
      <c r="C2731" s="2" t="s">
        <v>48</v>
      </c>
      <c r="D2731" s="2" t="s">
        <v>49</v>
      </c>
      <c r="E2731" t="s">
        <v>36</v>
      </c>
      <c r="F2731">
        <f>SUM(J2731* 1.15)</f>
        <v>409.67599999999999</v>
      </c>
      <c r="G2731">
        <v>8</v>
      </c>
      <c r="H2731">
        <v>18</v>
      </c>
      <c r="I2731" s="7">
        <v>44.53</v>
      </c>
      <c r="J2731" s="7">
        <f t="shared" si="50"/>
        <v>356.24</v>
      </c>
      <c r="K2731" s="7">
        <f>SUM(G2731*1.429)</f>
        <v>11.432</v>
      </c>
      <c r="L2731" s="11">
        <v>43315</v>
      </c>
      <c r="M2731" s="3">
        <v>43320</v>
      </c>
      <c r="N2731" s="3">
        <v>43336</v>
      </c>
      <c r="O2731" t="s">
        <v>14</v>
      </c>
      <c r="P2731" s="4">
        <v>1.93</v>
      </c>
      <c r="Q2731" t="s">
        <v>48</v>
      </c>
      <c r="R2731" t="s">
        <v>50</v>
      </c>
      <c r="S2731" t="s">
        <v>51</v>
      </c>
      <c r="U2731" t="s">
        <v>52</v>
      </c>
      <c r="V2731" t="s">
        <v>10</v>
      </c>
      <c r="W2731" s="10" t="b">
        <v>0</v>
      </c>
      <c r="X2731" s="12">
        <v>43848.178282175919</v>
      </c>
    </row>
    <row r="2732" spans="1:24" x14ac:dyDescent="0.2">
      <c r="A2732">
        <v>13073</v>
      </c>
      <c r="B2732" s="2" t="s">
        <v>543</v>
      </c>
      <c r="C2732" s="2" t="s">
        <v>544</v>
      </c>
      <c r="D2732" s="2" t="s">
        <v>545</v>
      </c>
      <c r="E2732" t="s">
        <v>45</v>
      </c>
      <c r="F2732">
        <f>SUM(J2732* 0.85)</f>
        <v>450.73799999999994</v>
      </c>
      <c r="G2732">
        <v>9</v>
      </c>
      <c r="H2732">
        <v>22</v>
      </c>
      <c r="I2732" s="7">
        <v>58.92</v>
      </c>
      <c r="J2732" s="7">
        <f t="shared" si="50"/>
        <v>530.28</v>
      </c>
      <c r="K2732" s="7">
        <f>SUM(G2732*1.429)</f>
        <v>12.861000000000001</v>
      </c>
      <c r="L2732" s="11">
        <v>43316</v>
      </c>
      <c r="M2732" s="3">
        <v>43321</v>
      </c>
      <c r="N2732" s="3">
        <v>43337</v>
      </c>
      <c r="O2732" t="s">
        <v>14</v>
      </c>
      <c r="P2732" s="4">
        <v>0.75</v>
      </c>
      <c r="Q2732" t="s">
        <v>544</v>
      </c>
      <c r="R2732" t="s">
        <v>546</v>
      </c>
      <c r="S2732" t="s">
        <v>547</v>
      </c>
      <c r="U2732" t="s">
        <v>548</v>
      </c>
      <c r="V2732" t="s">
        <v>530</v>
      </c>
      <c r="W2732" s="10" t="b">
        <v>0</v>
      </c>
      <c r="X2732" s="12">
        <v>43839.511661805554</v>
      </c>
    </row>
    <row r="2733" spans="1:24" x14ac:dyDescent="0.2">
      <c r="A2733">
        <v>13074</v>
      </c>
      <c r="B2733" s="2" t="s">
        <v>202</v>
      </c>
      <c r="C2733" s="2" t="s">
        <v>203</v>
      </c>
      <c r="D2733" s="2" t="s">
        <v>204</v>
      </c>
      <c r="E2733" t="s">
        <v>13</v>
      </c>
      <c r="F2733">
        <f t="shared" ref="F2733:F2738" si="51">SUM(J2733* 0.9)</f>
        <v>1141.92</v>
      </c>
      <c r="G2733">
        <v>13</v>
      </c>
      <c r="H2733">
        <v>3</v>
      </c>
      <c r="I2733" s="7">
        <v>97.6</v>
      </c>
      <c r="J2733" s="7">
        <f t="shared" si="50"/>
        <v>1268.8</v>
      </c>
      <c r="K2733" s="7">
        <f>SUM(G2733*0.54)</f>
        <v>7.0200000000000005</v>
      </c>
      <c r="L2733" s="11">
        <v>43317</v>
      </c>
      <c r="M2733" s="3">
        <v>43322</v>
      </c>
      <c r="N2733" s="3">
        <v>43338</v>
      </c>
      <c r="O2733" t="s">
        <v>12</v>
      </c>
      <c r="P2733" s="4">
        <v>116.53</v>
      </c>
      <c r="Q2733" t="s">
        <v>203</v>
      </c>
      <c r="R2733" t="s">
        <v>205</v>
      </c>
      <c r="S2733" t="s">
        <v>206</v>
      </c>
      <c r="T2733" t="s">
        <v>207</v>
      </c>
      <c r="U2733" t="s">
        <v>208</v>
      </c>
      <c r="V2733" t="s">
        <v>209</v>
      </c>
      <c r="W2733" s="10" t="b">
        <v>1</v>
      </c>
      <c r="X2733" s="12">
        <v>43883.843438541669</v>
      </c>
    </row>
    <row r="2734" spans="1:24" x14ac:dyDescent="0.2">
      <c r="A2734">
        <v>13075</v>
      </c>
      <c r="B2734" s="2" t="s">
        <v>202</v>
      </c>
      <c r="C2734" s="2" t="s">
        <v>203</v>
      </c>
      <c r="D2734" s="2" t="s">
        <v>204</v>
      </c>
      <c r="E2734" t="s">
        <v>11</v>
      </c>
      <c r="F2734">
        <f t="shared" si="51"/>
        <v>976.86000000000013</v>
      </c>
      <c r="G2734">
        <v>12</v>
      </c>
      <c r="H2734">
        <v>3</v>
      </c>
      <c r="I2734" s="7">
        <v>90.45</v>
      </c>
      <c r="J2734" s="7">
        <f t="shared" si="50"/>
        <v>1085.4000000000001</v>
      </c>
      <c r="K2734" s="7">
        <f>SUM(G2734*0.54)</f>
        <v>6.48</v>
      </c>
      <c r="L2734" s="11">
        <v>43317</v>
      </c>
      <c r="M2734" s="3">
        <v>43322</v>
      </c>
      <c r="N2734" s="3">
        <v>43338</v>
      </c>
      <c r="O2734" t="s">
        <v>12</v>
      </c>
      <c r="P2734" s="4">
        <v>18.53</v>
      </c>
      <c r="Q2734" t="s">
        <v>203</v>
      </c>
      <c r="R2734" t="s">
        <v>205</v>
      </c>
      <c r="S2734" t="s">
        <v>206</v>
      </c>
      <c r="T2734" t="s">
        <v>207</v>
      </c>
      <c r="U2734" t="s">
        <v>208</v>
      </c>
      <c r="V2734" t="s">
        <v>209</v>
      </c>
      <c r="W2734" s="10" t="b">
        <v>0</v>
      </c>
      <c r="X2734" s="12">
        <v>43877.510105208334</v>
      </c>
    </row>
    <row r="2735" spans="1:24" x14ac:dyDescent="0.2">
      <c r="A2735">
        <v>13076</v>
      </c>
      <c r="B2735" s="2" t="s">
        <v>326</v>
      </c>
      <c r="C2735" s="2" t="s">
        <v>327</v>
      </c>
      <c r="D2735" s="2" t="s">
        <v>328</v>
      </c>
      <c r="E2735" t="s">
        <v>13</v>
      </c>
      <c r="F2735">
        <f t="shared" si="51"/>
        <v>743.65200000000004</v>
      </c>
      <c r="G2735">
        <v>14</v>
      </c>
      <c r="H2735">
        <v>2</v>
      </c>
      <c r="I2735" s="7">
        <v>59.02</v>
      </c>
      <c r="J2735" s="7">
        <f t="shared" si="50"/>
        <v>826.28000000000009</v>
      </c>
      <c r="K2735" s="7">
        <f>SUM(G2735*1.27)</f>
        <v>17.78</v>
      </c>
      <c r="L2735" s="11">
        <v>43318</v>
      </c>
      <c r="M2735" s="3">
        <v>43323</v>
      </c>
      <c r="N2735" s="3">
        <v>43339</v>
      </c>
      <c r="O2735" t="s">
        <v>6</v>
      </c>
      <c r="P2735" s="4">
        <v>154.68</v>
      </c>
      <c r="Q2735" t="s">
        <v>327</v>
      </c>
      <c r="R2735" t="s">
        <v>329</v>
      </c>
      <c r="S2735" t="s">
        <v>330</v>
      </c>
      <c r="T2735" t="s">
        <v>591</v>
      </c>
      <c r="U2735" t="s">
        <v>331</v>
      </c>
      <c r="V2735" t="s">
        <v>80</v>
      </c>
      <c r="W2735" s="10" t="b">
        <v>1</v>
      </c>
      <c r="X2735" s="12">
        <v>43704.513489699071</v>
      </c>
    </row>
    <row r="2736" spans="1:24" x14ac:dyDescent="0.2">
      <c r="A2736">
        <v>13077</v>
      </c>
      <c r="B2736" s="2" t="s">
        <v>326</v>
      </c>
      <c r="C2736" s="2" t="s">
        <v>327</v>
      </c>
      <c r="D2736" s="2" t="s">
        <v>328</v>
      </c>
      <c r="E2736" t="s">
        <v>15</v>
      </c>
      <c r="F2736">
        <f t="shared" si="51"/>
        <v>536.976</v>
      </c>
      <c r="G2736">
        <v>8</v>
      </c>
      <c r="H2736">
        <v>2</v>
      </c>
      <c r="I2736" s="7">
        <v>74.58</v>
      </c>
      <c r="J2736" s="7">
        <f t="shared" si="50"/>
        <v>596.64</v>
      </c>
      <c r="K2736" s="7">
        <f>SUM(G2736*1.27)</f>
        <v>10.16</v>
      </c>
      <c r="L2736" s="11">
        <v>43321</v>
      </c>
      <c r="M2736" s="3">
        <v>43326</v>
      </c>
      <c r="N2736" s="3">
        <v>43342</v>
      </c>
      <c r="O2736" t="s">
        <v>14</v>
      </c>
      <c r="P2736" s="4">
        <v>91.05</v>
      </c>
      <c r="Q2736" t="s">
        <v>327</v>
      </c>
      <c r="R2736" t="s">
        <v>329</v>
      </c>
      <c r="S2736" t="s">
        <v>330</v>
      </c>
      <c r="T2736" t="s">
        <v>591</v>
      </c>
      <c r="U2736" t="s">
        <v>331</v>
      </c>
      <c r="V2736" t="s">
        <v>80</v>
      </c>
      <c r="W2736" s="10" t="b">
        <v>1</v>
      </c>
      <c r="X2736" s="12">
        <v>43898.844763657406</v>
      </c>
    </row>
    <row r="2737" spans="1:24" x14ac:dyDescent="0.2">
      <c r="A2737">
        <v>13078</v>
      </c>
      <c r="B2737" s="2" t="s">
        <v>268</v>
      </c>
      <c r="C2737" s="2" t="s">
        <v>269</v>
      </c>
      <c r="D2737" s="2" t="s">
        <v>270</v>
      </c>
      <c r="E2737" t="s">
        <v>45</v>
      </c>
      <c r="F2737">
        <f t="shared" si="51"/>
        <v>615.33000000000004</v>
      </c>
      <c r="G2737">
        <v>10</v>
      </c>
      <c r="H2737">
        <v>4</v>
      </c>
      <c r="I2737" s="7">
        <v>68.37</v>
      </c>
      <c r="J2737" s="7">
        <f t="shared" si="50"/>
        <v>683.7</v>
      </c>
      <c r="K2737" s="7">
        <f>SUM(G2737*0.54)</f>
        <v>5.4</v>
      </c>
      <c r="L2737" s="11">
        <v>43322</v>
      </c>
      <c r="M2737" s="3">
        <v>43327</v>
      </c>
      <c r="N2737" s="3">
        <v>43343</v>
      </c>
      <c r="O2737" t="s">
        <v>14</v>
      </c>
      <c r="P2737" s="4">
        <v>0.94</v>
      </c>
      <c r="Q2737" t="s">
        <v>269</v>
      </c>
      <c r="R2737" t="s">
        <v>271</v>
      </c>
      <c r="S2737" t="s">
        <v>272</v>
      </c>
      <c r="T2737" t="s">
        <v>78</v>
      </c>
      <c r="U2737" t="s">
        <v>273</v>
      </c>
      <c r="V2737" t="s">
        <v>80</v>
      </c>
      <c r="W2737" s="10" t="b">
        <v>1</v>
      </c>
      <c r="X2737" s="12">
        <v>43886.843000347231</v>
      </c>
    </row>
    <row r="2738" spans="1:24" x14ac:dyDescent="0.2">
      <c r="A2738">
        <v>13079</v>
      </c>
      <c r="B2738" s="2" t="s">
        <v>244</v>
      </c>
      <c r="C2738" s="2" t="s">
        <v>245</v>
      </c>
      <c r="D2738" s="2" t="s">
        <v>246</v>
      </c>
      <c r="E2738" t="s">
        <v>11</v>
      </c>
      <c r="F2738">
        <f t="shared" si="51"/>
        <v>252.93600000000004</v>
      </c>
      <c r="G2738">
        <v>8</v>
      </c>
      <c r="H2738">
        <v>8</v>
      </c>
      <c r="I2738" s="7">
        <v>35.130000000000003</v>
      </c>
      <c r="J2738" s="7">
        <f t="shared" si="50"/>
        <v>281.04000000000002</v>
      </c>
      <c r="K2738" s="7">
        <f>SUM(G2738*1.381)</f>
        <v>11.048</v>
      </c>
      <c r="L2738" s="11">
        <v>43322</v>
      </c>
      <c r="M2738" s="3">
        <v>43327</v>
      </c>
      <c r="N2738" s="3">
        <v>43343</v>
      </c>
      <c r="O2738" t="s">
        <v>12</v>
      </c>
      <c r="P2738" s="4">
        <v>23.73</v>
      </c>
      <c r="Q2738" t="s">
        <v>245</v>
      </c>
      <c r="R2738" t="s">
        <v>566</v>
      </c>
      <c r="S2738" t="s">
        <v>247</v>
      </c>
      <c r="T2738" t="s">
        <v>248</v>
      </c>
      <c r="U2738" t="s">
        <v>249</v>
      </c>
      <c r="V2738" t="s">
        <v>35</v>
      </c>
      <c r="W2738" s="10" t="b">
        <v>0</v>
      </c>
      <c r="X2738" s="12">
        <v>43877.511499768516</v>
      </c>
    </row>
    <row r="2739" spans="1:24" x14ac:dyDescent="0.2">
      <c r="A2739">
        <v>13080</v>
      </c>
      <c r="B2739" s="2" t="s">
        <v>407</v>
      </c>
      <c r="C2739" s="2" t="s">
        <v>408</v>
      </c>
      <c r="D2739" s="2" t="s">
        <v>409</v>
      </c>
      <c r="E2739" t="s">
        <v>11</v>
      </c>
      <c r="F2739">
        <f>SUM(J2739* 1.15)</f>
        <v>347.70249999999999</v>
      </c>
      <c r="G2739">
        <v>5</v>
      </c>
      <c r="H2739">
        <v>-2</v>
      </c>
      <c r="I2739" s="7">
        <v>60.47</v>
      </c>
      <c r="J2739" s="7">
        <f t="shared" si="50"/>
        <v>302.35000000000002</v>
      </c>
      <c r="K2739" s="7">
        <f>SUM(G2739*1.27)</f>
        <v>6.35</v>
      </c>
      <c r="L2739" s="11">
        <v>43323</v>
      </c>
      <c r="M2739" s="3">
        <v>43328</v>
      </c>
      <c r="N2739" s="3">
        <v>43344</v>
      </c>
      <c r="O2739" t="s">
        <v>14</v>
      </c>
      <c r="P2739" s="4">
        <v>50.97</v>
      </c>
      <c r="Q2739" t="s">
        <v>408</v>
      </c>
      <c r="R2739" t="s">
        <v>410</v>
      </c>
      <c r="S2739" t="s">
        <v>222</v>
      </c>
      <c r="T2739" t="s">
        <v>223</v>
      </c>
      <c r="U2739" t="s">
        <v>411</v>
      </c>
      <c r="V2739" t="s">
        <v>113</v>
      </c>
      <c r="W2739" s="10" t="b">
        <v>1</v>
      </c>
      <c r="X2739" s="12">
        <v>43872.510047337964</v>
      </c>
    </row>
    <row r="2740" spans="1:24" x14ac:dyDescent="0.2">
      <c r="A2740">
        <v>13081</v>
      </c>
      <c r="B2740" s="2" t="s">
        <v>159</v>
      </c>
      <c r="C2740" s="2" t="s">
        <v>160</v>
      </c>
      <c r="D2740" s="2" t="s">
        <v>161</v>
      </c>
      <c r="E2740" t="s">
        <v>36</v>
      </c>
      <c r="F2740">
        <f>SUM(J2740* 1.05)</f>
        <v>416.17800000000005</v>
      </c>
      <c r="G2740">
        <v>12</v>
      </c>
      <c r="H2740">
        <v>-3</v>
      </c>
      <c r="I2740" s="7">
        <v>33.03</v>
      </c>
      <c r="J2740" s="7">
        <f t="shared" si="50"/>
        <v>396.36</v>
      </c>
      <c r="K2740" s="7">
        <f>SUM(G2740*1.27)</f>
        <v>15.24</v>
      </c>
      <c r="L2740" s="11">
        <v>43324</v>
      </c>
      <c r="M2740" s="3">
        <v>43329</v>
      </c>
      <c r="N2740" s="3">
        <v>43345</v>
      </c>
      <c r="O2740" t="s">
        <v>12</v>
      </c>
      <c r="P2740" s="4">
        <v>97.18</v>
      </c>
      <c r="Q2740" t="s">
        <v>160</v>
      </c>
      <c r="R2740" t="s">
        <v>162</v>
      </c>
      <c r="S2740" t="s">
        <v>163</v>
      </c>
      <c r="U2740" t="s">
        <v>164</v>
      </c>
      <c r="V2740" t="s">
        <v>10</v>
      </c>
      <c r="W2740" s="10" t="b">
        <v>1</v>
      </c>
      <c r="X2740" s="12">
        <v>43816.512460879625</v>
      </c>
    </row>
    <row r="2741" spans="1:24" x14ac:dyDescent="0.2">
      <c r="A2741">
        <v>13082</v>
      </c>
      <c r="B2741" s="2" t="s">
        <v>472</v>
      </c>
      <c r="C2741" s="2" t="s">
        <v>473</v>
      </c>
      <c r="D2741" s="2" t="s">
        <v>474</v>
      </c>
      <c r="E2741" t="s">
        <v>11</v>
      </c>
      <c r="F2741">
        <f>SUM(J2741* 1.15)</f>
        <v>555.58799999999997</v>
      </c>
      <c r="G2741">
        <v>8</v>
      </c>
      <c r="H2741">
        <v>2</v>
      </c>
      <c r="I2741" s="7">
        <v>60.39</v>
      </c>
      <c r="J2741" s="7">
        <f t="shared" si="50"/>
        <v>483.12</v>
      </c>
      <c r="K2741" s="7">
        <f>SUM(G2741*1.27)</f>
        <v>10.16</v>
      </c>
      <c r="L2741" s="11">
        <v>43324</v>
      </c>
      <c r="M2741" s="3">
        <v>43329</v>
      </c>
      <c r="N2741" s="3">
        <v>43345</v>
      </c>
      <c r="O2741" t="s">
        <v>12</v>
      </c>
      <c r="P2741" s="4">
        <v>94.8</v>
      </c>
      <c r="Q2741" t="s">
        <v>473</v>
      </c>
      <c r="R2741" t="s">
        <v>475</v>
      </c>
      <c r="S2741" t="s">
        <v>476</v>
      </c>
      <c r="T2741" t="s">
        <v>477</v>
      </c>
      <c r="U2741" t="s">
        <v>478</v>
      </c>
      <c r="V2741" t="s">
        <v>209</v>
      </c>
      <c r="W2741" s="10" t="b">
        <v>1</v>
      </c>
      <c r="X2741" s="12">
        <v>43897.844763657406</v>
      </c>
    </row>
    <row r="2742" spans="1:24" x14ac:dyDescent="0.2">
      <c r="A2742">
        <v>13083</v>
      </c>
      <c r="B2742" s="2" t="s">
        <v>16</v>
      </c>
      <c r="C2742" s="2" t="s">
        <v>17</v>
      </c>
      <c r="D2742" s="2" t="s">
        <v>18</v>
      </c>
      <c r="E2742" t="s">
        <v>15</v>
      </c>
      <c r="F2742">
        <f>SUM(J2742* 1.15)</f>
        <v>520.6049999999999</v>
      </c>
      <c r="G2742">
        <v>9</v>
      </c>
      <c r="H2742">
        <v>-3</v>
      </c>
      <c r="I2742" s="7">
        <v>50.3</v>
      </c>
      <c r="J2742" s="7">
        <f t="shared" si="50"/>
        <v>452.7</v>
      </c>
      <c r="K2742" s="7">
        <f>SUM(G2742*1.27)</f>
        <v>11.43</v>
      </c>
      <c r="L2742" s="11">
        <v>43325</v>
      </c>
      <c r="M2742" s="3">
        <v>43330</v>
      </c>
      <c r="N2742" s="3">
        <v>43346</v>
      </c>
      <c r="O2742" t="s">
        <v>6</v>
      </c>
      <c r="P2742" s="4">
        <v>43.9</v>
      </c>
      <c r="Q2742" t="s">
        <v>17</v>
      </c>
      <c r="R2742" t="s">
        <v>20</v>
      </c>
      <c r="S2742" t="s">
        <v>21</v>
      </c>
      <c r="U2742" t="s">
        <v>22</v>
      </c>
      <c r="V2742" t="s">
        <v>23</v>
      </c>
      <c r="W2742" s="10" t="b">
        <v>1</v>
      </c>
      <c r="X2742" s="12">
        <v>43886.5113724537</v>
      </c>
    </row>
    <row r="2743" spans="1:24" x14ac:dyDescent="0.2">
      <c r="A2743">
        <v>13084</v>
      </c>
      <c r="B2743" s="2" t="s">
        <v>38</v>
      </c>
      <c r="C2743" s="2" t="s">
        <v>39</v>
      </c>
      <c r="D2743" s="2" t="s">
        <v>40</v>
      </c>
      <c r="E2743" t="s">
        <v>13</v>
      </c>
      <c r="F2743">
        <f>SUM(J2743* 1.08)</f>
        <v>394.85879999999997</v>
      </c>
      <c r="G2743">
        <v>7</v>
      </c>
      <c r="H2743">
        <v>-3</v>
      </c>
      <c r="I2743" s="7">
        <v>52.23</v>
      </c>
      <c r="J2743" s="7">
        <f t="shared" si="50"/>
        <v>365.60999999999996</v>
      </c>
      <c r="K2743" s="7">
        <f>SUM(G2743*1.27)</f>
        <v>8.89</v>
      </c>
      <c r="L2743" s="11">
        <v>43328</v>
      </c>
      <c r="M2743" s="3">
        <v>43333</v>
      </c>
      <c r="N2743" s="3">
        <v>43349</v>
      </c>
      <c r="O2743" t="s">
        <v>12</v>
      </c>
      <c r="P2743" s="4">
        <v>138.69</v>
      </c>
      <c r="Q2743" t="s">
        <v>39</v>
      </c>
      <c r="R2743" t="s">
        <v>41</v>
      </c>
      <c r="S2743" t="s">
        <v>42</v>
      </c>
      <c r="U2743" t="s">
        <v>43</v>
      </c>
      <c r="V2743" t="s">
        <v>44</v>
      </c>
      <c r="W2743" s="10" t="b">
        <v>1</v>
      </c>
      <c r="X2743" s="12">
        <v>43892.510593749997</v>
      </c>
    </row>
    <row r="2744" spans="1:24" x14ac:dyDescent="0.2">
      <c r="A2744">
        <v>13085</v>
      </c>
      <c r="B2744" s="2" t="s">
        <v>430</v>
      </c>
      <c r="C2744" s="2" t="s">
        <v>431</v>
      </c>
      <c r="D2744" s="2" t="s">
        <v>432</v>
      </c>
      <c r="E2744" t="s">
        <v>36</v>
      </c>
      <c r="F2744">
        <f>SUM(J2744* 1.05)</f>
        <v>259.62299999999999</v>
      </c>
      <c r="G2744">
        <v>13</v>
      </c>
      <c r="H2744">
        <v>5</v>
      </c>
      <c r="I2744" s="7">
        <v>19.02</v>
      </c>
      <c r="J2744" s="7">
        <f t="shared" si="50"/>
        <v>247.26</v>
      </c>
      <c r="K2744" s="7">
        <f>SUM(G2744*0.54)</f>
        <v>7.0200000000000005</v>
      </c>
      <c r="L2744" s="11">
        <v>43328</v>
      </c>
      <c r="M2744" s="3">
        <v>43333</v>
      </c>
      <c r="N2744" s="3">
        <v>43349</v>
      </c>
      <c r="O2744" t="s">
        <v>14</v>
      </c>
      <c r="P2744" s="4">
        <v>107.46</v>
      </c>
      <c r="Q2744" t="s">
        <v>431</v>
      </c>
      <c r="R2744" t="s">
        <v>433</v>
      </c>
      <c r="S2744" t="s">
        <v>434</v>
      </c>
      <c r="T2744" t="s">
        <v>435</v>
      </c>
      <c r="U2744" t="s">
        <v>436</v>
      </c>
      <c r="V2744" t="s">
        <v>209</v>
      </c>
      <c r="W2744" s="10" t="b">
        <v>1</v>
      </c>
      <c r="X2744" s="12">
        <v>43876.176795023144</v>
      </c>
    </row>
    <row r="2745" spans="1:24" x14ac:dyDescent="0.2">
      <c r="A2745">
        <v>13086</v>
      </c>
      <c r="B2745" s="2" t="s">
        <v>53</v>
      </c>
      <c r="C2745" s="2" t="s">
        <v>54</v>
      </c>
      <c r="D2745" s="2" t="s">
        <v>55</v>
      </c>
      <c r="E2745" t="s">
        <v>11</v>
      </c>
      <c r="F2745">
        <f>SUM(J2745* 1.15)</f>
        <v>238.464</v>
      </c>
      <c r="G2745">
        <v>8</v>
      </c>
      <c r="H2745">
        <v>4</v>
      </c>
      <c r="I2745" s="7">
        <v>25.92</v>
      </c>
      <c r="J2745" s="7">
        <f t="shared" si="50"/>
        <v>207.36</v>
      </c>
      <c r="K2745" s="7">
        <f>SUM(G2745*0.54)</f>
        <v>4.32</v>
      </c>
      <c r="L2745" s="11">
        <v>43329</v>
      </c>
      <c r="M2745" s="3">
        <v>43334</v>
      </c>
      <c r="N2745" s="3">
        <v>43350</v>
      </c>
      <c r="O2745" t="s">
        <v>14</v>
      </c>
      <c r="P2745" s="4">
        <v>30.36</v>
      </c>
      <c r="Q2745" t="s">
        <v>54</v>
      </c>
      <c r="R2745" t="s">
        <v>56</v>
      </c>
      <c r="S2745" t="s">
        <v>57</v>
      </c>
      <c r="U2745" t="s">
        <v>58</v>
      </c>
      <c r="V2745" t="s">
        <v>59</v>
      </c>
      <c r="W2745" s="10" t="b">
        <v>1</v>
      </c>
      <c r="X2745" s="12">
        <v>43880.175971064818</v>
      </c>
    </row>
    <row r="2746" spans="1:24" x14ac:dyDescent="0.2">
      <c r="A2746">
        <v>13087</v>
      </c>
      <c r="B2746" s="2" t="s">
        <v>190</v>
      </c>
      <c r="C2746" s="2" t="s">
        <v>191</v>
      </c>
      <c r="D2746" s="2" t="s">
        <v>192</v>
      </c>
      <c r="E2746" t="s">
        <v>11</v>
      </c>
      <c r="F2746">
        <f>SUM(J2746* 0.95)</f>
        <v>483.45499999999998</v>
      </c>
      <c r="G2746">
        <v>14</v>
      </c>
      <c r="H2746">
        <v>-5</v>
      </c>
      <c r="I2746" s="7">
        <v>36.35</v>
      </c>
      <c r="J2746" s="7">
        <f t="shared" si="50"/>
        <v>508.90000000000003</v>
      </c>
      <c r="K2746" s="7">
        <f>SUM(G2746*1.15)</f>
        <v>16.099999999999998</v>
      </c>
      <c r="L2746" s="11">
        <v>43329</v>
      </c>
      <c r="M2746" s="3">
        <v>43334</v>
      </c>
      <c r="N2746" s="3">
        <v>43350</v>
      </c>
      <c r="O2746" t="s">
        <v>14</v>
      </c>
      <c r="P2746" s="4">
        <v>85.46</v>
      </c>
      <c r="Q2746" t="s">
        <v>191</v>
      </c>
      <c r="R2746" t="s">
        <v>193</v>
      </c>
      <c r="S2746" t="s">
        <v>194</v>
      </c>
      <c r="U2746" t="s">
        <v>195</v>
      </c>
      <c r="V2746" t="s">
        <v>66</v>
      </c>
      <c r="W2746" s="10" t="b">
        <v>1</v>
      </c>
      <c r="X2746" s="12">
        <v>43901.179104398143</v>
      </c>
    </row>
    <row r="2747" spans="1:24" x14ac:dyDescent="0.2">
      <c r="A2747">
        <v>13088</v>
      </c>
      <c r="B2747" s="2" t="s">
        <v>250</v>
      </c>
      <c r="C2747" s="2" t="s">
        <v>251</v>
      </c>
      <c r="D2747" s="2" t="s">
        <v>252</v>
      </c>
      <c r="E2747" t="s">
        <v>13</v>
      </c>
      <c r="F2747">
        <f>SUM(J2747* 0.85)</f>
        <v>565.30950000000007</v>
      </c>
      <c r="G2747">
        <v>7</v>
      </c>
      <c r="H2747">
        <v>38</v>
      </c>
      <c r="I2747" s="7">
        <v>95.01</v>
      </c>
      <c r="J2747" s="7">
        <f t="shared" si="50"/>
        <v>665.07</v>
      </c>
      <c r="K2747" s="7">
        <f>SUM(G2747*1.429)</f>
        <v>10.003</v>
      </c>
      <c r="L2747" s="11">
        <v>43330</v>
      </c>
      <c r="M2747" s="3">
        <v>43335</v>
      </c>
      <c r="N2747" s="3">
        <v>43351</v>
      </c>
      <c r="O2747" t="s">
        <v>12</v>
      </c>
      <c r="P2747" s="4">
        <v>32.35</v>
      </c>
      <c r="Q2747" t="s">
        <v>251</v>
      </c>
      <c r="R2747" t="s">
        <v>253</v>
      </c>
      <c r="S2747" t="s">
        <v>254</v>
      </c>
      <c r="U2747" t="s">
        <v>255</v>
      </c>
      <c r="V2747" t="s">
        <v>10</v>
      </c>
      <c r="W2747" s="10" t="b">
        <v>0</v>
      </c>
      <c r="X2747" s="12">
        <v>43811.845180324075</v>
      </c>
    </row>
    <row r="2748" spans="1:24" x14ac:dyDescent="0.2">
      <c r="A2748">
        <v>13089</v>
      </c>
      <c r="B2748" s="2" t="s">
        <v>262</v>
      </c>
      <c r="C2748" s="2" t="s">
        <v>263</v>
      </c>
      <c r="D2748" s="2" t="s">
        <v>264</v>
      </c>
      <c r="E2748" t="s">
        <v>36</v>
      </c>
      <c r="F2748">
        <f>SUM(J2748* 0.85)</f>
        <v>378.65800000000002</v>
      </c>
      <c r="G2748">
        <v>7</v>
      </c>
      <c r="H2748">
        <v>6</v>
      </c>
      <c r="I2748" s="7">
        <v>63.64</v>
      </c>
      <c r="J2748" s="7">
        <f t="shared" si="50"/>
        <v>445.48</v>
      </c>
      <c r="K2748" s="7">
        <f>SUM(G2748*1.381)</f>
        <v>9.6669999999999998</v>
      </c>
      <c r="L2748" s="11">
        <v>43331</v>
      </c>
      <c r="M2748" s="3">
        <v>43336</v>
      </c>
      <c r="N2748" s="3">
        <v>43352</v>
      </c>
      <c r="O2748" t="s">
        <v>6</v>
      </c>
      <c r="P2748" s="4">
        <v>0.87</v>
      </c>
      <c r="Q2748" t="s">
        <v>263</v>
      </c>
      <c r="R2748" t="s">
        <v>265</v>
      </c>
      <c r="S2748" t="s">
        <v>266</v>
      </c>
      <c r="U2748" t="s">
        <v>267</v>
      </c>
      <c r="V2748" t="s">
        <v>59</v>
      </c>
      <c r="W2748" s="10" t="b">
        <v>0</v>
      </c>
      <c r="X2748" s="12">
        <v>43879.511195601852</v>
      </c>
    </row>
    <row r="2749" spans="1:24" x14ac:dyDescent="0.2">
      <c r="A2749">
        <v>13090</v>
      </c>
      <c r="B2749" s="2" t="s">
        <v>518</v>
      </c>
      <c r="C2749" s="2" t="s">
        <v>519</v>
      </c>
      <c r="D2749" s="2" t="s">
        <v>520</v>
      </c>
      <c r="E2749" t="s">
        <v>36</v>
      </c>
      <c r="F2749">
        <f>SUM(J2749* 1.05)</f>
        <v>360.80100000000004</v>
      </c>
      <c r="G2749">
        <v>6</v>
      </c>
      <c r="H2749">
        <v>0</v>
      </c>
      <c r="I2749" s="7">
        <v>57.27</v>
      </c>
      <c r="J2749" s="7">
        <f t="shared" si="50"/>
        <v>343.62</v>
      </c>
      <c r="K2749" s="7">
        <f>SUM(G2749*1.27)</f>
        <v>7.62</v>
      </c>
      <c r="L2749" s="11">
        <v>43331</v>
      </c>
      <c r="M2749" s="3">
        <v>43336</v>
      </c>
      <c r="N2749" s="3">
        <v>43352</v>
      </c>
      <c r="O2749" t="s">
        <v>6</v>
      </c>
      <c r="P2749" s="4">
        <v>41.38</v>
      </c>
      <c r="Q2749" t="s">
        <v>519</v>
      </c>
      <c r="R2749" t="s">
        <v>521</v>
      </c>
      <c r="S2749" t="s">
        <v>522</v>
      </c>
      <c r="U2749" t="s">
        <v>523</v>
      </c>
      <c r="V2749" t="s">
        <v>10</v>
      </c>
      <c r="W2749" s="10" t="b">
        <v>1</v>
      </c>
      <c r="X2749" s="12">
        <v>43893.510394907404</v>
      </c>
    </row>
    <row r="2750" spans="1:24" x14ac:dyDescent="0.2">
      <c r="A2750">
        <v>13091</v>
      </c>
      <c r="B2750" s="2" t="s">
        <v>135</v>
      </c>
      <c r="C2750" s="2" t="s">
        <v>136</v>
      </c>
      <c r="D2750" s="2" t="s">
        <v>137</v>
      </c>
      <c r="E2750" t="s">
        <v>19</v>
      </c>
      <c r="F2750">
        <f>SUM(J2750* 1.05)</f>
        <v>720.18450000000007</v>
      </c>
      <c r="G2750">
        <v>9</v>
      </c>
      <c r="H2750">
        <v>-4</v>
      </c>
      <c r="I2750" s="7">
        <v>76.209999999999994</v>
      </c>
      <c r="J2750" s="7">
        <f t="shared" si="50"/>
        <v>685.89</v>
      </c>
      <c r="K2750" s="7">
        <f>SUM(G2750*1.15)</f>
        <v>10.35</v>
      </c>
      <c r="L2750" s="11">
        <v>43332</v>
      </c>
      <c r="M2750" s="3">
        <v>43337</v>
      </c>
      <c r="N2750" s="3">
        <v>43353</v>
      </c>
      <c r="O2750" t="s">
        <v>14</v>
      </c>
      <c r="P2750" s="4">
        <v>477.9</v>
      </c>
      <c r="Q2750" t="s">
        <v>136</v>
      </c>
      <c r="R2750" t="s">
        <v>138</v>
      </c>
      <c r="S2750" t="s">
        <v>139</v>
      </c>
      <c r="U2750" t="s">
        <v>140</v>
      </c>
      <c r="V2750" t="s">
        <v>141</v>
      </c>
      <c r="W2750" s="10" t="b">
        <v>1</v>
      </c>
      <c r="X2750" s="12">
        <v>43904.511360879631</v>
      </c>
    </row>
    <row r="2751" spans="1:24" x14ac:dyDescent="0.2">
      <c r="A2751">
        <v>13092</v>
      </c>
      <c r="B2751" s="2" t="s">
        <v>147</v>
      </c>
      <c r="C2751" s="2" t="s">
        <v>148</v>
      </c>
      <c r="D2751" s="2" t="s">
        <v>149</v>
      </c>
      <c r="E2751" t="s">
        <v>11</v>
      </c>
      <c r="F2751">
        <f>SUM(J2751* 1.15)</f>
        <v>235.35899999999998</v>
      </c>
      <c r="G2751">
        <v>6</v>
      </c>
      <c r="H2751">
        <v>5</v>
      </c>
      <c r="I2751" s="7">
        <v>34.11</v>
      </c>
      <c r="J2751" s="7">
        <f t="shared" si="50"/>
        <v>204.66</v>
      </c>
      <c r="K2751" s="7">
        <f>SUM(G2751*0.54)</f>
        <v>3.24</v>
      </c>
      <c r="L2751" s="11">
        <v>43332</v>
      </c>
      <c r="M2751" s="3">
        <v>43337</v>
      </c>
      <c r="N2751" s="3">
        <v>43353</v>
      </c>
      <c r="O2751" t="s">
        <v>14</v>
      </c>
      <c r="P2751" s="4">
        <v>487.38</v>
      </c>
      <c r="Q2751" t="s">
        <v>148</v>
      </c>
      <c r="R2751" t="s">
        <v>150</v>
      </c>
      <c r="S2751" t="s">
        <v>151</v>
      </c>
      <c r="U2751" t="s">
        <v>152</v>
      </c>
      <c r="V2751" t="s">
        <v>59</v>
      </c>
      <c r="W2751" s="10" t="b">
        <v>1</v>
      </c>
      <c r="X2751" s="12">
        <v>43883.508072337965</v>
      </c>
    </row>
    <row r="2752" spans="1:24" x14ac:dyDescent="0.2">
      <c r="A2752">
        <v>13093</v>
      </c>
      <c r="B2752" s="2" t="s">
        <v>313</v>
      </c>
      <c r="C2752" s="2" t="s">
        <v>314</v>
      </c>
      <c r="D2752" s="2" t="s">
        <v>315</v>
      </c>
      <c r="E2752" t="s">
        <v>36</v>
      </c>
      <c r="F2752">
        <f>SUM(J2752* 0.85)</f>
        <v>890.56200000000001</v>
      </c>
      <c r="G2752">
        <v>12</v>
      </c>
      <c r="H2752">
        <v>5</v>
      </c>
      <c r="I2752" s="7">
        <v>87.31</v>
      </c>
      <c r="J2752" s="7">
        <f t="shared" si="50"/>
        <v>1047.72</v>
      </c>
      <c r="K2752" s="7">
        <f>SUM(G2752*0.54)</f>
        <v>6.48</v>
      </c>
      <c r="L2752" s="11">
        <v>43335</v>
      </c>
      <c r="M2752" s="3">
        <v>43340</v>
      </c>
      <c r="N2752" s="3">
        <v>43356</v>
      </c>
      <c r="O2752" t="s">
        <v>14</v>
      </c>
      <c r="P2752" s="4">
        <v>47.46</v>
      </c>
      <c r="Q2752" t="s">
        <v>314</v>
      </c>
      <c r="R2752" t="s">
        <v>316</v>
      </c>
      <c r="S2752" t="s">
        <v>317</v>
      </c>
      <c r="U2752" t="s">
        <v>318</v>
      </c>
      <c r="V2752" t="s">
        <v>175</v>
      </c>
      <c r="W2752" s="10" t="b">
        <v>1</v>
      </c>
      <c r="X2752" s="12">
        <v>43876.51012835648</v>
      </c>
    </row>
    <row r="2753" spans="1:24" x14ac:dyDescent="0.2">
      <c r="A2753">
        <v>13094</v>
      </c>
      <c r="B2753" s="2" t="s">
        <v>524</v>
      </c>
      <c r="C2753" s="2" t="s">
        <v>525</v>
      </c>
      <c r="D2753" s="2" t="s">
        <v>526</v>
      </c>
      <c r="E2753" t="s">
        <v>11</v>
      </c>
      <c r="F2753">
        <f>SUM(J2753* 1.05)</f>
        <v>626.22</v>
      </c>
      <c r="G2753">
        <v>10</v>
      </c>
      <c r="H2753">
        <v>56</v>
      </c>
      <c r="I2753" s="7">
        <v>59.64</v>
      </c>
      <c r="J2753" s="7">
        <f t="shared" si="50"/>
        <v>596.4</v>
      </c>
      <c r="K2753" s="7">
        <f>SUM(G2753*1.429)</f>
        <v>14.290000000000001</v>
      </c>
      <c r="L2753" s="11">
        <v>43336</v>
      </c>
      <c r="M2753" s="3">
        <v>43341</v>
      </c>
      <c r="N2753" s="3">
        <v>43357</v>
      </c>
      <c r="O2753" t="s">
        <v>6</v>
      </c>
      <c r="P2753" s="4">
        <v>1.1499999999999999</v>
      </c>
      <c r="Q2753" t="s">
        <v>525</v>
      </c>
      <c r="R2753" t="s">
        <v>527</v>
      </c>
      <c r="S2753" t="s">
        <v>528</v>
      </c>
      <c r="U2753" t="s">
        <v>529</v>
      </c>
      <c r="V2753" t="s">
        <v>530</v>
      </c>
      <c r="W2753" s="10" t="b">
        <v>0</v>
      </c>
      <c r="X2753" s="12">
        <v>43915.17960023148</v>
      </c>
    </row>
    <row r="2754" spans="1:24" x14ac:dyDescent="0.2">
      <c r="A2754">
        <v>13095</v>
      </c>
      <c r="B2754" s="2" t="s">
        <v>379</v>
      </c>
      <c r="C2754" s="2" t="s">
        <v>380</v>
      </c>
      <c r="D2754" s="2" t="s">
        <v>381</v>
      </c>
      <c r="E2754" t="s">
        <v>5</v>
      </c>
      <c r="F2754">
        <f>SUM(J2754* 0.85)</f>
        <v>49.835500000000003</v>
      </c>
      <c r="G2754">
        <v>11</v>
      </c>
      <c r="H2754">
        <v>-2</v>
      </c>
      <c r="I2754" s="7">
        <v>5.33</v>
      </c>
      <c r="J2754" s="7">
        <f t="shared" si="50"/>
        <v>58.63</v>
      </c>
      <c r="K2754" s="7">
        <f>SUM(G2754*1.27)</f>
        <v>13.97</v>
      </c>
      <c r="L2754" s="11">
        <v>43336</v>
      </c>
      <c r="M2754" s="3">
        <v>43341</v>
      </c>
      <c r="N2754" s="3">
        <v>43357</v>
      </c>
      <c r="O2754" t="s">
        <v>6</v>
      </c>
      <c r="P2754" s="4">
        <v>201.29</v>
      </c>
      <c r="Q2754" t="s">
        <v>380</v>
      </c>
      <c r="R2754" t="s">
        <v>382</v>
      </c>
      <c r="S2754" t="s">
        <v>110</v>
      </c>
      <c r="T2754" t="s">
        <v>111</v>
      </c>
      <c r="U2754" t="s">
        <v>383</v>
      </c>
      <c r="V2754" t="s">
        <v>113</v>
      </c>
      <c r="W2754" s="10" t="b">
        <v>1</v>
      </c>
      <c r="X2754" s="12">
        <v>43836.845357638893</v>
      </c>
    </row>
    <row r="2755" spans="1:24" x14ac:dyDescent="0.2">
      <c r="A2755">
        <v>13096</v>
      </c>
      <c r="B2755" s="2" t="s">
        <v>300</v>
      </c>
      <c r="C2755" s="2" t="s">
        <v>301</v>
      </c>
      <c r="D2755" s="2" t="s">
        <v>302</v>
      </c>
      <c r="E2755" t="s">
        <v>15</v>
      </c>
      <c r="F2755">
        <f>SUM(J2755* 1.03)</f>
        <v>1022.4192</v>
      </c>
      <c r="G2755">
        <v>11</v>
      </c>
      <c r="H2755">
        <v>-3</v>
      </c>
      <c r="I2755" s="7">
        <v>90.24</v>
      </c>
      <c r="J2755" s="7">
        <f t="shared" si="50"/>
        <v>992.64</v>
      </c>
      <c r="K2755" s="7">
        <f>SUM(G2755*1.27)</f>
        <v>13.97</v>
      </c>
      <c r="L2755" s="11">
        <v>43337</v>
      </c>
      <c r="M2755" s="3">
        <v>43342</v>
      </c>
      <c r="N2755" s="3">
        <v>43358</v>
      </c>
      <c r="O2755" t="s">
        <v>6</v>
      </c>
      <c r="P2755" s="4">
        <v>158.44</v>
      </c>
      <c r="Q2755" t="s">
        <v>301</v>
      </c>
      <c r="R2755" t="s">
        <v>303</v>
      </c>
      <c r="S2755" t="s">
        <v>304</v>
      </c>
      <c r="T2755" t="s">
        <v>305</v>
      </c>
      <c r="U2755" t="s">
        <v>306</v>
      </c>
      <c r="V2755" t="s">
        <v>217</v>
      </c>
      <c r="W2755" s="10" t="b">
        <v>1</v>
      </c>
      <c r="X2755" s="12">
        <v>43829.178679398145</v>
      </c>
    </row>
    <row r="2756" spans="1:24" x14ac:dyDescent="0.2">
      <c r="A2756">
        <v>13097</v>
      </c>
      <c r="B2756" s="2" t="s">
        <v>428</v>
      </c>
      <c r="C2756" s="2" t="s">
        <v>423</v>
      </c>
      <c r="D2756" s="2" t="s">
        <v>429</v>
      </c>
      <c r="E2756" t="s">
        <v>19</v>
      </c>
      <c r="F2756">
        <f>SUM(J2756* 0.875)</f>
        <v>395.48250000000002</v>
      </c>
      <c r="G2756">
        <v>9</v>
      </c>
      <c r="H2756">
        <v>-9</v>
      </c>
      <c r="I2756" s="7">
        <v>50.22</v>
      </c>
      <c r="J2756" s="7">
        <f t="shared" si="50"/>
        <v>451.98</v>
      </c>
      <c r="K2756" s="7">
        <f>SUM(G2756*1.15)</f>
        <v>10.35</v>
      </c>
      <c r="L2756" s="11">
        <v>43337</v>
      </c>
      <c r="M2756" s="3">
        <v>43342</v>
      </c>
      <c r="N2756" s="3">
        <v>43358</v>
      </c>
      <c r="O2756" t="s">
        <v>14</v>
      </c>
      <c r="P2756" s="4">
        <v>38.64</v>
      </c>
      <c r="Q2756" t="s">
        <v>423</v>
      </c>
      <c r="R2756" t="s">
        <v>424</v>
      </c>
      <c r="S2756" t="s">
        <v>425</v>
      </c>
      <c r="U2756" t="s">
        <v>426</v>
      </c>
      <c r="V2756" t="s">
        <v>427</v>
      </c>
      <c r="W2756" s="10" t="b">
        <v>1</v>
      </c>
      <c r="X2756" s="12">
        <v>43967.511303009254</v>
      </c>
    </row>
    <row r="2757" spans="1:24" x14ac:dyDescent="0.2">
      <c r="A2757">
        <v>13098</v>
      </c>
      <c r="B2757" s="2" t="s">
        <v>518</v>
      </c>
      <c r="C2757" s="2" t="s">
        <v>519</v>
      </c>
      <c r="D2757" s="2" t="s">
        <v>520</v>
      </c>
      <c r="E2757" t="s">
        <v>11</v>
      </c>
      <c r="F2757">
        <f>SUM(J2757* 1.05)</f>
        <v>427.77000000000004</v>
      </c>
      <c r="G2757">
        <v>5</v>
      </c>
      <c r="H2757">
        <v>0</v>
      </c>
      <c r="I2757" s="7">
        <v>81.48</v>
      </c>
      <c r="J2757" s="7">
        <f t="shared" si="50"/>
        <v>407.40000000000003</v>
      </c>
      <c r="K2757" s="7">
        <f>SUM(G2757*1.27)</f>
        <v>6.35</v>
      </c>
      <c r="L2757" s="11">
        <v>43338</v>
      </c>
      <c r="M2757" s="3">
        <v>43343</v>
      </c>
      <c r="N2757" s="3">
        <v>43359</v>
      </c>
      <c r="O2757" t="s">
        <v>6</v>
      </c>
      <c r="P2757" s="4">
        <v>23.55</v>
      </c>
      <c r="Q2757" t="s">
        <v>519</v>
      </c>
      <c r="R2757" t="s">
        <v>521</v>
      </c>
      <c r="S2757" t="s">
        <v>522</v>
      </c>
      <c r="U2757" t="s">
        <v>523</v>
      </c>
      <c r="V2757" t="s">
        <v>10</v>
      </c>
      <c r="W2757" s="10" t="b">
        <v>0</v>
      </c>
      <c r="X2757" s="12">
        <v>43898.510070486111</v>
      </c>
    </row>
    <row r="2758" spans="1:24" x14ac:dyDescent="0.2">
      <c r="A2758">
        <v>13099</v>
      </c>
      <c r="B2758" s="2" t="s">
        <v>225</v>
      </c>
      <c r="C2758" s="2" t="s">
        <v>226</v>
      </c>
      <c r="D2758" s="2" t="s">
        <v>227</v>
      </c>
      <c r="E2758" t="s">
        <v>11</v>
      </c>
      <c r="F2758">
        <f>SUM(J2758* 1.03)</f>
        <v>1178.2581999999998</v>
      </c>
      <c r="G2758">
        <v>14</v>
      </c>
      <c r="H2758">
        <v>-5</v>
      </c>
      <c r="I2758" s="7">
        <v>81.709999999999994</v>
      </c>
      <c r="J2758" s="7">
        <f t="shared" si="50"/>
        <v>1143.9399999999998</v>
      </c>
      <c r="K2758" s="7">
        <f>SUM(G2758*1.15)</f>
        <v>16.099999999999998</v>
      </c>
      <c r="L2758" s="11">
        <v>43339</v>
      </c>
      <c r="M2758" s="3">
        <v>43344</v>
      </c>
      <c r="N2758" s="3">
        <v>43360</v>
      </c>
      <c r="O2758" t="s">
        <v>12</v>
      </c>
      <c r="P2758" s="4">
        <v>179.61</v>
      </c>
      <c r="Q2758" t="s">
        <v>226</v>
      </c>
      <c r="R2758" t="s">
        <v>228</v>
      </c>
      <c r="S2758" t="s">
        <v>229</v>
      </c>
      <c r="T2758" t="s">
        <v>230</v>
      </c>
      <c r="U2758" t="s">
        <v>231</v>
      </c>
      <c r="V2758" t="s">
        <v>217</v>
      </c>
      <c r="W2758" s="10" t="b">
        <v>1</v>
      </c>
      <c r="X2758" s="12">
        <v>43892.512437731479</v>
      </c>
    </row>
    <row r="2759" spans="1:24" x14ac:dyDescent="0.2">
      <c r="A2759">
        <v>13100</v>
      </c>
      <c r="B2759" s="2" t="s">
        <v>442</v>
      </c>
      <c r="C2759" s="2" t="s">
        <v>443</v>
      </c>
      <c r="D2759" s="2" t="s">
        <v>444</v>
      </c>
      <c r="E2759" t="s">
        <v>19</v>
      </c>
      <c r="F2759">
        <f>SUM(J2759* 0.85)</f>
        <v>373.1925</v>
      </c>
      <c r="G2759">
        <v>5</v>
      </c>
      <c r="H2759">
        <v>7</v>
      </c>
      <c r="I2759" s="7">
        <v>87.81</v>
      </c>
      <c r="J2759" s="7">
        <f t="shared" si="50"/>
        <v>439.05</v>
      </c>
      <c r="K2759" s="7">
        <f>SUM(G2759*1.381)</f>
        <v>6.9050000000000002</v>
      </c>
      <c r="L2759" s="11">
        <v>43339</v>
      </c>
      <c r="M2759" s="3">
        <v>43344</v>
      </c>
      <c r="N2759" s="3">
        <v>43360</v>
      </c>
      <c r="O2759" t="s">
        <v>14</v>
      </c>
      <c r="P2759" s="4">
        <v>41.89</v>
      </c>
      <c r="Q2759" t="s">
        <v>443</v>
      </c>
      <c r="R2759" t="s">
        <v>445</v>
      </c>
      <c r="S2759" t="s">
        <v>446</v>
      </c>
      <c r="U2759" t="s">
        <v>447</v>
      </c>
      <c r="V2759" t="s">
        <v>448</v>
      </c>
      <c r="W2759" s="10" t="b">
        <v>1</v>
      </c>
      <c r="X2759" s="12">
        <v>43875.176818171291</v>
      </c>
    </row>
    <row r="2760" spans="1:24" x14ac:dyDescent="0.2">
      <c r="A2760">
        <v>13101</v>
      </c>
      <c r="B2760" s="2" t="s">
        <v>2</v>
      </c>
      <c r="C2760" s="2" t="s">
        <v>3</v>
      </c>
      <c r="D2760" s="2" t="s">
        <v>4</v>
      </c>
      <c r="E2760" t="s">
        <v>5</v>
      </c>
      <c r="F2760">
        <f>SUM(J2760* 0.85)</f>
        <v>109.038</v>
      </c>
      <c r="G2760">
        <v>6</v>
      </c>
      <c r="H2760">
        <v>15</v>
      </c>
      <c r="I2760" s="7">
        <v>21.38</v>
      </c>
      <c r="J2760" s="7">
        <f t="shared" si="50"/>
        <v>128.28</v>
      </c>
      <c r="K2760" s="7">
        <f>SUM(G2760*1.429)</f>
        <v>8.5739999999999998</v>
      </c>
      <c r="L2760" s="11">
        <v>43342</v>
      </c>
      <c r="M2760" s="3">
        <v>43347</v>
      </c>
      <c r="N2760" s="3">
        <v>43363</v>
      </c>
      <c r="O2760" t="s">
        <v>6</v>
      </c>
      <c r="P2760" s="4">
        <v>29.46</v>
      </c>
      <c r="Q2760" t="s">
        <v>3</v>
      </c>
      <c r="R2760" t="s">
        <v>7</v>
      </c>
      <c r="S2760" t="s">
        <v>8</v>
      </c>
      <c r="U2760" t="s">
        <v>9</v>
      </c>
      <c r="V2760" t="s">
        <v>10</v>
      </c>
      <c r="W2760" s="10" t="b">
        <v>0</v>
      </c>
      <c r="X2760" s="12">
        <v>43869.510802083329</v>
      </c>
    </row>
    <row r="2761" spans="1:24" x14ac:dyDescent="0.2">
      <c r="A2761">
        <v>13102</v>
      </c>
      <c r="B2761" s="2" t="s">
        <v>531</v>
      </c>
      <c r="C2761" s="2" t="s">
        <v>532</v>
      </c>
      <c r="D2761" s="2" t="s">
        <v>533</v>
      </c>
      <c r="E2761" t="s">
        <v>15</v>
      </c>
      <c r="F2761">
        <f>SUM(J2761* 0.85)</f>
        <v>178.20249999999999</v>
      </c>
      <c r="G2761">
        <v>7</v>
      </c>
      <c r="H2761">
        <v>-16</v>
      </c>
      <c r="I2761" s="7">
        <v>29.95</v>
      </c>
      <c r="J2761" s="7">
        <f t="shared" si="50"/>
        <v>209.65</v>
      </c>
      <c r="K2761" s="7">
        <f>SUM(G2761*1.15)</f>
        <v>8.0499999999999989</v>
      </c>
      <c r="L2761" s="11">
        <v>43342</v>
      </c>
      <c r="M2761" s="3">
        <v>43347</v>
      </c>
      <c r="N2761" s="3">
        <v>43363</v>
      </c>
      <c r="O2761" t="s">
        <v>12</v>
      </c>
      <c r="P2761" s="4">
        <v>0.14000000000000001</v>
      </c>
      <c r="Q2761" t="s">
        <v>532</v>
      </c>
      <c r="R2761" t="s">
        <v>534</v>
      </c>
      <c r="S2761" t="s">
        <v>535</v>
      </c>
      <c r="T2761" t="s">
        <v>111</v>
      </c>
      <c r="U2761" t="s">
        <v>536</v>
      </c>
      <c r="V2761" t="s">
        <v>113</v>
      </c>
      <c r="W2761" s="10" t="b">
        <v>0</v>
      </c>
      <c r="X2761" s="12">
        <v>43933.1771099537</v>
      </c>
    </row>
    <row r="2762" spans="1:24" x14ac:dyDescent="0.2">
      <c r="A2762">
        <v>13103</v>
      </c>
      <c r="B2762" s="2" t="s">
        <v>218</v>
      </c>
      <c r="C2762" s="2" t="s">
        <v>219</v>
      </c>
      <c r="D2762" s="2" t="s">
        <v>220</v>
      </c>
      <c r="E2762" t="s">
        <v>11</v>
      </c>
      <c r="F2762">
        <f>SUM(J2762* 0.85)</f>
        <v>137.27500000000001</v>
      </c>
      <c r="G2762">
        <v>10</v>
      </c>
      <c r="H2762">
        <v>-28</v>
      </c>
      <c r="I2762" s="7">
        <v>16.149999999999999</v>
      </c>
      <c r="J2762" s="7">
        <f t="shared" si="50"/>
        <v>161.5</v>
      </c>
      <c r="K2762" s="7">
        <f>SUM(G2762*1.15)</f>
        <v>11.5</v>
      </c>
      <c r="L2762" s="11">
        <v>43343</v>
      </c>
      <c r="M2762" s="3">
        <v>43348</v>
      </c>
      <c r="N2762" s="3">
        <v>43364</v>
      </c>
      <c r="O2762" t="s">
        <v>6</v>
      </c>
      <c r="P2762" s="4">
        <v>12.41</v>
      </c>
      <c r="Q2762" t="s">
        <v>219</v>
      </c>
      <c r="R2762" t="s">
        <v>221</v>
      </c>
      <c r="S2762" t="s">
        <v>222</v>
      </c>
      <c r="T2762" t="s">
        <v>223</v>
      </c>
      <c r="U2762" t="s">
        <v>224</v>
      </c>
      <c r="V2762" t="s">
        <v>113</v>
      </c>
      <c r="W2762" s="10" t="b">
        <v>0</v>
      </c>
      <c r="X2762" s="12">
        <v>43923.511083101846</v>
      </c>
    </row>
    <row r="2763" spans="1:24" x14ac:dyDescent="0.2">
      <c r="A2763">
        <v>13104</v>
      </c>
      <c r="B2763" s="2" t="s">
        <v>237</v>
      </c>
      <c r="C2763" s="2" t="s">
        <v>238</v>
      </c>
      <c r="D2763" s="2" t="s">
        <v>239</v>
      </c>
      <c r="E2763" t="s">
        <v>37</v>
      </c>
      <c r="F2763">
        <f>SUM(J2763* 1.08)</f>
        <v>244.55520000000001</v>
      </c>
      <c r="G2763">
        <v>12</v>
      </c>
      <c r="H2763">
        <v>1</v>
      </c>
      <c r="I2763" s="7">
        <v>18.87</v>
      </c>
      <c r="J2763" s="7">
        <f t="shared" si="50"/>
        <v>226.44</v>
      </c>
      <c r="K2763" s="7">
        <f>SUM(G2763*1.27)</f>
        <v>15.24</v>
      </c>
      <c r="L2763" s="11">
        <v>43344</v>
      </c>
      <c r="M2763" s="3">
        <v>43349</v>
      </c>
      <c r="N2763" s="3">
        <v>43365</v>
      </c>
      <c r="O2763" t="s">
        <v>14</v>
      </c>
      <c r="P2763" s="4">
        <v>142.33000000000001</v>
      </c>
      <c r="Q2763" t="s">
        <v>238</v>
      </c>
      <c r="R2763" t="s">
        <v>240</v>
      </c>
      <c r="S2763" t="s">
        <v>241</v>
      </c>
      <c r="T2763" t="s">
        <v>242</v>
      </c>
      <c r="V2763" t="s">
        <v>243</v>
      </c>
      <c r="W2763" s="10" t="b">
        <v>1</v>
      </c>
      <c r="X2763" s="12">
        <v>43808.179173842589</v>
      </c>
    </row>
    <row r="2764" spans="1:24" x14ac:dyDescent="0.2">
      <c r="A2764">
        <v>13105</v>
      </c>
      <c r="B2764" s="2" t="s">
        <v>374</v>
      </c>
      <c r="C2764" s="2" t="s">
        <v>375</v>
      </c>
      <c r="D2764" s="2" t="s">
        <v>376</v>
      </c>
      <c r="E2764" t="s">
        <v>11</v>
      </c>
      <c r="F2764">
        <f>SUM(J2764* 1.15)</f>
        <v>1566.2079999999999</v>
      </c>
      <c r="G2764">
        <v>14</v>
      </c>
      <c r="H2764">
        <v>-8</v>
      </c>
      <c r="I2764" s="7">
        <v>97.28</v>
      </c>
      <c r="J2764" s="7">
        <f t="shared" si="50"/>
        <v>1361.92</v>
      </c>
      <c r="K2764" s="7">
        <f>SUM(G2764*1.15)</f>
        <v>16.099999999999998</v>
      </c>
      <c r="L2764" s="11">
        <v>43344</v>
      </c>
      <c r="M2764" s="3">
        <v>43349</v>
      </c>
      <c r="N2764" s="3">
        <v>43365</v>
      </c>
      <c r="O2764" t="s">
        <v>12</v>
      </c>
      <c r="P2764" s="4">
        <v>45.54</v>
      </c>
      <c r="Q2764" t="s">
        <v>375</v>
      </c>
      <c r="R2764" t="s">
        <v>377</v>
      </c>
      <c r="S2764" t="s">
        <v>222</v>
      </c>
      <c r="T2764" t="s">
        <v>223</v>
      </c>
      <c r="U2764" t="s">
        <v>378</v>
      </c>
      <c r="V2764" t="s">
        <v>113</v>
      </c>
      <c r="W2764" s="10" t="b">
        <v>1</v>
      </c>
      <c r="X2764" s="12">
        <v>43906.512403009256</v>
      </c>
    </row>
    <row r="2765" spans="1:24" x14ac:dyDescent="0.2">
      <c r="A2765">
        <v>13106</v>
      </c>
      <c r="B2765" s="2" t="s">
        <v>407</v>
      </c>
      <c r="C2765" s="2" t="s">
        <v>408</v>
      </c>
      <c r="D2765" s="2" t="s">
        <v>409</v>
      </c>
      <c r="E2765" t="s">
        <v>46</v>
      </c>
      <c r="F2765">
        <f>SUM(J2765* 1.15)</f>
        <v>1105.9894999999999</v>
      </c>
      <c r="G2765">
        <v>11</v>
      </c>
      <c r="H2765">
        <v>-2</v>
      </c>
      <c r="I2765" s="7">
        <v>87.43</v>
      </c>
      <c r="J2765" s="7">
        <f t="shared" si="50"/>
        <v>961.73</v>
      </c>
      <c r="K2765" s="7">
        <f>SUM(G2765*1.27)</f>
        <v>13.97</v>
      </c>
      <c r="L2765" s="11">
        <v>43345</v>
      </c>
      <c r="M2765" s="3">
        <v>43350</v>
      </c>
      <c r="N2765" s="3">
        <v>43366</v>
      </c>
      <c r="O2765" t="s">
        <v>12</v>
      </c>
      <c r="P2765" s="4">
        <v>14.25</v>
      </c>
      <c r="Q2765" t="s">
        <v>408</v>
      </c>
      <c r="R2765" t="s">
        <v>410</v>
      </c>
      <c r="S2765" t="s">
        <v>222</v>
      </c>
      <c r="T2765" t="s">
        <v>223</v>
      </c>
      <c r="U2765" t="s">
        <v>411</v>
      </c>
      <c r="V2765" t="s">
        <v>113</v>
      </c>
      <c r="W2765" s="10" t="b">
        <v>0</v>
      </c>
      <c r="X2765" s="12">
        <v>43816.845357638893</v>
      </c>
    </row>
    <row r="2766" spans="1:24" x14ac:dyDescent="0.2">
      <c r="A2766">
        <v>13107</v>
      </c>
      <c r="B2766" s="2" t="s">
        <v>319</v>
      </c>
      <c r="C2766" s="2" t="s">
        <v>320</v>
      </c>
      <c r="D2766" s="2" t="s">
        <v>321</v>
      </c>
      <c r="E2766" t="s">
        <v>46</v>
      </c>
      <c r="F2766">
        <f>SUM(J2766* 1.08)</f>
        <v>450.12240000000003</v>
      </c>
      <c r="G2766">
        <v>14</v>
      </c>
      <c r="H2766">
        <v>22</v>
      </c>
      <c r="I2766" s="7">
        <v>29.77</v>
      </c>
      <c r="J2766" s="7">
        <f t="shared" si="50"/>
        <v>416.78</v>
      </c>
      <c r="K2766" s="7">
        <f>SUM(G2766*1.429)</f>
        <v>20.006</v>
      </c>
      <c r="L2766" s="11">
        <v>43345</v>
      </c>
      <c r="M2766" s="3">
        <v>43350</v>
      </c>
      <c r="N2766" s="3">
        <v>43366</v>
      </c>
      <c r="O2766" t="s">
        <v>14</v>
      </c>
      <c r="P2766" s="4">
        <v>6.2</v>
      </c>
      <c r="Q2766" t="s">
        <v>320</v>
      </c>
      <c r="R2766" t="s">
        <v>322</v>
      </c>
      <c r="S2766" t="s">
        <v>323</v>
      </c>
      <c r="U2766" t="s">
        <v>324</v>
      </c>
      <c r="V2766" t="s">
        <v>325</v>
      </c>
      <c r="W2766" s="10" t="b">
        <v>0</v>
      </c>
      <c r="X2766" s="12">
        <v>43864.513298611113</v>
      </c>
    </row>
    <row r="2767" spans="1:24" x14ac:dyDescent="0.2">
      <c r="A2767">
        <v>13108</v>
      </c>
      <c r="B2767" s="2" t="s">
        <v>142</v>
      </c>
      <c r="C2767" s="2" t="s">
        <v>143</v>
      </c>
      <c r="D2767" s="2" t="s">
        <v>144</v>
      </c>
      <c r="E2767" t="s">
        <v>46</v>
      </c>
      <c r="F2767">
        <f>SUM(J2767* 0.85)</f>
        <v>77.171500000000009</v>
      </c>
      <c r="G2767">
        <v>7</v>
      </c>
      <c r="H2767">
        <v>-37</v>
      </c>
      <c r="I2767" s="7">
        <v>12.97</v>
      </c>
      <c r="J2767" s="7">
        <f t="shared" si="50"/>
        <v>90.79</v>
      </c>
      <c r="K2767" s="7">
        <f>SUM(G2767*1.15)</f>
        <v>8.0499999999999989</v>
      </c>
      <c r="L2767" s="11">
        <v>43346</v>
      </c>
      <c r="M2767" s="3">
        <v>43351</v>
      </c>
      <c r="N2767" s="3">
        <v>43367</v>
      </c>
      <c r="O2767" t="s">
        <v>14</v>
      </c>
      <c r="P2767" s="4">
        <v>176.81</v>
      </c>
      <c r="Q2767" t="s">
        <v>143</v>
      </c>
      <c r="R2767" t="s">
        <v>145</v>
      </c>
      <c r="S2767" t="s">
        <v>110</v>
      </c>
      <c r="T2767" t="s">
        <v>111</v>
      </c>
      <c r="U2767" t="s">
        <v>146</v>
      </c>
      <c r="V2767" t="s">
        <v>113</v>
      </c>
      <c r="W2767" s="10" t="b">
        <v>1</v>
      </c>
      <c r="X2767" s="12">
        <v>43902.942835648151</v>
      </c>
    </row>
    <row r="2768" spans="1:24" x14ac:dyDescent="0.2">
      <c r="A2768">
        <v>13109</v>
      </c>
      <c r="B2768" s="2" t="s">
        <v>518</v>
      </c>
      <c r="C2768" s="2" t="s">
        <v>519</v>
      </c>
      <c r="D2768" s="2" t="s">
        <v>520</v>
      </c>
      <c r="E2768" t="s">
        <v>36</v>
      </c>
      <c r="F2768">
        <f>SUM(J2768* 1.05)</f>
        <v>883.29149999999993</v>
      </c>
      <c r="G2768">
        <v>13</v>
      </c>
      <c r="H2768">
        <v>0</v>
      </c>
      <c r="I2768" s="7">
        <v>64.709999999999994</v>
      </c>
      <c r="J2768" s="7">
        <f t="shared" si="50"/>
        <v>841.2299999999999</v>
      </c>
      <c r="K2768" s="7">
        <f>SUM(G2768*1.27)</f>
        <v>16.510000000000002</v>
      </c>
      <c r="L2768" s="11">
        <v>43349</v>
      </c>
      <c r="M2768" s="3">
        <v>43354</v>
      </c>
      <c r="N2768" s="3">
        <v>43370</v>
      </c>
      <c r="O2768" t="s">
        <v>12</v>
      </c>
      <c r="P2768" s="4">
        <v>20.6</v>
      </c>
      <c r="Q2768" t="s">
        <v>519</v>
      </c>
      <c r="R2768" t="s">
        <v>521</v>
      </c>
      <c r="S2768" t="s">
        <v>522</v>
      </c>
      <c r="U2768" t="s">
        <v>523</v>
      </c>
      <c r="V2768" t="s">
        <v>10</v>
      </c>
      <c r="W2768" s="10" t="b">
        <v>0</v>
      </c>
      <c r="X2768" s="12">
        <v>43801.512495601848</v>
      </c>
    </row>
    <row r="2769" spans="1:24" x14ac:dyDescent="0.2">
      <c r="A2769">
        <v>13110</v>
      </c>
      <c r="B2769" s="2" t="s">
        <v>196</v>
      </c>
      <c r="C2769" s="2" t="s">
        <v>197</v>
      </c>
      <c r="D2769" s="2" t="s">
        <v>198</v>
      </c>
      <c r="E2769" t="s">
        <v>11</v>
      </c>
      <c r="F2769">
        <f>SUM(J2769* 1.15)</f>
        <v>449.67299999999994</v>
      </c>
      <c r="G2769">
        <v>6</v>
      </c>
      <c r="H2769">
        <v>-2</v>
      </c>
      <c r="I2769" s="7">
        <v>65.17</v>
      </c>
      <c r="J2769" s="7">
        <f t="shared" si="50"/>
        <v>391.02</v>
      </c>
      <c r="K2769" s="7">
        <f>SUM(G2769*1.27)</f>
        <v>7.62</v>
      </c>
      <c r="L2769" s="11">
        <v>43349</v>
      </c>
      <c r="M2769" s="3">
        <v>43354</v>
      </c>
      <c r="N2769" s="3">
        <v>43370</v>
      </c>
      <c r="O2769" t="s">
        <v>12</v>
      </c>
      <c r="P2769" s="4">
        <v>7.14</v>
      </c>
      <c r="Q2769" t="s">
        <v>197</v>
      </c>
      <c r="R2769" t="s">
        <v>199</v>
      </c>
      <c r="S2769" t="s">
        <v>200</v>
      </c>
      <c r="T2769" t="s">
        <v>111</v>
      </c>
      <c r="U2769" t="s">
        <v>201</v>
      </c>
      <c r="V2769" t="s">
        <v>113</v>
      </c>
      <c r="W2769" s="10" t="b">
        <v>0</v>
      </c>
      <c r="X2769" s="12">
        <v>43896.510371759257</v>
      </c>
    </row>
    <row r="2770" spans="1:24" x14ac:dyDescent="0.2">
      <c r="A2770">
        <v>13111</v>
      </c>
      <c r="B2770" s="2" t="s">
        <v>159</v>
      </c>
      <c r="C2770" s="2" t="s">
        <v>160</v>
      </c>
      <c r="D2770" s="2" t="s">
        <v>161</v>
      </c>
      <c r="E2770" t="s">
        <v>13</v>
      </c>
      <c r="F2770">
        <f>SUM(J2770* 1.05)</f>
        <v>844.18950000000007</v>
      </c>
      <c r="G2770">
        <v>11</v>
      </c>
      <c r="H2770">
        <v>-4</v>
      </c>
      <c r="I2770" s="7">
        <v>73.09</v>
      </c>
      <c r="J2770" s="7">
        <f t="shared" si="50"/>
        <v>803.99</v>
      </c>
      <c r="K2770" s="7">
        <f>SUM(G2770*1.15)</f>
        <v>12.649999999999999</v>
      </c>
      <c r="L2770" s="11">
        <v>43350</v>
      </c>
      <c r="M2770" s="3">
        <v>43355</v>
      </c>
      <c r="N2770" s="3">
        <v>43371</v>
      </c>
      <c r="O2770" t="s">
        <v>6</v>
      </c>
      <c r="P2770" s="4">
        <v>93.25</v>
      </c>
      <c r="Q2770" t="s">
        <v>160</v>
      </c>
      <c r="R2770" t="s">
        <v>162</v>
      </c>
      <c r="S2770" t="s">
        <v>163</v>
      </c>
      <c r="U2770" t="s">
        <v>164</v>
      </c>
      <c r="V2770" t="s">
        <v>10</v>
      </c>
      <c r="W2770" s="10" t="b">
        <v>1</v>
      </c>
      <c r="X2770" s="12">
        <v>43976.844694212967</v>
      </c>
    </row>
    <row r="2771" spans="1:24" x14ac:dyDescent="0.2">
      <c r="A2771">
        <v>13112</v>
      </c>
      <c r="B2771" s="2" t="s">
        <v>38</v>
      </c>
      <c r="C2771" s="2" t="s">
        <v>39</v>
      </c>
      <c r="D2771" s="2" t="s">
        <v>40</v>
      </c>
      <c r="E2771" t="s">
        <v>46</v>
      </c>
      <c r="F2771">
        <f>SUM(J2771* 1.08)</f>
        <v>882.09</v>
      </c>
      <c r="G2771">
        <v>11</v>
      </c>
      <c r="H2771">
        <v>-3</v>
      </c>
      <c r="I2771" s="7">
        <v>74.25</v>
      </c>
      <c r="J2771" s="7">
        <f t="shared" si="50"/>
        <v>816.75</v>
      </c>
      <c r="K2771" s="7">
        <f>SUM(G2771*1.27)</f>
        <v>13.97</v>
      </c>
      <c r="L2771" s="11">
        <v>43350</v>
      </c>
      <c r="M2771" s="3">
        <v>43355</v>
      </c>
      <c r="N2771" s="3">
        <v>43371</v>
      </c>
      <c r="O2771" t="s">
        <v>6</v>
      </c>
      <c r="P2771" s="4">
        <v>55.26</v>
      </c>
      <c r="Q2771" t="s">
        <v>39</v>
      </c>
      <c r="R2771" t="s">
        <v>41</v>
      </c>
      <c r="S2771" t="s">
        <v>42</v>
      </c>
      <c r="U2771" t="s">
        <v>43</v>
      </c>
      <c r="V2771" t="s">
        <v>44</v>
      </c>
      <c r="W2771" s="10" t="b">
        <v>1</v>
      </c>
      <c r="X2771" s="12">
        <v>43829.178679398145</v>
      </c>
    </row>
    <row r="2772" spans="1:24" x14ac:dyDescent="0.2">
      <c r="A2772">
        <v>13113</v>
      </c>
      <c r="B2772" s="2" t="s">
        <v>401</v>
      </c>
      <c r="C2772" s="2" t="s">
        <v>402</v>
      </c>
      <c r="D2772" s="2" t="s">
        <v>403</v>
      </c>
      <c r="E2772" t="s">
        <v>13</v>
      </c>
      <c r="F2772">
        <f>SUM(J2772* 0.95)</f>
        <v>503.27199999999999</v>
      </c>
      <c r="G2772">
        <v>11</v>
      </c>
      <c r="H2772">
        <v>-13</v>
      </c>
      <c r="I2772" s="7">
        <v>48.16</v>
      </c>
      <c r="J2772" s="7">
        <f t="shared" si="50"/>
        <v>529.76</v>
      </c>
      <c r="K2772" s="7">
        <f>SUM(G2772*1.15)</f>
        <v>12.649999999999999</v>
      </c>
      <c r="L2772" s="11">
        <v>43351</v>
      </c>
      <c r="M2772" s="3">
        <v>43356</v>
      </c>
      <c r="N2772" s="3">
        <v>43372</v>
      </c>
      <c r="O2772" t="s">
        <v>12</v>
      </c>
      <c r="P2772" s="4">
        <v>4.41</v>
      </c>
      <c r="Q2772" t="s">
        <v>402</v>
      </c>
      <c r="R2772" t="s">
        <v>404</v>
      </c>
      <c r="S2772" t="s">
        <v>405</v>
      </c>
      <c r="U2772" t="s">
        <v>406</v>
      </c>
      <c r="V2772" t="s">
        <v>175</v>
      </c>
      <c r="W2772" s="10" t="b">
        <v>0</v>
      </c>
      <c r="X2772" s="12">
        <v>43947.511256712962</v>
      </c>
    </row>
    <row r="2773" spans="1:24" x14ac:dyDescent="0.2">
      <c r="A2773">
        <v>13114</v>
      </c>
      <c r="B2773" s="2" t="s">
        <v>202</v>
      </c>
      <c r="C2773" s="2" t="s">
        <v>203</v>
      </c>
      <c r="D2773" s="2" t="s">
        <v>204</v>
      </c>
      <c r="E2773" t="s">
        <v>5</v>
      </c>
      <c r="F2773">
        <f>SUM(J2773* 1.08)</f>
        <v>1162.9331999999999</v>
      </c>
      <c r="G2773">
        <v>13</v>
      </c>
      <c r="H2773">
        <v>3</v>
      </c>
      <c r="I2773" s="7">
        <v>82.83</v>
      </c>
      <c r="J2773" s="7">
        <f t="shared" si="50"/>
        <v>1076.79</v>
      </c>
      <c r="K2773" s="7">
        <f>SUM(G2773*0.54)</f>
        <v>7.0200000000000005</v>
      </c>
      <c r="L2773" s="11">
        <v>43352</v>
      </c>
      <c r="M2773" s="3">
        <v>43357</v>
      </c>
      <c r="N2773" s="3">
        <v>43373</v>
      </c>
      <c r="O2773" t="s">
        <v>6</v>
      </c>
      <c r="P2773" s="4">
        <v>57.15</v>
      </c>
      <c r="Q2773" t="s">
        <v>203</v>
      </c>
      <c r="R2773" t="s">
        <v>205</v>
      </c>
      <c r="S2773" t="s">
        <v>206</v>
      </c>
      <c r="T2773" t="s">
        <v>207</v>
      </c>
      <c r="U2773" t="s">
        <v>208</v>
      </c>
      <c r="V2773" t="s">
        <v>209</v>
      </c>
      <c r="W2773" s="10" t="b">
        <v>1</v>
      </c>
      <c r="X2773" s="12">
        <v>43870.843438541669</v>
      </c>
    </row>
    <row r="2774" spans="1:24" x14ac:dyDescent="0.2">
      <c r="A2774">
        <v>13115</v>
      </c>
      <c r="B2774" s="2" t="s">
        <v>430</v>
      </c>
      <c r="C2774" s="2" t="s">
        <v>431</v>
      </c>
      <c r="D2774" s="2" t="s">
        <v>432</v>
      </c>
      <c r="E2774" t="s">
        <v>45</v>
      </c>
      <c r="F2774">
        <f>SUM(J2774* 1.05)</f>
        <v>830.7600000000001</v>
      </c>
      <c r="G2774">
        <v>10</v>
      </c>
      <c r="H2774">
        <v>5</v>
      </c>
      <c r="I2774" s="7">
        <v>79.12</v>
      </c>
      <c r="J2774" s="7">
        <f t="shared" si="50"/>
        <v>791.2</v>
      </c>
      <c r="K2774" s="7">
        <f>SUM(G2774*0.54)</f>
        <v>5.4</v>
      </c>
      <c r="L2774" s="11">
        <v>43352</v>
      </c>
      <c r="M2774" s="3">
        <v>43357</v>
      </c>
      <c r="N2774" s="3">
        <v>43373</v>
      </c>
      <c r="O2774" t="s">
        <v>12</v>
      </c>
      <c r="P2774" s="4">
        <v>352.69</v>
      </c>
      <c r="Q2774" t="s">
        <v>431</v>
      </c>
      <c r="R2774" t="s">
        <v>433</v>
      </c>
      <c r="S2774" t="s">
        <v>434</v>
      </c>
      <c r="T2774" t="s">
        <v>435</v>
      </c>
      <c r="U2774" t="s">
        <v>436</v>
      </c>
      <c r="V2774" t="s">
        <v>209</v>
      </c>
      <c r="W2774" s="10" t="b">
        <v>1</v>
      </c>
      <c r="X2774" s="12">
        <v>43879.176345254629</v>
      </c>
    </row>
    <row r="2775" spans="1:24" x14ac:dyDescent="0.2">
      <c r="A2775">
        <v>13116</v>
      </c>
      <c r="B2775" s="2" t="s">
        <v>384</v>
      </c>
      <c r="C2775" s="2" t="s">
        <v>385</v>
      </c>
      <c r="D2775" s="2" t="s">
        <v>386</v>
      </c>
      <c r="E2775" t="s">
        <v>11</v>
      </c>
      <c r="F2775">
        <f>SUM(J2775* 1.25)</f>
        <v>165.375</v>
      </c>
      <c r="G2775">
        <v>10</v>
      </c>
      <c r="H2775">
        <v>11</v>
      </c>
      <c r="I2775" s="7">
        <v>13.23</v>
      </c>
      <c r="J2775" s="7">
        <f t="shared" si="50"/>
        <v>132.30000000000001</v>
      </c>
      <c r="K2775" s="7">
        <f>SUM(G2775*1.429)</f>
        <v>14.290000000000001</v>
      </c>
      <c r="L2775" s="11">
        <v>43353</v>
      </c>
      <c r="M2775" s="3">
        <v>43358</v>
      </c>
      <c r="N2775" s="3">
        <v>43374</v>
      </c>
      <c r="O2775" t="s">
        <v>6</v>
      </c>
      <c r="P2775" s="4">
        <v>364.15</v>
      </c>
      <c r="Q2775" t="s">
        <v>385</v>
      </c>
      <c r="R2775" t="s">
        <v>387</v>
      </c>
      <c r="S2775" t="s">
        <v>388</v>
      </c>
      <c r="U2775" t="s">
        <v>389</v>
      </c>
      <c r="V2775" t="s">
        <v>10</v>
      </c>
      <c r="W2775" s="10" t="b">
        <v>1</v>
      </c>
      <c r="X2775" s="12">
        <v>43914.179079398149</v>
      </c>
    </row>
    <row r="2776" spans="1:24" x14ac:dyDescent="0.2">
      <c r="A2776">
        <v>13117</v>
      </c>
      <c r="B2776" s="2" t="s">
        <v>379</v>
      </c>
      <c r="C2776" s="2" t="s">
        <v>380</v>
      </c>
      <c r="D2776" s="2" t="s">
        <v>381</v>
      </c>
      <c r="E2776" t="s">
        <v>19</v>
      </c>
      <c r="F2776">
        <f>SUM(J2776* 0.85)</f>
        <v>55.547499999999992</v>
      </c>
      <c r="G2776">
        <v>5</v>
      </c>
      <c r="H2776">
        <v>-2</v>
      </c>
      <c r="I2776" s="7">
        <v>13.07</v>
      </c>
      <c r="J2776" s="7">
        <f t="shared" si="50"/>
        <v>65.349999999999994</v>
      </c>
      <c r="K2776" s="7">
        <f>SUM(G2776*1.27)</f>
        <v>6.35</v>
      </c>
      <c r="L2776" s="11">
        <v>43353</v>
      </c>
      <c r="M2776" s="3">
        <v>43358</v>
      </c>
      <c r="N2776" s="3">
        <v>43374</v>
      </c>
      <c r="O2776" t="s">
        <v>12</v>
      </c>
      <c r="P2776" s="4">
        <v>105.81</v>
      </c>
      <c r="Q2776" t="s">
        <v>380</v>
      </c>
      <c r="R2776" t="s">
        <v>382</v>
      </c>
      <c r="S2776" t="s">
        <v>110</v>
      </c>
      <c r="T2776" t="s">
        <v>111</v>
      </c>
      <c r="U2776" t="s">
        <v>383</v>
      </c>
      <c r="V2776" t="s">
        <v>113</v>
      </c>
      <c r="W2776" s="10" t="b">
        <v>1</v>
      </c>
      <c r="X2776" s="12">
        <v>43890.8433806713</v>
      </c>
    </row>
    <row r="2777" spans="1:24" x14ac:dyDescent="0.2">
      <c r="A2777">
        <v>13118</v>
      </c>
      <c r="B2777" s="2" t="s">
        <v>232</v>
      </c>
      <c r="C2777" s="2" t="s">
        <v>233</v>
      </c>
      <c r="D2777" s="2" t="s">
        <v>234</v>
      </c>
      <c r="E2777" t="s">
        <v>36</v>
      </c>
      <c r="F2777">
        <f>SUM(J2777* 1.08)</f>
        <v>265.14000000000004</v>
      </c>
      <c r="G2777">
        <v>10</v>
      </c>
      <c r="H2777">
        <v>-1</v>
      </c>
      <c r="I2777" s="7">
        <v>24.55</v>
      </c>
      <c r="J2777" s="7">
        <f t="shared" si="50"/>
        <v>245.5</v>
      </c>
      <c r="K2777" s="7">
        <f>SUM(G2777*1.27)</f>
        <v>12.7</v>
      </c>
      <c r="L2777" s="11">
        <v>43356</v>
      </c>
      <c r="M2777" s="3">
        <v>43361</v>
      </c>
      <c r="N2777" s="3">
        <v>43377</v>
      </c>
      <c r="O2777" t="s">
        <v>6</v>
      </c>
      <c r="P2777" s="4">
        <v>111.29</v>
      </c>
      <c r="Q2777" t="s">
        <v>233</v>
      </c>
      <c r="R2777" t="s">
        <v>570</v>
      </c>
      <c r="S2777" t="s">
        <v>235</v>
      </c>
      <c r="T2777" t="s">
        <v>207</v>
      </c>
      <c r="U2777" t="s">
        <v>236</v>
      </c>
      <c r="V2777" t="s">
        <v>209</v>
      </c>
      <c r="W2777" s="10" t="b">
        <v>1</v>
      </c>
      <c r="X2777" s="12">
        <v>43872.511765046293</v>
      </c>
    </row>
    <row r="2778" spans="1:24" x14ac:dyDescent="0.2">
      <c r="A2778">
        <v>13119</v>
      </c>
      <c r="B2778" s="2" t="s">
        <v>237</v>
      </c>
      <c r="C2778" s="2" t="s">
        <v>238</v>
      </c>
      <c r="D2778" s="2" t="s">
        <v>239</v>
      </c>
      <c r="E2778" t="s">
        <v>19</v>
      </c>
      <c r="F2778">
        <f>SUM(J2778* 1.08)</f>
        <v>401.63040000000001</v>
      </c>
      <c r="G2778">
        <v>9</v>
      </c>
      <c r="H2778">
        <v>1</v>
      </c>
      <c r="I2778" s="7">
        <v>41.32</v>
      </c>
      <c r="J2778" s="7">
        <f t="shared" si="50"/>
        <v>371.88</v>
      </c>
      <c r="K2778" s="7">
        <f>SUM(G2778*1.27)</f>
        <v>11.43</v>
      </c>
      <c r="L2778" s="11">
        <v>43357</v>
      </c>
      <c r="M2778" s="3">
        <v>43362</v>
      </c>
      <c r="N2778" s="3">
        <v>43378</v>
      </c>
      <c r="O2778" t="s">
        <v>14</v>
      </c>
      <c r="P2778" s="4">
        <v>17.55</v>
      </c>
      <c r="Q2778" t="s">
        <v>238</v>
      </c>
      <c r="R2778" t="s">
        <v>240</v>
      </c>
      <c r="S2778" t="s">
        <v>241</v>
      </c>
      <c r="T2778" t="s">
        <v>242</v>
      </c>
      <c r="V2778" t="s">
        <v>243</v>
      </c>
      <c r="W2778" s="10" t="b">
        <v>0</v>
      </c>
      <c r="X2778" s="12">
        <v>43899.51141875</v>
      </c>
    </row>
    <row r="2779" spans="1:24" x14ac:dyDescent="0.2">
      <c r="A2779">
        <v>13120</v>
      </c>
      <c r="B2779" s="2" t="s">
        <v>307</v>
      </c>
      <c r="C2779" s="2" t="s">
        <v>308</v>
      </c>
      <c r="D2779" s="2" t="s">
        <v>309</v>
      </c>
      <c r="E2779" t="s">
        <v>15</v>
      </c>
      <c r="F2779">
        <f>SUM(J2779* 1.05)</f>
        <v>470.24250000000006</v>
      </c>
      <c r="G2779">
        <v>13</v>
      </c>
      <c r="H2779">
        <v>1</v>
      </c>
      <c r="I2779" s="7">
        <v>34.450000000000003</v>
      </c>
      <c r="J2779" s="7">
        <f t="shared" si="50"/>
        <v>447.85</v>
      </c>
      <c r="K2779" s="7">
        <f>SUM(G2779*1.27)</f>
        <v>16.510000000000002</v>
      </c>
      <c r="L2779" s="11">
        <v>43357</v>
      </c>
      <c r="M2779" s="3">
        <v>43362</v>
      </c>
      <c r="N2779" s="3">
        <v>43378</v>
      </c>
      <c r="O2779" t="s">
        <v>12</v>
      </c>
      <c r="P2779" s="4">
        <v>1.28</v>
      </c>
      <c r="Q2779" t="s">
        <v>308</v>
      </c>
      <c r="R2779" t="s">
        <v>310</v>
      </c>
      <c r="S2779" t="s">
        <v>311</v>
      </c>
      <c r="T2779" t="s">
        <v>207</v>
      </c>
      <c r="U2779" t="s">
        <v>312</v>
      </c>
      <c r="V2779" t="s">
        <v>209</v>
      </c>
      <c r="W2779" s="10" t="b">
        <v>0</v>
      </c>
      <c r="X2779" s="12">
        <v>43796.512507175925</v>
      </c>
    </row>
    <row r="2780" spans="1:24" x14ac:dyDescent="0.2">
      <c r="A2780">
        <v>13121</v>
      </c>
      <c r="B2780" s="2" t="s">
        <v>67</v>
      </c>
      <c r="C2780" s="2" t="s">
        <v>68</v>
      </c>
      <c r="D2780" s="2" t="s">
        <v>69</v>
      </c>
      <c r="E2780" t="s">
        <v>45</v>
      </c>
      <c r="F2780">
        <f>SUM(J2780* 0.85)</f>
        <v>80.784000000000006</v>
      </c>
      <c r="G2780">
        <v>9</v>
      </c>
      <c r="H2780">
        <v>5</v>
      </c>
      <c r="I2780" s="7">
        <v>10.56</v>
      </c>
      <c r="J2780" s="7">
        <f t="shared" si="50"/>
        <v>95.04</v>
      </c>
      <c r="K2780" s="7">
        <f>SUM(G2780*0.54)</f>
        <v>4.8600000000000003</v>
      </c>
      <c r="L2780" s="11">
        <v>43358</v>
      </c>
      <c r="M2780" s="3">
        <v>43363</v>
      </c>
      <c r="N2780" s="3">
        <v>43379</v>
      </c>
      <c r="O2780" t="s">
        <v>12</v>
      </c>
      <c r="P2780" s="4">
        <v>113.15</v>
      </c>
      <c r="Q2780" t="s">
        <v>68</v>
      </c>
      <c r="R2780" t="s">
        <v>70</v>
      </c>
      <c r="S2780" t="s">
        <v>71</v>
      </c>
      <c r="U2780" t="s">
        <v>72</v>
      </c>
      <c r="V2780" t="s">
        <v>59</v>
      </c>
      <c r="W2780" s="10" t="b">
        <v>1</v>
      </c>
      <c r="X2780" s="12">
        <v>43885.847046180555</v>
      </c>
    </row>
    <row r="2781" spans="1:24" x14ac:dyDescent="0.2">
      <c r="A2781">
        <v>13122</v>
      </c>
      <c r="B2781" s="2" t="s">
        <v>176</v>
      </c>
      <c r="C2781" s="2" t="s">
        <v>177</v>
      </c>
      <c r="D2781" s="2" t="s">
        <v>178</v>
      </c>
      <c r="E2781" t="s">
        <v>13</v>
      </c>
      <c r="F2781">
        <f>SUM(J2781* 0.85)</f>
        <v>640.76400000000001</v>
      </c>
      <c r="G2781">
        <v>12</v>
      </c>
      <c r="H2781">
        <v>32</v>
      </c>
      <c r="I2781" s="7">
        <v>62.82</v>
      </c>
      <c r="J2781" s="7">
        <f t="shared" si="50"/>
        <v>753.84</v>
      </c>
      <c r="K2781" s="7">
        <f>SUM(G2781*1.429)</f>
        <v>17.148</v>
      </c>
      <c r="L2781" s="11">
        <v>43358</v>
      </c>
      <c r="M2781" s="3">
        <v>43363</v>
      </c>
      <c r="N2781" s="3">
        <v>43379</v>
      </c>
      <c r="O2781" t="s">
        <v>14</v>
      </c>
      <c r="P2781" s="4">
        <v>1.27</v>
      </c>
      <c r="Q2781" t="s">
        <v>177</v>
      </c>
      <c r="R2781" t="s">
        <v>179</v>
      </c>
      <c r="S2781" t="s">
        <v>180</v>
      </c>
      <c r="U2781" t="s">
        <v>181</v>
      </c>
      <c r="V2781" t="s">
        <v>182</v>
      </c>
      <c r="W2781" s="10" t="b">
        <v>0</v>
      </c>
      <c r="X2781" s="12">
        <v>43824.179770601848</v>
      </c>
    </row>
    <row r="2782" spans="1:24" x14ac:dyDescent="0.2">
      <c r="A2782">
        <v>13123</v>
      </c>
      <c r="B2782" s="2" t="s">
        <v>307</v>
      </c>
      <c r="C2782" s="2" t="s">
        <v>308</v>
      </c>
      <c r="D2782" s="2" t="s">
        <v>309</v>
      </c>
      <c r="E2782" t="s">
        <v>13</v>
      </c>
      <c r="F2782">
        <f>SUM(J2782* 1.05)</f>
        <v>185.49299999999999</v>
      </c>
      <c r="G2782">
        <v>11</v>
      </c>
      <c r="H2782">
        <v>1</v>
      </c>
      <c r="I2782" s="7">
        <v>16.059999999999999</v>
      </c>
      <c r="J2782" s="7">
        <f t="shared" si="50"/>
        <v>176.66</v>
      </c>
      <c r="K2782" s="7">
        <f>SUM(G2782*1.27)</f>
        <v>13.97</v>
      </c>
      <c r="L2782" s="11">
        <v>43359</v>
      </c>
      <c r="M2782" s="3">
        <v>43364</v>
      </c>
      <c r="N2782" s="3">
        <v>43380</v>
      </c>
      <c r="O2782" t="s">
        <v>12</v>
      </c>
      <c r="P2782" s="4">
        <v>26.31</v>
      </c>
      <c r="Q2782" t="s">
        <v>308</v>
      </c>
      <c r="R2782" t="s">
        <v>310</v>
      </c>
      <c r="S2782" t="s">
        <v>311</v>
      </c>
      <c r="T2782" t="s">
        <v>207</v>
      </c>
      <c r="U2782" t="s">
        <v>312</v>
      </c>
      <c r="V2782" t="s">
        <v>209</v>
      </c>
      <c r="W2782" s="10" t="b">
        <v>0</v>
      </c>
      <c r="X2782" s="12">
        <v>43820.178725694444</v>
      </c>
    </row>
    <row r="2783" spans="1:24" x14ac:dyDescent="0.2">
      <c r="A2783">
        <v>13124</v>
      </c>
      <c r="B2783" s="2" t="s">
        <v>412</v>
      </c>
      <c r="C2783" s="2" t="s">
        <v>413</v>
      </c>
      <c r="D2783" s="2" t="s">
        <v>414</v>
      </c>
      <c r="E2783" t="s">
        <v>19</v>
      </c>
      <c r="F2783">
        <f>SUM(J2783* 0.85)</f>
        <v>612.67999999999995</v>
      </c>
      <c r="G2783">
        <v>10</v>
      </c>
      <c r="H2783">
        <v>1</v>
      </c>
      <c r="I2783" s="7">
        <v>72.08</v>
      </c>
      <c r="J2783" s="7">
        <f t="shared" si="50"/>
        <v>720.8</v>
      </c>
      <c r="K2783" s="7">
        <f>SUM(G2783*1.27)</f>
        <v>12.7</v>
      </c>
      <c r="L2783" s="11">
        <v>43360</v>
      </c>
      <c r="M2783" s="3">
        <v>43365</v>
      </c>
      <c r="N2783" s="3">
        <v>43381</v>
      </c>
      <c r="O2783" t="s">
        <v>12</v>
      </c>
      <c r="P2783" s="4">
        <v>232.42</v>
      </c>
      <c r="Q2783" t="s">
        <v>413</v>
      </c>
      <c r="R2783" t="s">
        <v>415</v>
      </c>
      <c r="S2783" t="s">
        <v>416</v>
      </c>
      <c r="U2783" t="s">
        <v>417</v>
      </c>
      <c r="V2783" t="s">
        <v>105</v>
      </c>
      <c r="W2783" s="10" t="b">
        <v>1</v>
      </c>
      <c r="X2783" s="12">
        <v>43873.511788194446</v>
      </c>
    </row>
    <row r="2784" spans="1:24" x14ac:dyDescent="0.2">
      <c r="A2784">
        <v>13125</v>
      </c>
      <c r="B2784" s="2" t="s">
        <v>135</v>
      </c>
      <c r="C2784" s="2" t="s">
        <v>136</v>
      </c>
      <c r="D2784" s="2" t="s">
        <v>137</v>
      </c>
      <c r="E2784" t="s">
        <v>19</v>
      </c>
      <c r="F2784">
        <f>SUM(J2784* 1.05)</f>
        <v>576.57600000000002</v>
      </c>
      <c r="G2784">
        <v>6</v>
      </c>
      <c r="H2784">
        <v>2</v>
      </c>
      <c r="I2784" s="7">
        <v>91.52</v>
      </c>
      <c r="J2784" s="7">
        <f t="shared" si="50"/>
        <v>549.12</v>
      </c>
      <c r="K2784" s="7">
        <f>SUM(G2784*1.27)</f>
        <v>7.62</v>
      </c>
      <c r="L2784" s="11">
        <v>43360</v>
      </c>
      <c r="M2784" s="3">
        <v>43365</v>
      </c>
      <c r="N2784" s="3">
        <v>43381</v>
      </c>
      <c r="O2784" t="s">
        <v>6</v>
      </c>
      <c r="P2784" s="4">
        <v>78.09</v>
      </c>
      <c r="Q2784" t="s">
        <v>136</v>
      </c>
      <c r="R2784" t="s">
        <v>138</v>
      </c>
      <c r="S2784" t="s">
        <v>139</v>
      </c>
      <c r="U2784" t="s">
        <v>140</v>
      </c>
      <c r="V2784" t="s">
        <v>141</v>
      </c>
      <c r="W2784" s="10" t="b">
        <v>1</v>
      </c>
      <c r="X2784" s="12">
        <v>43889.51041805555</v>
      </c>
    </row>
    <row r="2785" spans="1:24" x14ac:dyDescent="0.2">
      <c r="A2785">
        <v>13126</v>
      </c>
      <c r="B2785" s="2" t="s">
        <v>518</v>
      </c>
      <c r="C2785" s="2" t="s">
        <v>519</v>
      </c>
      <c r="D2785" s="2" t="s">
        <v>520</v>
      </c>
      <c r="E2785" t="s">
        <v>13</v>
      </c>
      <c r="F2785">
        <f>SUM(J2785* 1.05)</f>
        <v>633.04499999999996</v>
      </c>
      <c r="G2785">
        <v>10</v>
      </c>
      <c r="H2785">
        <v>0</v>
      </c>
      <c r="I2785" s="7">
        <v>60.29</v>
      </c>
      <c r="J2785" s="7">
        <f t="shared" si="50"/>
        <v>602.9</v>
      </c>
      <c r="K2785" s="7">
        <f>SUM(G2785*1.27)</f>
        <v>12.7</v>
      </c>
      <c r="L2785" s="11">
        <v>43363</v>
      </c>
      <c r="M2785" s="3">
        <v>43368</v>
      </c>
      <c r="N2785" s="3">
        <v>43384</v>
      </c>
      <c r="O2785" t="s">
        <v>12</v>
      </c>
      <c r="P2785" s="4">
        <v>47.22</v>
      </c>
      <c r="Q2785" t="s">
        <v>519</v>
      </c>
      <c r="R2785" t="s">
        <v>521</v>
      </c>
      <c r="S2785" t="s">
        <v>522</v>
      </c>
      <c r="U2785" t="s">
        <v>523</v>
      </c>
      <c r="V2785" t="s">
        <v>10</v>
      </c>
      <c r="W2785" s="10" t="b">
        <v>1</v>
      </c>
      <c r="X2785" s="12">
        <v>43872.511776620369</v>
      </c>
    </row>
    <row r="2786" spans="1:24" x14ac:dyDescent="0.2">
      <c r="A2786">
        <v>13127</v>
      </c>
      <c r="B2786" s="2" t="s">
        <v>442</v>
      </c>
      <c r="C2786" s="2" t="s">
        <v>443</v>
      </c>
      <c r="D2786" s="2" t="s">
        <v>444</v>
      </c>
      <c r="E2786" t="s">
        <v>45</v>
      </c>
      <c r="F2786">
        <f>SUM(J2786* 0.85)</f>
        <v>16.914999999999999</v>
      </c>
      <c r="G2786">
        <v>10</v>
      </c>
      <c r="H2786">
        <v>3</v>
      </c>
      <c r="I2786" s="7">
        <v>1.99</v>
      </c>
      <c r="J2786" s="7">
        <f t="shared" ref="J2786:J2849" si="52">SUM(G2786*I2786)</f>
        <v>19.899999999999999</v>
      </c>
      <c r="K2786" s="7">
        <f>SUM(G2786*0.54)</f>
        <v>5.4</v>
      </c>
      <c r="L2786" s="11">
        <v>43363</v>
      </c>
      <c r="M2786" s="3">
        <v>43368</v>
      </c>
      <c r="N2786" s="3">
        <v>43384</v>
      </c>
      <c r="O2786" t="s">
        <v>6</v>
      </c>
      <c r="P2786" s="4">
        <v>24.39</v>
      </c>
      <c r="Q2786" t="s">
        <v>443</v>
      </c>
      <c r="R2786" t="s">
        <v>445</v>
      </c>
      <c r="S2786" t="s">
        <v>446</v>
      </c>
      <c r="U2786" t="s">
        <v>447</v>
      </c>
      <c r="V2786" t="s">
        <v>448</v>
      </c>
      <c r="W2786" s="10" t="b">
        <v>1</v>
      </c>
      <c r="X2786" s="12">
        <v>43879.176322106483</v>
      </c>
    </row>
    <row r="2787" spans="1:24" x14ac:dyDescent="0.2">
      <c r="A2787">
        <v>13128</v>
      </c>
      <c r="B2787" s="2" t="s">
        <v>159</v>
      </c>
      <c r="C2787" s="2" t="s">
        <v>160</v>
      </c>
      <c r="D2787" s="2" t="s">
        <v>161</v>
      </c>
      <c r="E2787" t="s">
        <v>11</v>
      </c>
      <c r="F2787">
        <f>SUM(J2787* 1.05)</f>
        <v>33.736499999999999</v>
      </c>
      <c r="G2787">
        <v>7</v>
      </c>
      <c r="H2787">
        <v>-3</v>
      </c>
      <c r="I2787" s="7">
        <v>4.59</v>
      </c>
      <c r="J2787" s="7">
        <f t="shared" si="52"/>
        <v>32.129999999999995</v>
      </c>
      <c r="K2787" s="7">
        <f>SUM(G2787*1.27)</f>
        <v>8.89</v>
      </c>
      <c r="L2787" s="11">
        <v>43364</v>
      </c>
      <c r="M2787" s="3">
        <v>43369</v>
      </c>
      <c r="N2787" s="3">
        <v>43385</v>
      </c>
      <c r="O2787" t="s">
        <v>6</v>
      </c>
      <c r="P2787" s="4">
        <v>203.48</v>
      </c>
      <c r="Q2787" t="s">
        <v>160</v>
      </c>
      <c r="R2787" t="s">
        <v>162</v>
      </c>
      <c r="S2787" t="s">
        <v>163</v>
      </c>
      <c r="U2787" t="s">
        <v>164</v>
      </c>
      <c r="V2787" t="s">
        <v>10</v>
      </c>
      <c r="W2787" s="10" t="b">
        <v>1</v>
      </c>
      <c r="X2787" s="12">
        <v>43887.843927083333</v>
      </c>
    </row>
    <row r="2788" spans="1:24" x14ac:dyDescent="0.2">
      <c r="A2788">
        <v>13129</v>
      </c>
      <c r="B2788" s="2" t="s">
        <v>165</v>
      </c>
      <c r="C2788" s="2" t="s">
        <v>166</v>
      </c>
      <c r="D2788" s="2" t="s">
        <v>167</v>
      </c>
      <c r="E2788" t="s">
        <v>13</v>
      </c>
      <c r="F2788">
        <f>SUM(J2788* 1.45)</f>
        <v>459.53399999999999</v>
      </c>
      <c r="G2788">
        <v>6</v>
      </c>
      <c r="H2788">
        <v>2</v>
      </c>
      <c r="I2788" s="7">
        <v>52.82</v>
      </c>
      <c r="J2788" s="7">
        <f t="shared" si="52"/>
        <v>316.92</v>
      </c>
      <c r="K2788" s="7">
        <f>SUM(G2788*1.27)</f>
        <v>7.62</v>
      </c>
      <c r="L2788" s="11">
        <v>43365</v>
      </c>
      <c r="M2788" s="3">
        <v>43370</v>
      </c>
      <c r="N2788" s="3">
        <v>43386</v>
      </c>
      <c r="O2788" t="s">
        <v>6</v>
      </c>
      <c r="P2788" s="4">
        <v>30.34</v>
      </c>
      <c r="Q2788" t="s">
        <v>166</v>
      </c>
      <c r="R2788" t="s">
        <v>168</v>
      </c>
      <c r="S2788" t="s">
        <v>128</v>
      </c>
      <c r="U2788" t="s">
        <v>129</v>
      </c>
      <c r="V2788" t="s">
        <v>59</v>
      </c>
      <c r="W2788" s="10" t="b">
        <v>0</v>
      </c>
      <c r="X2788" s="12">
        <v>43888.51041805555</v>
      </c>
    </row>
    <row r="2789" spans="1:24" x14ac:dyDescent="0.2">
      <c r="A2789">
        <v>13130</v>
      </c>
      <c r="B2789" s="2" t="s">
        <v>38</v>
      </c>
      <c r="C2789" s="2" t="s">
        <v>39</v>
      </c>
      <c r="D2789" s="2" t="s">
        <v>40</v>
      </c>
      <c r="E2789" t="s">
        <v>37</v>
      </c>
      <c r="F2789">
        <f>SUM(J2789* 1.08)</f>
        <v>40.39200000000001</v>
      </c>
      <c r="G2789">
        <v>5</v>
      </c>
      <c r="H2789">
        <v>-3</v>
      </c>
      <c r="I2789" s="7">
        <v>7.48</v>
      </c>
      <c r="J2789" s="7">
        <f t="shared" si="52"/>
        <v>37.400000000000006</v>
      </c>
      <c r="K2789" s="7">
        <f>SUM(G2789*1.27)</f>
        <v>6.35</v>
      </c>
      <c r="L2789" s="11">
        <v>43365</v>
      </c>
      <c r="M2789" s="3">
        <v>43370</v>
      </c>
      <c r="N2789" s="3">
        <v>43386</v>
      </c>
      <c r="O2789" t="s">
        <v>12</v>
      </c>
      <c r="P2789" s="4">
        <v>95.75</v>
      </c>
      <c r="Q2789" t="s">
        <v>39</v>
      </c>
      <c r="R2789" t="s">
        <v>41</v>
      </c>
      <c r="S2789" t="s">
        <v>42</v>
      </c>
      <c r="U2789" t="s">
        <v>43</v>
      </c>
      <c r="V2789" t="s">
        <v>44</v>
      </c>
      <c r="W2789" s="10" t="b">
        <v>1</v>
      </c>
      <c r="X2789" s="12">
        <v>43893.510035763888</v>
      </c>
    </row>
    <row r="2790" spans="1:24" x14ac:dyDescent="0.2">
      <c r="A2790">
        <v>13131</v>
      </c>
      <c r="B2790" s="2" t="s">
        <v>543</v>
      </c>
      <c r="C2790" s="2" t="s">
        <v>544</v>
      </c>
      <c r="D2790" s="2" t="s">
        <v>545</v>
      </c>
      <c r="E2790" t="s">
        <v>45</v>
      </c>
      <c r="F2790">
        <f>SUM(J2790* 0.85)</f>
        <v>282.74399999999997</v>
      </c>
      <c r="G2790">
        <v>8</v>
      </c>
      <c r="H2790">
        <v>20</v>
      </c>
      <c r="I2790" s="7">
        <v>41.58</v>
      </c>
      <c r="J2790" s="7">
        <f t="shared" si="52"/>
        <v>332.64</v>
      </c>
      <c r="K2790" s="7">
        <f>SUM(G2790*1.429)</f>
        <v>11.432</v>
      </c>
      <c r="L2790" s="11">
        <v>43366</v>
      </c>
      <c r="M2790" s="3">
        <v>43371</v>
      </c>
      <c r="N2790" s="3">
        <v>43387</v>
      </c>
      <c r="O2790" t="s">
        <v>6</v>
      </c>
      <c r="P2790" s="4">
        <v>22.76</v>
      </c>
      <c r="Q2790" t="s">
        <v>544</v>
      </c>
      <c r="R2790" t="s">
        <v>546</v>
      </c>
      <c r="S2790" t="s">
        <v>547</v>
      </c>
      <c r="U2790" t="s">
        <v>548</v>
      </c>
      <c r="V2790" t="s">
        <v>530</v>
      </c>
      <c r="W2790" s="10" t="b">
        <v>0</v>
      </c>
      <c r="X2790" s="12">
        <v>43861.511638657408</v>
      </c>
    </row>
    <row r="2791" spans="1:24" x14ac:dyDescent="0.2">
      <c r="A2791">
        <v>13132</v>
      </c>
      <c r="B2791" s="2" t="s">
        <v>244</v>
      </c>
      <c r="C2791" s="2" t="s">
        <v>245</v>
      </c>
      <c r="D2791" s="2" t="s">
        <v>246</v>
      </c>
      <c r="E2791" t="s">
        <v>11</v>
      </c>
      <c r="F2791">
        <f>SUM(J2791* 1.08)</f>
        <v>718.50239999999997</v>
      </c>
      <c r="G2791">
        <v>12</v>
      </c>
      <c r="H2791">
        <v>9</v>
      </c>
      <c r="I2791" s="7">
        <v>55.44</v>
      </c>
      <c r="J2791" s="7">
        <f t="shared" si="52"/>
        <v>665.28</v>
      </c>
      <c r="K2791" s="7">
        <f>SUM(G2791*1.429)</f>
        <v>17.148</v>
      </c>
      <c r="L2791" s="11">
        <v>43366</v>
      </c>
      <c r="M2791" s="3">
        <v>43371</v>
      </c>
      <c r="N2791" s="3">
        <v>43387</v>
      </c>
      <c r="O2791" t="s">
        <v>12</v>
      </c>
      <c r="P2791" s="4">
        <v>0.9</v>
      </c>
      <c r="Q2791" t="s">
        <v>245</v>
      </c>
      <c r="R2791" t="s">
        <v>566</v>
      </c>
      <c r="S2791" t="s">
        <v>247</v>
      </c>
      <c r="T2791" t="s">
        <v>248</v>
      </c>
      <c r="U2791" t="s">
        <v>249</v>
      </c>
      <c r="V2791" t="s">
        <v>35</v>
      </c>
      <c r="W2791" s="10" t="b">
        <v>0</v>
      </c>
      <c r="X2791" s="12">
        <v>43850.179266435181</v>
      </c>
    </row>
    <row r="2792" spans="1:24" x14ac:dyDescent="0.2">
      <c r="A2792">
        <v>13133</v>
      </c>
      <c r="B2792" s="2" t="s">
        <v>159</v>
      </c>
      <c r="C2792" s="2" t="s">
        <v>160</v>
      </c>
      <c r="D2792" s="2" t="s">
        <v>161</v>
      </c>
      <c r="E2792" t="s">
        <v>46</v>
      </c>
      <c r="F2792">
        <f>SUM(J2792* 1.05)</f>
        <v>575.65200000000004</v>
      </c>
      <c r="G2792">
        <v>7</v>
      </c>
      <c r="H2792">
        <v>-4</v>
      </c>
      <c r="I2792" s="7">
        <v>78.319999999999993</v>
      </c>
      <c r="J2792" s="7">
        <f t="shared" si="52"/>
        <v>548.24</v>
      </c>
      <c r="K2792" s="7">
        <f>SUM(G2792*1.15)</f>
        <v>8.0499999999999989</v>
      </c>
      <c r="L2792" s="11">
        <v>43367</v>
      </c>
      <c r="M2792" s="3">
        <v>43372</v>
      </c>
      <c r="N2792" s="3">
        <v>43388</v>
      </c>
      <c r="O2792" t="s">
        <v>12</v>
      </c>
      <c r="P2792" s="4">
        <v>31.85</v>
      </c>
      <c r="Q2792" t="s">
        <v>160</v>
      </c>
      <c r="R2792" t="s">
        <v>162</v>
      </c>
      <c r="S2792" t="s">
        <v>163</v>
      </c>
      <c r="U2792" t="s">
        <v>164</v>
      </c>
      <c r="V2792" t="s">
        <v>10</v>
      </c>
      <c r="W2792" s="10" t="b">
        <v>0</v>
      </c>
      <c r="X2792" s="12">
        <v>43901.843681944447</v>
      </c>
    </row>
    <row r="2793" spans="1:24" x14ac:dyDescent="0.2">
      <c r="A2793">
        <v>13134</v>
      </c>
      <c r="B2793" s="2" t="s">
        <v>485</v>
      </c>
      <c r="C2793" s="2" t="s">
        <v>486</v>
      </c>
      <c r="D2793" s="2" t="s">
        <v>487</v>
      </c>
      <c r="E2793" t="s">
        <v>45</v>
      </c>
      <c r="F2793">
        <f>SUM(J2793* 1.15)</f>
        <v>1042.5899999999999</v>
      </c>
      <c r="G2793">
        <v>12</v>
      </c>
      <c r="H2793">
        <v>-3</v>
      </c>
      <c r="I2793" s="7">
        <v>75.55</v>
      </c>
      <c r="J2793" s="7">
        <f t="shared" si="52"/>
        <v>906.59999999999991</v>
      </c>
      <c r="K2793" s="7">
        <f>SUM(G2793*1.27)</f>
        <v>15.24</v>
      </c>
      <c r="L2793" s="11">
        <v>43370</v>
      </c>
      <c r="M2793" s="3">
        <v>43375</v>
      </c>
      <c r="N2793" s="3">
        <v>43391</v>
      </c>
      <c r="O2793" t="s">
        <v>12</v>
      </c>
      <c r="P2793" s="4">
        <v>2.0099999999999998</v>
      </c>
      <c r="Q2793" t="s">
        <v>486</v>
      </c>
      <c r="R2793" t="s">
        <v>488</v>
      </c>
      <c r="S2793" t="s">
        <v>21</v>
      </c>
      <c r="U2793" t="s">
        <v>362</v>
      </c>
      <c r="V2793" t="s">
        <v>23</v>
      </c>
      <c r="W2793" s="10" t="b">
        <v>0</v>
      </c>
      <c r="X2793" s="12">
        <v>43801.845794212961</v>
      </c>
    </row>
    <row r="2794" spans="1:24" x14ac:dyDescent="0.2">
      <c r="A2794">
        <v>13135</v>
      </c>
      <c r="B2794" s="2" t="s">
        <v>24</v>
      </c>
      <c r="C2794" s="2" t="s">
        <v>25</v>
      </c>
      <c r="D2794" s="2" t="s">
        <v>26</v>
      </c>
      <c r="E2794" t="s">
        <v>13</v>
      </c>
      <c r="F2794">
        <f>SUM(J2794* 1.15)</f>
        <v>524.53800000000001</v>
      </c>
      <c r="G2794">
        <v>7</v>
      </c>
      <c r="H2794">
        <v>-32</v>
      </c>
      <c r="I2794" s="7">
        <v>65.16</v>
      </c>
      <c r="J2794" s="7">
        <f t="shared" si="52"/>
        <v>456.12</v>
      </c>
      <c r="K2794" s="7">
        <f>SUM(G2794*1.15)</f>
        <v>8.0499999999999989</v>
      </c>
      <c r="L2794" s="11">
        <v>43370</v>
      </c>
      <c r="M2794" s="3">
        <v>43375</v>
      </c>
      <c r="N2794" s="3">
        <v>43391</v>
      </c>
      <c r="O2794" t="s">
        <v>14</v>
      </c>
      <c r="P2794" s="4">
        <v>4.03</v>
      </c>
      <c r="Q2794" t="s">
        <v>25</v>
      </c>
      <c r="R2794" t="s">
        <v>27</v>
      </c>
      <c r="S2794" t="s">
        <v>21</v>
      </c>
      <c r="U2794" t="s">
        <v>28</v>
      </c>
      <c r="V2794" t="s">
        <v>23</v>
      </c>
      <c r="W2794" s="10" t="b">
        <v>0</v>
      </c>
      <c r="X2794" s="12">
        <v>43967.176691203698</v>
      </c>
    </row>
    <row r="2795" spans="1:24" x14ac:dyDescent="0.2">
      <c r="A2795">
        <v>13136</v>
      </c>
      <c r="B2795" s="2" t="s">
        <v>430</v>
      </c>
      <c r="C2795" s="2" t="s">
        <v>431</v>
      </c>
      <c r="D2795" s="2" t="s">
        <v>432</v>
      </c>
      <c r="E2795" t="s">
        <v>19</v>
      </c>
      <c r="F2795">
        <f>SUM(J2795* 1.05)</f>
        <v>809.86500000000012</v>
      </c>
      <c r="G2795">
        <v>9</v>
      </c>
      <c r="H2795">
        <v>5</v>
      </c>
      <c r="I2795" s="7">
        <v>85.7</v>
      </c>
      <c r="J2795" s="7">
        <f t="shared" si="52"/>
        <v>771.30000000000007</v>
      </c>
      <c r="K2795" s="7">
        <f>SUM(G2795*0.54)</f>
        <v>4.8600000000000003</v>
      </c>
      <c r="L2795" s="11">
        <v>43371</v>
      </c>
      <c r="M2795" s="3">
        <v>43376</v>
      </c>
      <c r="N2795" s="3">
        <v>43392</v>
      </c>
      <c r="O2795" t="s">
        <v>14</v>
      </c>
      <c r="P2795" s="4">
        <v>388.98</v>
      </c>
      <c r="Q2795" t="s">
        <v>431</v>
      </c>
      <c r="R2795" t="s">
        <v>433</v>
      </c>
      <c r="S2795" t="s">
        <v>434</v>
      </c>
      <c r="T2795" t="s">
        <v>435</v>
      </c>
      <c r="U2795" t="s">
        <v>436</v>
      </c>
      <c r="V2795" t="s">
        <v>209</v>
      </c>
      <c r="W2795" s="10" t="b">
        <v>1</v>
      </c>
      <c r="X2795" s="12">
        <v>43880.509315972224</v>
      </c>
    </row>
    <row r="2796" spans="1:24" x14ac:dyDescent="0.2">
      <c r="A2796">
        <v>13137</v>
      </c>
      <c r="B2796" s="2" t="s">
        <v>53</v>
      </c>
      <c r="C2796" s="2" t="s">
        <v>54</v>
      </c>
      <c r="D2796" s="2" t="s">
        <v>55</v>
      </c>
      <c r="E2796" t="s">
        <v>36</v>
      </c>
      <c r="F2796">
        <f>SUM(J2796* 1.15)</f>
        <v>513.22199999999998</v>
      </c>
      <c r="G2796">
        <v>6</v>
      </c>
      <c r="H2796">
        <v>4</v>
      </c>
      <c r="I2796" s="7">
        <v>74.38</v>
      </c>
      <c r="J2796" s="7">
        <f t="shared" si="52"/>
        <v>446.28</v>
      </c>
      <c r="K2796" s="7">
        <f>SUM(G2796*0.54)</f>
        <v>3.24</v>
      </c>
      <c r="L2796" s="11">
        <v>43371</v>
      </c>
      <c r="M2796" s="3">
        <v>43376</v>
      </c>
      <c r="N2796" s="3">
        <v>43392</v>
      </c>
      <c r="O2796" t="s">
        <v>14</v>
      </c>
      <c r="P2796" s="4">
        <v>27.94</v>
      </c>
      <c r="Q2796" t="s">
        <v>54</v>
      </c>
      <c r="R2796" t="s">
        <v>56</v>
      </c>
      <c r="S2796" t="s">
        <v>57</v>
      </c>
      <c r="U2796" t="s">
        <v>58</v>
      </c>
      <c r="V2796" t="s">
        <v>59</v>
      </c>
      <c r="W2796" s="10" t="b">
        <v>1</v>
      </c>
      <c r="X2796" s="12">
        <v>43884.508060763896</v>
      </c>
    </row>
    <row r="2797" spans="1:24" x14ac:dyDescent="0.2">
      <c r="A2797">
        <v>13138</v>
      </c>
      <c r="B2797" s="2" t="s">
        <v>345</v>
      </c>
      <c r="C2797" s="2" t="s">
        <v>346</v>
      </c>
      <c r="D2797" s="2" t="s">
        <v>347</v>
      </c>
      <c r="E2797" t="s">
        <v>13</v>
      </c>
      <c r="F2797">
        <f>SUM(J2797* 1.08)</f>
        <v>469.47600000000006</v>
      </c>
      <c r="G2797">
        <v>6</v>
      </c>
      <c r="H2797">
        <v>3</v>
      </c>
      <c r="I2797" s="7">
        <v>72.45</v>
      </c>
      <c r="J2797" s="7">
        <f t="shared" si="52"/>
        <v>434.70000000000005</v>
      </c>
      <c r="K2797" s="7">
        <f>SUM(G2797*0.54)</f>
        <v>3.24</v>
      </c>
      <c r="L2797" s="11">
        <v>43372</v>
      </c>
      <c r="M2797" s="3">
        <v>43377</v>
      </c>
      <c r="N2797" s="3">
        <v>43393</v>
      </c>
      <c r="O2797" t="s">
        <v>6</v>
      </c>
      <c r="P2797" s="4">
        <v>26.61</v>
      </c>
      <c r="Q2797" t="s">
        <v>346</v>
      </c>
      <c r="R2797" t="s">
        <v>352</v>
      </c>
      <c r="S2797" t="s">
        <v>353</v>
      </c>
      <c r="T2797" t="s">
        <v>354</v>
      </c>
      <c r="U2797" t="s">
        <v>355</v>
      </c>
      <c r="V2797" t="s">
        <v>209</v>
      </c>
      <c r="W2797" s="10" t="b">
        <v>1</v>
      </c>
      <c r="X2797" s="12">
        <v>43886.508049189819</v>
      </c>
    </row>
    <row r="2798" spans="1:24" x14ac:dyDescent="0.2">
      <c r="A2798">
        <v>13139</v>
      </c>
      <c r="B2798" s="2" t="s">
        <v>202</v>
      </c>
      <c r="C2798" s="2" t="s">
        <v>203</v>
      </c>
      <c r="D2798" s="2" t="s">
        <v>204</v>
      </c>
      <c r="E2798" t="s">
        <v>15</v>
      </c>
      <c r="F2798">
        <f>SUM(J2798* 1.08)</f>
        <v>1271.4624000000001</v>
      </c>
      <c r="G2798">
        <v>13</v>
      </c>
      <c r="H2798">
        <v>3</v>
      </c>
      <c r="I2798" s="7">
        <v>90.56</v>
      </c>
      <c r="J2798" s="7">
        <f t="shared" si="52"/>
        <v>1177.28</v>
      </c>
      <c r="K2798" s="7">
        <f>SUM(G2798*0.54)</f>
        <v>7.0200000000000005</v>
      </c>
      <c r="L2798" s="11">
        <v>43373</v>
      </c>
      <c r="M2798" s="3">
        <v>43378</v>
      </c>
      <c r="N2798" s="3">
        <v>43394</v>
      </c>
      <c r="O2798" t="s">
        <v>14</v>
      </c>
      <c r="P2798" s="4">
        <v>76.13</v>
      </c>
      <c r="Q2798" t="s">
        <v>203</v>
      </c>
      <c r="R2798" t="s">
        <v>205</v>
      </c>
      <c r="S2798" t="s">
        <v>206</v>
      </c>
      <c r="T2798" t="s">
        <v>207</v>
      </c>
      <c r="U2798" t="s">
        <v>208</v>
      </c>
      <c r="V2798" t="s">
        <v>209</v>
      </c>
      <c r="W2798" s="10" t="b">
        <v>1</v>
      </c>
      <c r="X2798" s="12">
        <v>43871.843438541669</v>
      </c>
    </row>
    <row r="2799" spans="1:24" x14ac:dyDescent="0.2">
      <c r="A2799">
        <v>13140</v>
      </c>
      <c r="B2799" s="2" t="s">
        <v>24</v>
      </c>
      <c r="C2799" s="2" t="s">
        <v>25</v>
      </c>
      <c r="D2799" s="2" t="s">
        <v>26</v>
      </c>
      <c r="E2799" t="s">
        <v>15</v>
      </c>
      <c r="F2799">
        <f>SUM(J2799* 1.15)</f>
        <v>290.76599999999996</v>
      </c>
      <c r="G2799">
        <v>6</v>
      </c>
      <c r="H2799">
        <v>-31</v>
      </c>
      <c r="I2799" s="7">
        <v>42.14</v>
      </c>
      <c r="J2799" s="7">
        <f t="shared" si="52"/>
        <v>252.84</v>
      </c>
      <c r="K2799" s="7">
        <f>SUM(G2799*1.15)</f>
        <v>6.8999999999999995</v>
      </c>
      <c r="L2799" s="11">
        <v>43373</v>
      </c>
      <c r="M2799" s="3">
        <v>43378</v>
      </c>
      <c r="N2799" s="3">
        <v>43394</v>
      </c>
      <c r="O2799" t="s">
        <v>12</v>
      </c>
      <c r="P2799" s="4">
        <v>36.130000000000003</v>
      </c>
      <c r="Q2799" t="s">
        <v>25</v>
      </c>
      <c r="R2799" t="s">
        <v>27</v>
      </c>
      <c r="S2799" t="s">
        <v>21</v>
      </c>
      <c r="U2799" t="s">
        <v>28</v>
      </c>
      <c r="V2799" t="s">
        <v>23</v>
      </c>
      <c r="W2799" s="10" t="b">
        <v>1</v>
      </c>
      <c r="X2799" s="12">
        <v>43903.509711689818</v>
      </c>
    </row>
    <row r="2800" spans="1:24" x14ac:dyDescent="0.2">
      <c r="A2800">
        <v>13141</v>
      </c>
      <c r="B2800" s="2" t="s">
        <v>124</v>
      </c>
      <c r="C2800" s="2" t="s">
        <v>125</v>
      </c>
      <c r="D2800" s="2" t="s">
        <v>126</v>
      </c>
      <c r="E2800" t="s">
        <v>45</v>
      </c>
      <c r="F2800">
        <f>SUM(J2800* 1.03)</f>
        <v>644.07960000000003</v>
      </c>
      <c r="G2800">
        <v>9</v>
      </c>
      <c r="H2800">
        <v>2</v>
      </c>
      <c r="I2800" s="7">
        <v>69.48</v>
      </c>
      <c r="J2800" s="7">
        <f t="shared" si="52"/>
        <v>625.32000000000005</v>
      </c>
      <c r="K2800" s="7">
        <f>SUM(G2800*1.27)</f>
        <v>11.43</v>
      </c>
      <c r="L2800" s="11">
        <v>43374</v>
      </c>
      <c r="M2800" s="3">
        <v>43379</v>
      </c>
      <c r="N2800" s="3">
        <v>43395</v>
      </c>
      <c r="O2800" t="s">
        <v>6</v>
      </c>
      <c r="P2800" s="4">
        <v>4.4000000000000004</v>
      </c>
      <c r="Q2800" t="s">
        <v>125</v>
      </c>
      <c r="R2800" t="s">
        <v>127</v>
      </c>
      <c r="S2800" t="s">
        <v>128</v>
      </c>
      <c r="U2800" t="s">
        <v>129</v>
      </c>
      <c r="V2800" t="s">
        <v>59</v>
      </c>
      <c r="W2800" s="10" t="b">
        <v>0</v>
      </c>
      <c r="X2800" s="12">
        <v>43890.51143032407</v>
      </c>
    </row>
    <row r="2801" spans="1:24" x14ac:dyDescent="0.2">
      <c r="A2801">
        <v>13142</v>
      </c>
      <c r="B2801" s="2" t="s">
        <v>356</v>
      </c>
      <c r="C2801" s="2" t="s">
        <v>348</v>
      </c>
      <c r="D2801" s="2" t="s">
        <v>357</v>
      </c>
      <c r="E2801" t="s">
        <v>15</v>
      </c>
      <c r="F2801">
        <f>SUM(J2801* 1.15)</f>
        <v>123.26849999999999</v>
      </c>
      <c r="G2801">
        <v>9</v>
      </c>
      <c r="H2801">
        <v>29</v>
      </c>
      <c r="I2801" s="7">
        <v>11.91</v>
      </c>
      <c r="J2801" s="7">
        <f t="shared" si="52"/>
        <v>107.19</v>
      </c>
      <c r="K2801" s="7">
        <f>SUM(G2801*1.429)</f>
        <v>12.861000000000001</v>
      </c>
      <c r="L2801" s="11">
        <v>43374</v>
      </c>
      <c r="M2801" s="3">
        <v>43379</v>
      </c>
      <c r="N2801" s="3">
        <v>43395</v>
      </c>
      <c r="O2801" t="s">
        <v>6</v>
      </c>
      <c r="P2801" s="4">
        <v>145.63</v>
      </c>
      <c r="Q2801" t="s">
        <v>348</v>
      </c>
      <c r="R2801" t="s">
        <v>349</v>
      </c>
      <c r="S2801" t="s">
        <v>350</v>
      </c>
      <c r="U2801" t="s">
        <v>351</v>
      </c>
      <c r="V2801" t="s">
        <v>10</v>
      </c>
      <c r="W2801" s="10" t="b">
        <v>1</v>
      </c>
      <c r="X2801" s="12">
        <v>43859.51174282407</v>
      </c>
    </row>
    <row r="2802" spans="1:24" x14ac:dyDescent="0.2">
      <c r="A2802">
        <v>13143</v>
      </c>
      <c r="B2802" s="2" t="s">
        <v>196</v>
      </c>
      <c r="C2802" s="2" t="s">
        <v>197</v>
      </c>
      <c r="D2802" s="2" t="s">
        <v>198</v>
      </c>
      <c r="E2802" t="s">
        <v>11</v>
      </c>
      <c r="F2802">
        <f>SUM(J2802* 1.15)</f>
        <v>408.82499999999999</v>
      </c>
      <c r="G2802">
        <v>9</v>
      </c>
      <c r="H2802">
        <v>-2</v>
      </c>
      <c r="I2802" s="7">
        <v>39.5</v>
      </c>
      <c r="J2802" s="7">
        <f t="shared" si="52"/>
        <v>355.5</v>
      </c>
      <c r="K2802" s="7">
        <f>SUM(G2802*1.27)</f>
        <v>11.43</v>
      </c>
      <c r="L2802" s="11">
        <v>43377</v>
      </c>
      <c r="M2802" s="3">
        <v>43382</v>
      </c>
      <c r="N2802" s="3">
        <v>43398</v>
      </c>
      <c r="O2802" t="s">
        <v>12</v>
      </c>
      <c r="P2802" s="4">
        <v>33.75</v>
      </c>
      <c r="Q2802" t="s">
        <v>197</v>
      </c>
      <c r="R2802" t="s">
        <v>199</v>
      </c>
      <c r="S2802" t="s">
        <v>200</v>
      </c>
      <c r="T2802" t="s">
        <v>111</v>
      </c>
      <c r="U2802" t="s">
        <v>201</v>
      </c>
      <c r="V2802" t="s">
        <v>113</v>
      </c>
      <c r="W2802" s="10" t="b">
        <v>1</v>
      </c>
      <c r="X2802" s="12">
        <v>43887.511384027777</v>
      </c>
    </row>
    <row r="2803" spans="1:24" x14ac:dyDescent="0.2">
      <c r="A2803">
        <v>13144</v>
      </c>
      <c r="B2803" s="2" t="s">
        <v>363</v>
      </c>
      <c r="C2803" s="2" t="s">
        <v>364</v>
      </c>
      <c r="D2803" s="2" t="s">
        <v>365</v>
      </c>
      <c r="E2803" t="s">
        <v>45</v>
      </c>
      <c r="F2803">
        <f>SUM(J2803* 1.03)</f>
        <v>753.03300000000002</v>
      </c>
      <c r="G2803">
        <v>10</v>
      </c>
      <c r="H2803">
        <v>3</v>
      </c>
      <c r="I2803" s="7">
        <v>73.11</v>
      </c>
      <c r="J2803" s="7">
        <f t="shared" si="52"/>
        <v>731.1</v>
      </c>
      <c r="K2803" s="7">
        <f>SUM(G2803*0.54)</f>
        <v>5.4</v>
      </c>
      <c r="L2803" s="11">
        <v>43378</v>
      </c>
      <c r="M2803" s="3">
        <v>43383</v>
      </c>
      <c r="N2803" s="3">
        <v>43399</v>
      </c>
      <c r="O2803" t="s">
        <v>6</v>
      </c>
      <c r="P2803" s="4">
        <v>96.5</v>
      </c>
      <c r="Q2803" t="s">
        <v>364</v>
      </c>
      <c r="R2803" t="s">
        <v>366</v>
      </c>
      <c r="S2803" t="s">
        <v>367</v>
      </c>
      <c r="U2803" t="s">
        <v>368</v>
      </c>
      <c r="V2803" t="s">
        <v>141</v>
      </c>
      <c r="W2803" s="10" t="b">
        <v>1</v>
      </c>
      <c r="X2803" s="12">
        <v>43876.842988773155</v>
      </c>
    </row>
    <row r="2804" spans="1:24" x14ac:dyDescent="0.2">
      <c r="A2804">
        <v>13145</v>
      </c>
      <c r="B2804" s="2" t="s">
        <v>237</v>
      </c>
      <c r="C2804" s="2" t="s">
        <v>238</v>
      </c>
      <c r="D2804" s="2" t="s">
        <v>239</v>
      </c>
      <c r="E2804" t="s">
        <v>37</v>
      </c>
      <c r="F2804">
        <f>SUM(J2804* 1.08)</f>
        <v>76.658400000000015</v>
      </c>
      <c r="G2804">
        <v>6</v>
      </c>
      <c r="H2804">
        <v>2</v>
      </c>
      <c r="I2804" s="7">
        <v>11.83</v>
      </c>
      <c r="J2804" s="7">
        <f t="shared" si="52"/>
        <v>70.98</v>
      </c>
      <c r="K2804" s="7">
        <f>SUM(G2804*1.27)</f>
        <v>7.62</v>
      </c>
      <c r="L2804" s="11">
        <v>43378</v>
      </c>
      <c r="M2804" s="3">
        <v>43383</v>
      </c>
      <c r="N2804" s="3">
        <v>43399</v>
      </c>
      <c r="O2804" t="s">
        <v>12</v>
      </c>
      <c r="P2804" s="4">
        <v>296.43</v>
      </c>
      <c r="Q2804" t="s">
        <v>238</v>
      </c>
      <c r="R2804" t="s">
        <v>240</v>
      </c>
      <c r="S2804" t="s">
        <v>241</v>
      </c>
      <c r="T2804" t="s">
        <v>242</v>
      </c>
      <c r="V2804" t="s">
        <v>243</v>
      </c>
      <c r="W2804" s="10" t="b">
        <v>1</v>
      </c>
      <c r="X2804" s="12">
        <v>43889.51041805555</v>
      </c>
    </row>
    <row r="2805" spans="1:24" x14ac:dyDescent="0.2">
      <c r="A2805">
        <v>13146</v>
      </c>
      <c r="B2805" s="2" t="s">
        <v>500</v>
      </c>
      <c r="C2805" s="2" t="s">
        <v>501</v>
      </c>
      <c r="D2805" s="2" t="s">
        <v>502</v>
      </c>
      <c r="E2805" t="s">
        <v>11</v>
      </c>
      <c r="F2805">
        <f>SUM(J2805* 1.05)</f>
        <v>88.304999999999993</v>
      </c>
      <c r="G2805">
        <v>10</v>
      </c>
      <c r="H2805">
        <v>17</v>
      </c>
      <c r="I2805" s="7">
        <v>8.41</v>
      </c>
      <c r="J2805" s="7">
        <f t="shared" si="52"/>
        <v>84.1</v>
      </c>
      <c r="K2805" s="7">
        <f>SUM(G2805*1.429)</f>
        <v>14.290000000000001</v>
      </c>
      <c r="L2805" s="11">
        <v>43379</v>
      </c>
      <c r="M2805" s="3">
        <v>43384</v>
      </c>
      <c r="N2805" s="3">
        <v>43400</v>
      </c>
      <c r="O2805" t="s">
        <v>12</v>
      </c>
      <c r="P2805" s="4">
        <v>299.08999999999997</v>
      </c>
      <c r="Q2805" t="s">
        <v>501</v>
      </c>
      <c r="R2805" t="s">
        <v>503</v>
      </c>
      <c r="S2805" t="s">
        <v>504</v>
      </c>
      <c r="U2805" t="s">
        <v>505</v>
      </c>
      <c r="V2805" t="s">
        <v>448</v>
      </c>
      <c r="W2805" s="10" t="b">
        <v>1</v>
      </c>
      <c r="X2805" s="12">
        <v>44019.179148842595</v>
      </c>
    </row>
    <row r="2806" spans="1:24" x14ac:dyDescent="0.2">
      <c r="A2806">
        <v>13147</v>
      </c>
      <c r="B2806" s="2" t="s">
        <v>38</v>
      </c>
      <c r="C2806" s="2" t="s">
        <v>39</v>
      </c>
      <c r="D2806" s="2" t="s">
        <v>40</v>
      </c>
      <c r="E2806" t="s">
        <v>13</v>
      </c>
      <c r="F2806">
        <f>SUM(J2806* 1.08)</f>
        <v>923.27039999999988</v>
      </c>
      <c r="G2806">
        <v>12</v>
      </c>
      <c r="H2806">
        <v>-3</v>
      </c>
      <c r="I2806" s="7">
        <v>71.239999999999995</v>
      </c>
      <c r="J2806" s="7">
        <f t="shared" si="52"/>
        <v>854.87999999999988</v>
      </c>
      <c r="K2806" s="7">
        <f>SUM(G2806*1.27)</f>
        <v>15.24</v>
      </c>
      <c r="L2806" s="11">
        <v>43379</v>
      </c>
      <c r="M2806" s="3">
        <v>43384</v>
      </c>
      <c r="N2806" s="3">
        <v>43400</v>
      </c>
      <c r="O2806" t="s">
        <v>12</v>
      </c>
      <c r="P2806" s="4">
        <v>13.42</v>
      </c>
      <c r="Q2806" t="s">
        <v>39</v>
      </c>
      <c r="R2806" t="s">
        <v>41</v>
      </c>
      <c r="S2806" t="s">
        <v>42</v>
      </c>
      <c r="U2806" t="s">
        <v>43</v>
      </c>
      <c r="V2806" t="s">
        <v>44</v>
      </c>
      <c r="W2806" s="10" t="b">
        <v>0</v>
      </c>
      <c r="X2806" s="12">
        <v>43856.845794212961</v>
      </c>
    </row>
    <row r="2807" spans="1:24" x14ac:dyDescent="0.2">
      <c r="A2807">
        <v>13148</v>
      </c>
      <c r="B2807" s="2" t="s">
        <v>218</v>
      </c>
      <c r="C2807" s="2" t="s">
        <v>219</v>
      </c>
      <c r="D2807" s="2" t="s">
        <v>220</v>
      </c>
      <c r="E2807" t="s">
        <v>13</v>
      </c>
      <c r="F2807">
        <f>SUM(J2807* 0.85)</f>
        <v>288.55799999999999</v>
      </c>
      <c r="G2807">
        <v>12</v>
      </c>
      <c r="H2807">
        <v>-24</v>
      </c>
      <c r="I2807" s="7">
        <v>28.29</v>
      </c>
      <c r="J2807" s="7">
        <f t="shared" si="52"/>
        <v>339.48</v>
      </c>
      <c r="K2807" s="7">
        <f>SUM(G2807*1.15)</f>
        <v>13.799999999999999</v>
      </c>
      <c r="L2807" s="11">
        <v>43380</v>
      </c>
      <c r="M2807" s="3">
        <v>43385</v>
      </c>
      <c r="N2807" s="3">
        <v>43401</v>
      </c>
      <c r="O2807" t="s">
        <v>6</v>
      </c>
      <c r="P2807" s="4">
        <v>15.8</v>
      </c>
      <c r="Q2807" t="s">
        <v>219</v>
      </c>
      <c r="R2807" t="s">
        <v>221</v>
      </c>
      <c r="S2807" t="s">
        <v>222</v>
      </c>
      <c r="T2807" t="s">
        <v>223</v>
      </c>
      <c r="U2807" t="s">
        <v>224</v>
      </c>
      <c r="V2807" t="s">
        <v>113</v>
      </c>
      <c r="W2807" s="10" t="b">
        <v>0</v>
      </c>
      <c r="X2807" s="12">
        <v>43992.511129398146</v>
      </c>
    </row>
    <row r="2808" spans="1:24" x14ac:dyDescent="0.2">
      <c r="A2808">
        <v>13149</v>
      </c>
      <c r="B2808" s="2" t="s">
        <v>384</v>
      </c>
      <c r="C2808" s="2" t="s">
        <v>385</v>
      </c>
      <c r="D2808" s="2" t="s">
        <v>386</v>
      </c>
      <c r="E2808" t="s">
        <v>45</v>
      </c>
      <c r="F2808">
        <f>SUM(J2808* 1.25)</f>
        <v>409.49999999999994</v>
      </c>
      <c r="G2808">
        <v>10</v>
      </c>
      <c r="H2808">
        <v>-3</v>
      </c>
      <c r="I2808" s="7">
        <v>32.76</v>
      </c>
      <c r="J2808" s="7">
        <f t="shared" si="52"/>
        <v>327.59999999999997</v>
      </c>
      <c r="K2808" s="7">
        <f>SUM(G2808*1.27)</f>
        <v>12.7</v>
      </c>
      <c r="L2808" s="11">
        <v>43381</v>
      </c>
      <c r="M2808" s="3">
        <v>43386</v>
      </c>
      <c r="N2808" s="3">
        <v>43402</v>
      </c>
      <c r="O2808" t="s">
        <v>12</v>
      </c>
      <c r="P2808" s="4">
        <v>810.05</v>
      </c>
      <c r="Q2808" t="s">
        <v>385</v>
      </c>
      <c r="R2808" t="s">
        <v>387</v>
      </c>
      <c r="S2808" t="s">
        <v>388</v>
      </c>
      <c r="U2808" t="s">
        <v>389</v>
      </c>
      <c r="V2808" t="s">
        <v>10</v>
      </c>
      <c r="W2808" s="10" t="b">
        <v>1</v>
      </c>
      <c r="X2808" s="12">
        <v>43872.511741898146</v>
      </c>
    </row>
    <row r="2809" spans="1:24" x14ac:dyDescent="0.2">
      <c r="A2809">
        <v>13150</v>
      </c>
      <c r="B2809" s="2" t="s">
        <v>2</v>
      </c>
      <c r="C2809" s="2" t="s">
        <v>3</v>
      </c>
      <c r="D2809" s="2" t="s">
        <v>4</v>
      </c>
      <c r="E2809" t="s">
        <v>11</v>
      </c>
      <c r="F2809">
        <f>SUM(J2809* 0.85)</f>
        <v>258.26399999999995</v>
      </c>
      <c r="G2809">
        <v>9</v>
      </c>
      <c r="H2809">
        <v>18</v>
      </c>
      <c r="I2809" s="7">
        <v>33.76</v>
      </c>
      <c r="J2809" s="7">
        <f t="shared" si="52"/>
        <v>303.83999999999997</v>
      </c>
      <c r="K2809" s="7">
        <f>SUM(G2809*1.429)</f>
        <v>12.861000000000001</v>
      </c>
      <c r="L2809" s="11">
        <v>43381</v>
      </c>
      <c r="M2809" s="3">
        <v>43386</v>
      </c>
      <c r="N2809" s="3">
        <v>43402</v>
      </c>
      <c r="O2809" t="s">
        <v>12</v>
      </c>
      <c r="P2809" s="4">
        <v>61.02</v>
      </c>
      <c r="Q2809" t="s">
        <v>3</v>
      </c>
      <c r="R2809" t="s">
        <v>7</v>
      </c>
      <c r="S2809" t="s">
        <v>8</v>
      </c>
      <c r="U2809" t="s">
        <v>9</v>
      </c>
      <c r="V2809" t="s">
        <v>10</v>
      </c>
      <c r="W2809" s="10" t="b">
        <v>1</v>
      </c>
      <c r="X2809" s="12">
        <v>43851.511615509255</v>
      </c>
    </row>
    <row r="2810" spans="1:24" x14ac:dyDescent="0.2">
      <c r="A2810">
        <v>13151</v>
      </c>
      <c r="B2810" s="2" t="s">
        <v>537</v>
      </c>
      <c r="C2810" s="2" t="s">
        <v>538</v>
      </c>
      <c r="D2810" s="2" t="s">
        <v>539</v>
      </c>
      <c r="E2810" t="s">
        <v>15</v>
      </c>
      <c r="F2810">
        <f>SUM(J2810* 1.08)</f>
        <v>552.7872000000001</v>
      </c>
      <c r="G2810">
        <v>7</v>
      </c>
      <c r="H2810">
        <v>6</v>
      </c>
      <c r="I2810" s="7">
        <v>73.12</v>
      </c>
      <c r="J2810" s="7">
        <f t="shared" si="52"/>
        <v>511.84000000000003</v>
      </c>
      <c r="K2810" s="7">
        <f>SUM(G2810*1.381)</f>
        <v>9.6669999999999998</v>
      </c>
      <c r="L2810" s="11">
        <v>43384</v>
      </c>
      <c r="M2810" s="3">
        <v>43389</v>
      </c>
      <c r="N2810" s="3">
        <v>43405</v>
      </c>
      <c r="O2810" t="s">
        <v>14</v>
      </c>
      <c r="P2810" s="4">
        <v>139.34</v>
      </c>
      <c r="Q2810" t="s">
        <v>538</v>
      </c>
      <c r="R2810" t="s">
        <v>540</v>
      </c>
      <c r="S2810" t="s">
        <v>541</v>
      </c>
      <c r="T2810" t="s">
        <v>279</v>
      </c>
      <c r="U2810" t="s">
        <v>542</v>
      </c>
      <c r="V2810" t="s">
        <v>209</v>
      </c>
      <c r="W2810" s="10" t="b">
        <v>1</v>
      </c>
      <c r="X2810" s="12">
        <v>43879.511195601852</v>
      </c>
    </row>
    <row r="2811" spans="1:24" x14ac:dyDescent="0.2">
      <c r="A2811">
        <v>13152</v>
      </c>
      <c r="B2811" s="2" t="s">
        <v>384</v>
      </c>
      <c r="C2811" s="2" t="s">
        <v>385</v>
      </c>
      <c r="D2811" s="2" t="s">
        <v>386</v>
      </c>
      <c r="E2811" t="s">
        <v>36</v>
      </c>
      <c r="F2811">
        <f>SUM(J2811* 1.25)</f>
        <v>839.47499999999991</v>
      </c>
      <c r="G2811">
        <v>7</v>
      </c>
      <c r="H2811">
        <v>-17</v>
      </c>
      <c r="I2811" s="7">
        <v>95.94</v>
      </c>
      <c r="J2811" s="7">
        <f t="shared" si="52"/>
        <v>671.57999999999993</v>
      </c>
      <c r="K2811" s="7">
        <f>SUM(G2811*1.15)</f>
        <v>8.0499999999999989</v>
      </c>
      <c r="L2811" s="11">
        <v>43384</v>
      </c>
      <c r="M2811" s="3">
        <v>43389</v>
      </c>
      <c r="N2811" s="3">
        <v>43405</v>
      </c>
      <c r="O2811" t="s">
        <v>14</v>
      </c>
      <c r="P2811" s="4">
        <v>398.36</v>
      </c>
      <c r="Q2811" t="s">
        <v>385</v>
      </c>
      <c r="R2811" t="s">
        <v>387</v>
      </c>
      <c r="S2811" t="s">
        <v>388</v>
      </c>
      <c r="U2811" t="s">
        <v>389</v>
      </c>
      <c r="V2811" t="s">
        <v>10</v>
      </c>
      <c r="W2811" s="10" t="b">
        <v>1</v>
      </c>
      <c r="X2811" s="12">
        <v>43933.176864814806</v>
      </c>
    </row>
    <row r="2812" spans="1:24" x14ac:dyDescent="0.2">
      <c r="A2812">
        <v>13153</v>
      </c>
      <c r="B2812" s="2" t="s">
        <v>543</v>
      </c>
      <c r="C2812" s="2" t="s">
        <v>544</v>
      </c>
      <c r="D2812" s="2" t="s">
        <v>545</v>
      </c>
      <c r="E2812" t="s">
        <v>19</v>
      </c>
      <c r="F2812">
        <f>SUM(J2812* 0.85)</f>
        <v>244.71499999999997</v>
      </c>
      <c r="G2812">
        <v>10</v>
      </c>
      <c r="H2812">
        <v>19</v>
      </c>
      <c r="I2812" s="7">
        <v>28.79</v>
      </c>
      <c r="J2812" s="7">
        <f t="shared" si="52"/>
        <v>287.89999999999998</v>
      </c>
      <c r="K2812" s="7">
        <f>SUM(G2812*1.429)</f>
        <v>14.290000000000001</v>
      </c>
      <c r="L2812" s="11">
        <v>43385</v>
      </c>
      <c r="M2812" s="3">
        <v>43390</v>
      </c>
      <c r="N2812" s="3">
        <v>43406</v>
      </c>
      <c r="O2812" t="s">
        <v>6</v>
      </c>
      <c r="P2812" s="4">
        <v>16.72</v>
      </c>
      <c r="Q2812" t="s">
        <v>544</v>
      </c>
      <c r="R2812" t="s">
        <v>546</v>
      </c>
      <c r="S2812" t="s">
        <v>547</v>
      </c>
      <c r="U2812" t="s">
        <v>548</v>
      </c>
      <c r="V2812" t="s">
        <v>530</v>
      </c>
      <c r="W2812" s="10" t="b">
        <v>0</v>
      </c>
      <c r="X2812" s="12">
        <v>43941.179171990741</v>
      </c>
    </row>
    <row r="2813" spans="1:24" x14ac:dyDescent="0.2">
      <c r="A2813">
        <v>13154</v>
      </c>
      <c r="B2813" s="2" t="s">
        <v>537</v>
      </c>
      <c r="C2813" s="2" t="s">
        <v>538</v>
      </c>
      <c r="D2813" s="2" t="s">
        <v>539</v>
      </c>
      <c r="E2813" t="s">
        <v>36</v>
      </c>
      <c r="F2813">
        <f>SUM(J2813* 1.08)</f>
        <v>1010.34</v>
      </c>
      <c r="G2813">
        <v>10</v>
      </c>
      <c r="H2813">
        <v>6</v>
      </c>
      <c r="I2813" s="7">
        <v>93.55</v>
      </c>
      <c r="J2813" s="7">
        <f t="shared" si="52"/>
        <v>935.5</v>
      </c>
      <c r="K2813" s="7">
        <f>SUM(G2813*1.381)</f>
        <v>13.81</v>
      </c>
      <c r="L2813" s="11">
        <v>43386</v>
      </c>
      <c r="M2813" s="3">
        <v>43391</v>
      </c>
      <c r="N2813" s="3">
        <v>43407</v>
      </c>
      <c r="O2813" t="s">
        <v>14</v>
      </c>
      <c r="P2813" s="4">
        <v>102.55</v>
      </c>
      <c r="Q2813" t="s">
        <v>538</v>
      </c>
      <c r="R2813" t="s">
        <v>540</v>
      </c>
      <c r="S2813" t="s">
        <v>541</v>
      </c>
      <c r="T2813" t="s">
        <v>279</v>
      </c>
      <c r="U2813" t="s">
        <v>542</v>
      </c>
      <c r="V2813" t="s">
        <v>209</v>
      </c>
      <c r="W2813" s="10" t="b">
        <v>1</v>
      </c>
      <c r="X2813" s="12">
        <v>43904.51211689815</v>
      </c>
    </row>
    <row r="2814" spans="1:24" x14ac:dyDescent="0.2">
      <c r="A2814">
        <v>13155</v>
      </c>
      <c r="B2814" s="2" t="s">
        <v>300</v>
      </c>
      <c r="C2814" s="2" t="s">
        <v>301</v>
      </c>
      <c r="D2814" s="2" t="s">
        <v>302</v>
      </c>
      <c r="E2814" t="s">
        <v>15</v>
      </c>
      <c r="F2814">
        <f>SUM(J2814* 1.03)</f>
        <v>1117.9620000000002</v>
      </c>
      <c r="G2814">
        <v>12</v>
      </c>
      <c r="H2814">
        <v>-3</v>
      </c>
      <c r="I2814" s="7">
        <v>90.45</v>
      </c>
      <c r="J2814" s="7">
        <f t="shared" si="52"/>
        <v>1085.4000000000001</v>
      </c>
      <c r="K2814" s="7">
        <f>SUM(G2814*1.27)</f>
        <v>15.24</v>
      </c>
      <c r="L2814" s="11">
        <v>43386</v>
      </c>
      <c r="M2814" s="3">
        <v>43391</v>
      </c>
      <c r="N2814" s="3">
        <v>43407</v>
      </c>
      <c r="O2814" t="s">
        <v>6</v>
      </c>
      <c r="P2814" s="4">
        <v>45.52</v>
      </c>
      <c r="Q2814" t="s">
        <v>301</v>
      </c>
      <c r="R2814" t="s">
        <v>303</v>
      </c>
      <c r="S2814" t="s">
        <v>304</v>
      </c>
      <c r="T2814" t="s">
        <v>305</v>
      </c>
      <c r="U2814" t="s">
        <v>306</v>
      </c>
      <c r="V2814" t="s">
        <v>217</v>
      </c>
      <c r="W2814" s="10" t="b">
        <v>1</v>
      </c>
      <c r="X2814" s="12">
        <v>43816.512460879625</v>
      </c>
    </row>
    <row r="2815" spans="1:24" x14ac:dyDescent="0.2">
      <c r="A2815">
        <v>13156</v>
      </c>
      <c r="B2815" s="2" t="s">
        <v>135</v>
      </c>
      <c r="C2815" s="2" t="s">
        <v>136</v>
      </c>
      <c r="D2815" s="2" t="s">
        <v>137</v>
      </c>
      <c r="E2815" t="s">
        <v>11</v>
      </c>
      <c r="F2815">
        <f>SUM(J2815* 1.05)</f>
        <v>67.326000000000008</v>
      </c>
      <c r="G2815">
        <v>7</v>
      </c>
      <c r="H2815">
        <v>16</v>
      </c>
      <c r="I2815" s="7">
        <v>9.16</v>
      </c>
      <c r="J2815" s="7">
        <f t="shared" si="52"/>
        <v>64.12</v>
      </c>
      <c r="K2815" s="7">
        <f>SUM(G2815*1.429)</f>
        <v>10.003</v>
      </c>
      <c r="L2815" s="11">
        <v>43387</v>
      </c>
      <c r="M2815" s="3">
        <v>43392</v>
      </c>
      <c r="N2815" s="3">
        <v>43408</v>
      </c>
      <c r="O2815" t="s">
        <v>6</v>
      </c>
      <c r="P2815" s="4">
        <v>272.47000000000003</v>
      </c>
      <c r="Q2815" t="s">
        <v>136</v>
      </c>
      <c r="R2815" t="s">
        <v>138</v>
      </c>
      <c r="S2815" t="s">
        <v>139</v>
      </c>
      <c r="U2815" t="s">
        <v>140</v>
      </c>
      <c r="V2815" t="s">
        <v>141</v>
      </c>
      <c r="W2815" s="10" t="b">
        <v>1</v>
      </c>
      <c r="X2815" s="12">
        <v>43804.844925694444</v>
      </c>
    </row>
    <row r="2816" spans="1:24" x14ac:dyDescent="0.2">
      <c r="A2816">
        <v>13157</v>
      </c>
      <c r="B2816" s="2" t="s">
        <v>332</v>
      </c>
      <c r="C2816" s="2" t="s">
        <v>333</v>
      </c>
      <c r="D2816" s="2" t="s">
        <v>334</v>
      </c>
      <c r="E2816" t="s">
        <v>15</v>
      </c>
      <c r="F2816">
        <f>SUM(J2816* 1.15)</f>
        <v>14.765999999999998</v>
      </c>
      <c r="G2816">
        <v>12</v>
      </c>
      <c r="H2816">
        <v>-20</v>
      </c>
      <c r="I2816" s="7">
        <v>1.07</v>
      </c>
      <c r="J2816" s="7">
        <f t="shared" si="52"/>
        <v>12.84</v>
      </c>
      <c r="K2816" s="7">
        <f>SUM(G2816*1.15)</f>
        <v>13.799999999999999</v>
      </c>
      <c r="L2816" s="11">
        <v>43387</v>
      </c>
      <c r="M2816" s="3">
        <v>43392</v>
      </c>
      <c r="N2816" s="3">
        <v>43408</v>
      </c>
      <c r="O2816" t="s">
        <v>14</v>
      </c>
      <c r="P2816" s="4">
        <v>0.57999999999999996</v>
      </c>
      <c r="Q2816" t="s">
        <v>333</v>
      </c>
      <c r="R2816" t="s">
        <v>335</v>
      </c>
      <c r="S2816" t="s">
        <v>336</v>
      </c>
      <c r="U2816" t="s">
        <v>337</v>
      </c>
      <c r="V2816" t="s">
        <v>10</v>
      </c>
      <c r="W2816" s="10" t="b">
        <v>0</v>
      </c>
      <c r="X2816" s="12">
        <v>43965.511175694439</v>
      </c>
    </row>
    <row r="2817" spans="1:24" x14ac:dyDescent="0.2">
      <c r="A2817">
        <v>13158</v>
      </c>
      <c r="B2817" s="2" t="s">
        <v>430</v>
      </c>
      <c r="C2817" s="2" t="s">
        <v>431</v>
      </c>
      <c r="D2817" s="2" t="s">
        <v>432</v>
      </c>
      <c r="E2817" t="s">
        <v>15</v>
      </c>
      <c r="F2817">
        <f>SUM(J2817* 1.05)</f>
        <v>11.088000000000001</v>
      </c>
      <c r="G2817">
        <v>6</v>
      </c>
      <c r="H2817">
        <v>5</v>
      </c>
      <c r="I2817" s="7">
        <v>1.76</v>
      </c>
      <c r="J2817" s="7">
        <f t="shared" si="52"/>
        <v>10.56</v>
      </c>
      <c r="K2817" s="7">
        <f>SUM(G2817*0.54)</f>
        <v>3.24</v>
      </c>
      <c r="L2817" s="11">
        <v>43388</v>
      </c>
      <c r="M2817" s="3">
        <v>43393</v>
      </c>
      <c r="N2817" s="3">
        <v>43409</v>
      </c>
      <c r="O2817" t="s">
        <v>6</v>
      </c>
      <c r="P2817" s="4">
        <v>65.099999999999994</v>
      </c>
      <c r="Q2817" t="s">
        <v>431</v>
      </c>
      <c r="R2817" t="s">
        <v>433</v>
      </c>
      <c r="S2817" t="s">
        <v>434</v>
      </c>
      <c r="T2817" t="s">
        <v>435</v>
      </c>
      <c r="U2817" t="s">
        <v>436</v>
      </c>
      <c r="V2817" t="s">
        <v>209</v>
      </c>
      <c r="W2817" s="10" t="b">
        <v>1</v>
      </c>
      <c r="X2817" s="12">
        <v>43883.508072337965</v>
      </c>
    </row>
    <row r="2818" spans="1:24" x14ac:dyDescent="0.2">
      <c r="A2818">
        <v>13159</v>
      </c>
      <c r="B2818" s="2" t="s">
        <v>237</v>
      </c>
      <c r="C2818" s="2" t="s">
        <v>238</v>
      </c>
      <c r="D2818" s="2" t="s">
        <v>239</v>
      </c>
      <c r="E2818" t="s">
        <v>5</v>
      </c>
      <c r="F2818">
        <f>SUM(J2818* 1.08)</f>
        <v>1436.2488000000001</v>
      </c>
      <c r="G2818">
        <v>14</v>
      </c>
      <c r="H2818">
        <v>2</v>
      </c>
      <c r="I2818" s="7">
        <v>94.99</v>
      </c>
      <c r="J2818" s="7">
        <f t="shared" si="52"/>
        <v>1329.86</v>
      </c>
      <c r="K2818" s="7">
        <f>SUM(G2818*1.27)</f>
        <v>17.78</v>
      </c>
      <c r="L2818" s="11">
        <v>43391</v>
      </c>
      <c r="M2818" s="3">
        <v>43396</v>
      </c>
      <c r="N2818" s="3">
        <v>43412</v>
      </c>
      <c r="O2818" t="s">
        <v>14</v>
      </c>
      <c r="P2818" s="4">
        <v>220.31</v>
      </c>
      <c r="Q2818" t="s">
        <v>238</v>
      </c>
      <c r="R2818" t="s">
        <v>240</v>
      </c>
      <c r="S2818" t="s">
        <v>241</v>
      </c>
      <c r="T2818" t="s">
        <v>242</v>
      </c>
      <c r="V2818" t="s">
        <v>243</v>
      </c>
      <c r="W2818" s="10" t="b">
        <v>1</v>
      </c>
      <c r="X2818" s="12">
        <v>43865.51275671296</v>
      </c>
    </row>
    <row r="2819" spans="1:24" x14ac:dyDescent="0.2">
      <c r="A2819">
        <v>13160</v>
      </c>
      <c r="B2819" s="2" t="s">
        <v>2</v>
      </c>
      <c r="C2819" s="2" t="s">
        <v>3</v>
      </c>
      <c r="D2819" s="2" t="s">
        <v>4</v>
      </c>
      <c r="E2819" t="s">
        <v>11</v>
      </c>
      <c r="F2819">
        <f>SUM(J2819* 0.85)</f>
        <v>233.41000000000003</v>
      </c>
      <c r="G2819">
        <v>5</v>
      </c>
      <c r="H2819">
        <v>17</v>
      </c>
      <c r="I2819" s="7">
        <v>54.92</v>
      </c>
      <c r="J2819" s="7">
        <f t="shared" si="52"/>
        <v>274.60000000000002</v>
      </c>
      <c r="K2819" s="7">
        <f>SUM(G2819*1.429)</f>
        <v>7.1450000000000005</v>
      </c>
      <c r="L2819" s="11">
        <v>43391</v>
      </c>
      <c r="M2819" s="3">
        <v>43396</v>
      </c>
      <c r="N2819" s="3">
        <v>43412</v>
      </c>
      <c r="O2819" t="s">
        <v>6</v>
      </c>
      <c r="P2819" s="4">
        <v>23.94</v>
      </c>
      <c r="Q2819" t="s">
        <v>3</v>
      </c>
      <c r="R2819" t="s">
        <v>7</v>
      </c>
      <c r="S2819" t="s">
        <v>8</v>
      </c>
      <c r="U2819" t="s">
        <v>9</v>
      </c>
      <c r="V2819" t="s">
        <v>10</v>
      </c>
      <c r="W2819" s="10" t="b">
        <v>0</v>
      </c>
      <c r="X2819" s="12">
        <v>43864.17725833333</v>
      </c>
    </row>
    <row r="2820" spans="1:24" x14ac:dyDescent="0.2">
      <c r="A2820">
        <v>13161</v>
      </c>
      <c r="B2820" s="2" t="s">
        <v>153</v>
      </c>
      <c r="C2820" s="2" t="s">
        <v>154</v>
      </c>
      <c r="D2820" s="2" t="s">
        <v>155</v>
      </c>
      <c r="E2820" t="s">
        <v>5</v>
      </c>
      <c r="F2820">
        <f>SUM(J2820* 1.08)</f>
        <v>1110.5640000000001</v>
      </c>
      <c r="G2820">
        <v>14</v>
      </c>
      <c r="H2820">
        <v>-1</v>
      </c>
      <c r="I2820" s="7">
        <v>73.45</v>
      </c>
      <c r="J2820" s="7">
        <f t="shared" si="52"/>
        <v>1028.3</v>
      </c>
      <c r="K2820" s="7">
        <f>SUM(G2820*1.27)</f>
        <v>17.78</v>
      </c>
      <c r="L2820" s="11">
        <v>43392</v>
      </c>
      <c r="M2820" s="3">
        <v>43397</v>
      </c>
      <c r="N2820" s="3">
        <v>43413</v>
      </c>
      <c r="O2820" t="s">
        <v>12</v>
      </c>
      <c r="P2820" s="4">
        <v>152.30000000000001</v>
      </c>
      <c r="Q2820" t="s">
        <v>154</v>
      </c>
      <c r="R2820" t="s">
        <v>156</v>
      </c>
      <c r="S2820" t="s">
        <v>157</v>
      </c>
      <c r="U2820" t="s">
        <v>158</v>
      </c>
      <c r="V2820" t="s">
        <v>44</v>
      </c>
      <c r="W2820" s="10" t="b">
        <v>1</v>
      </c>
      <c r="X2820" s="12">
        <v>43864.512721990737</v>
      </c>
    </row>
    <row r="2821" spans="1:24" x14ac:dyDescent="0.2">
      <c r="A2821">
        <v>13162</v>
      </c>
      <c r="B2821" s="2" t="s">
        <v>379</v>
      </c>
      <c r="C2821" s="2" t="s">
        <v>380</v>
      </c>
      <c r="D2821" s="2" t="s">
        <v>381</v>
      </c>
      <c r="E2821" t="s">
        <v>5</v>
      </c>
      <c r="F2821">
        <f>SUM(J2821* 0.85)</f>
        <v>896.15499999999997</v>
      </c>
      <c r="G2821">
        <v>13</v>
      </c>
      <c r="H2821">
        <v>-2</v>
      </c>
      <c r="I2821" s="7">
        <v>81.099999999999994</v>
      </c>
      <c r="J2821" s="7">
        <f t="shared" si="52"/>
        <v>1054.3</v>
      </c>
      <c r="K2821" s="7">
        <f>SUM(G2821*1.27)</f>
        <v>16.510000000000002</v>
      </c>
      <c r="L2821" s="11">
        <v>43392</v>
      </c>
      <c r="M2821" s="3">
        <v>43397</v>
      </c>
      <c r="N2821" s="3">
        <v>43413</v>
      </c>
      <c r="O2821" t="s">
        <v>6</v>
      </c>
      <c r="P2821" s="4">
        <v>4.78</v>
      </c>
      <c r="Q2821" t="s">
        <v>380</v>
      </c>
      <c r="R2821" t="s">
        <v>382</v>
      </c>
      <c r="S2821" t="s">
        <v>110</v>
      </c>
      <c r="T2821" t="s">
        <v>111</v>
      </c>
      <c r="U2821" t="s">
        <v>383</v>
      </c>
      <c r="V2821" t="s">
        <v>113</v>
      </c>
      <c r="W2821" s="10" t="b">
        <v>0</v>
      </c>
      <c r="X2821" s="12">
        <v>43845.512472453702</v>
      </c>
    </row>
    <row r="2822" spans="1:24" x14ac:dyDescent="0.2">
      <c r="A2822">
        <v>13163</v>
      </c>
      <c r="B2822" s="2" t="s">
        <v>225</v>
      </c>
      <c r="C2822" s="2" t="s">
        <v>226</v>
      </c>
      <c r="D2822" s="2" t="s">
        <v>227</v>
      </c>
      <c r="E2822" t="s">
        <v>37</v>
      </c>
      <c r="F2822">
        <f>SUM(J2822* 1.03)</f>
        <v>1031.6994999999999</v>
      </c>
      <c r="G2822">
        <v>13</v>
      </c>
      <c r="H2822">
        <v>-5</v>
      </c>
      <c r="I2822" s="7">
        <v>77.05</v>
      </c>
      <c r="J2822" s="7">
        <f t="shared" si="52"/>
        <v>1001.65</v>
      </c>
      <c r="K2822" s="7">
        <f>SUM(G2822*1.15)</f>
        <v>14.95</v>
      </c>
      <c r="L2822" s="11">
        <v>43393</v>
      </c>
      <c r="M2822" s="3">
        <v>43398</v>
      </c>
      <c r="N2822" s="3">
        <v>43414</v>
      </c>
      <c r="O2822" t="s">
        <v>12</v>
      </c>
      <c r="P2822" s="4">
        <v>3.52</v>
      </c>
      <c r="Q2822" t="s">
        <v>226</v>
      </c>
      <c r="R2822" t="s">
        <v>228</v>
      </c>
      <c r="S2822" t="s">
        <v>229</v>
      </c>
      <c r="T2822" t="s">
        <v>230</v>
      </c>
      <c r="U2822" t="s">
        <v>231</v>
      </c>
      <c r="V2822" t="s">
        <v>217</v>
      </c>
      <c r="W2822" s="10" t="b">
        <v>0</v>
      </c>
      <c r="X2822" s="12">
        <v>43905.5122275463</v>
      </c>
    </row>
    <row r="2823" spans="1:24" x14ac:dyDescent="0.2">
      <c r="A2823">
        <v>13164</v>
      </c>
      <c r="B2823" s="2" t="s">
        <v>345</v>
      </c>
      <c r="C2823" s="2" t="s">
        <v>346</v>
      </c>
      <c r="D2823" s="2" t="s">
        <v>347</v>
      </c>
      <c r="E2823" t="s">
        <v>36</v>
      </c>
      <c r="F2823">
        <f>SUM(J2823* 1.08)</f>
        <v>118.80000000000001</v>
      </c>
      <c r="G2823">
        <v>11</v>
      </c>
      <c r="H2823">
        <v>3</v>
      </c>
      <c r="I2823" s="7">
        <v>10</v>
      </c>
      <c r="J2823" s="7">
        <f t="shared" si="52"/>
        <v>110</v>
      </c>
      <c r="K2823" s="7">
        <f>SUM(G2823*0.54)</f>
        <v>5.94</v>
      </c>
      <c r="L2823" s="11">
        <v>43394</v>
      </c>
      <c r="M2823" s="3">
        <v>43399</v>
      </c>
      <c r="N2823" s="3">
        <v>43415</v>
      </c>
      <c r="O2823" t="s">
        <v>14</v>
      </c>
      <c r="P2823" s="4">
        <v>135.63</v>
      </c>
      <c r="Q2823" t="s">
        <v>346</v>
      </c>
      <c r="R2823" t="s">
        <v>352</v>
      </c>
      <c r="S2823" t="s">
        <v>353</v>
      </c>
      <c r="T2823" t="s">
        <v>354</v>
      </c>
      <c r="U2823" t="s">
        <v>355</v>
      </c>
      <c r="V2823" t="s">
        <v>209</v>
      </c>
      <c r="W2823" s="10" t="b">
        <v>1</v>
      </c>
      <c r="X2823" s="12">
        <v>43877.843438541669</v>
      </c>
    </row>
    <row r="2824" spans="1:24" x14ac:dyDescent="0.2">
      <c r="A2824">
        <v>13165</v>
      </c>
      <c r="B2824" s="2" t="s">
        <v>29</v>
      </c>
      <c r="C2824" s="2" t="s">
        <v>30</v>
      </c>
      <c r="D2824" s="2" t="s">
        <v>31</v>
      </c>
      <c r="E2824" t="s">
        <v>11</v>
      </c>
      <c r="F2824">
        <f>SUM(J2824* 1.08)</f>
        <v>160.27200000000002</v>
      </c>
      <c r="G2824">
        <v>8</v>
      </c>
      <c r="H2824">
        <v>-4</v>
      </c>
      <c r="I2824" s="7">
        <v>18.55</v>
      </c>
      <c r="J2824" s="7">
        <f t="shared" si="52"/>
        <v>148.4</v>
      </c>
      <c r="K2824" s="7">
        <f>SUM(G2824*1.15)</f>
        <v>9.1999999999999993</v>
      </c>
      <c r="L2824" s="11">
        <v>43394</v>
      </c>
      <c r="M2824" s="3">
        <v>43399</v>
      </c>
      <c r="N2824" s="3">
        <v>43415</v>
      </c>
      <c r="O2824" t="s">
        <v>14</v>
      </c>
      <c r="P2824" s="4">
        <v>21.74</v>
      </c>
      <c r="Q2824" t="s">
        <v>30</v>
      </c>
      <c r="R2824" t="s">
        <v>557</v>
      </c>
      <c r="S2824" t="s">
        <v>32</v>
      </c>
      <c r="T2824" t="s">
        <v>33</v>
      </c>
      <c r="U2824" t="s">
        <v>34</v>
      </c>
      <c r="V2824" t="s">
        <v>35</v>
      </c>
      <c r="W2824" s="10" t="b">
        <v>0</v>
      </c>
      <c r="X2824" s="12">
        <v>43908.511079861113</v>
      </c>
    </row>
    <row r="2825" spans="1:24" ht="17" x14ac:dyDescent="0.2">
      <c r="A2825">
        <v>13166</v>
      </c>
      <c r="B2825" s="2" t="s">
        <v>468</v>
      </c>
      <c r="C2825" s="2" t="s">
        <v>469</v>
      </c>
      <c r="D2825" s="2" t="s">
        <v>470</v>
      </c>
      <c r="E2825" t="s">
        <v>5</v>
      </c>
      <c r="F2825">
        <f>SUM(J2825* 1.05)</f>
        <v>1212.9390000000001</v>
      </c>
      <c r="G2825">
        <v>13</v>
      </c>
      <c r="H2825">
        <v>0</v>
      </c>
      <c r="I2825" s="7">
        <v>88.86</v>
      </c>
      <c r="J2825" s="7">
        <f t="shared" si="52"/>
        <v>1155.18</v>
      </c>
      <c r="K2825" s="7">
        <f>SUM(G2825*1.27)</f>
        <v>16.510000000000002</v>
      </c>
      <c r="L2825" s="11">
        <v>43395</v>
      </c>
      <c r="M2825" s="3">
        <v>43400</v>
      </c>
      <c r="N2825" s="3">
        <v>43416</v>
      </c>
      <c r="O2825" t="s">
        <v>12</v>
      </c>
      <c r="P2825" s="4">
        <v>2.96</v>
      </c>
      <c r="Q2825" t="s">
        <v>469</v>
      </c>
      <c r="R2825" s="5" t="s">
        <v>563</v>
      </c>
      <c r="S2825" t="s">
        <v>311</v>
      </c>
      <c r="T2825" t="s">
        <v>207</v>
      </c>
      <c r="U2825" t="s">
        <v>471</v>
      </c>
      <c r="V2825" t="s">
        <v>209</v>
      </c>
      <c r="W2825" s="10" t="b">
        <v>0</v>
      </c>
      <c r="X2825" s="12">
        <v>43841.512495601848</v>
      </c>
    </row>
    <row r="2826" spans="1:24" x14ac:dyDescent="0.2">
      <c r="A2826">
        <v>13167</v>
      </c>
      <c r="B2826" s="2" t="s">
        <v>196</v>
      </c>
      <c r="C2826" s="2" t="s">
        <v>197</v>
      </c>
      <c r="D2826" s="2" t="s">
        <v>198</v>
      </c>
      <c r="E2826" t="s">
        <v>13</v>
      </c>
      <c r="F2826">
        <f>SUM(J2826* 1.03)</f>
        <v>1643.5504000000001</v>
      </c>
      <c r="G2826">
        <v>8</v>
      </c>
      <c r="H2826">
        <v>-2</v>
      </c>
      <c r="I2826" s="7">
        <v>199.46</v>
      </c>
      <c r="J2826" s="7">
        <f t="shared" si="52"/>
        <v>1595.68</v>
      </c>
      <c r="K2826" s="7">
        <f>SUM(G2826*1.27)</f>
        <v>10.16</v>
      </c>
      <c r="L2826" s="11">
        <v>43395</v>
      </c>
      <c r="M2826" s="3">
        <v>43400</v>
      </c>
      <c r="N2826" s="3">
        <v>43416</v>
      </c>
      <c r="O2826" t="s">
        <v>14</v>
      </c>
      <c r="P2826" s="4">
        <v>210.8</v>
      </c>
      <c r="Q2826" t="s">
        <v>197</v>
      </c>
      <c r="R2826" t="s">
        <v>199</v>
      </c>
      <c r="S2826" t="s">
        <v>200</v>
      </c>
      <c r="T2826" t="s">
        <v>111</v>
      </c>
      <c r="U2826" t="s">
        <v>201</v>
      </c>
      <c r="V2826" t="s">
        <v>113</v>
      </c>
      <c r="W2826" s="10" t="b">
        <v>1</v>
      </c>
      <c r="X2826" s="12">
        <v>43890.844717361113</v>
      </c>
    </row>
    <row r="2827" spans="1:24" x14ac:dyDescent="0.2">
      <c r="A2827">
        <v>13168</v>
      </c>
      <c r="B2827" s="2" t="s">
        <v>169</v>
      </c>
      <c r="C2827" s="2" t="s">
        <v>170</v>
      </c>
      <c r="D2827" s="2" t="s">
        <v>171</v>
      </c>
      <c r="E2827" t="s">
        <v>13</v>
      </c>
      <c r="F2827">
        <f>SUM(J2827* 0.85)</f>
        <v>534.27600000000007</v>
      </c>
      <c r="G2827">
        <v>12</v>
      </c>
      <c r="H2827">
        <v>-25</v>
      </c>
      <c r="I2827" s="7">
        <v>52.38</v>
      </c>
      <c r="J2827" s="7">
        <f t="shared" si="52"/>
        <v>628.56000000000006</v>
      </c>
      <c r="K2827" s="7">
        <f>SUM(G2827*1.15)</f>
        <v>13.799999999999999</v>
      </c>
      <c r="L2827" s="11">
        <v>43398</v>
      </c>
      <c r="M2827" s="3">
        <v>43403</v>
      </c>
      <c r="N2827" s="3">
        <v>43419</v>
      </c>
      <c r="O2827" t="s">
        <v>6</v>
      </c>
      <c r="P2827" s="4">
        <v>4.9800000000000004</v>
      </c>
      <c r="Q2827" t="s">
        <v>170</v>
      </c>
      <c r="R2827" t="s">
        <v>172</v>
      </c>
      <c r="S2827" t="s">
        <v>173</v>
      </c>
      <c r="U2827" t="s">
        <v>174</v>
      </c>
      <c r="V2827" t="s">
        <v>175</v>
      </c>
      <c r="W2827" s="10" t="b">
        <v>0</v>
      </c>
      <c r="X2827" s="12">
        <v>43957.51111782407</v>
      </c>
    </row>
    <row r="2828" spans="1:24" x14ac:dyDescent="0.2">
      <c r="A2828">
        <v>13169</v>
      </c>
      <c r="B2828" s="2" t="s">
        <v>430</v>
      </c>
      <c r="C2828" s="2" t="s">
        <v>431</v>
      </c>
      <c r="D2828" s="2" t="s">
        <v>432</v>
      </c>
      <c r="E2828" t="s">
        <v>46</v>
      </c>
      <c r="F2828">
        <f>SUM(J2828* 1.05)</f>
        <v>708.96</v>
      </c>
      <c r="G2828">
        <v>8</v>
      </c>
      <c r="H2828">
        <v>5</v>
      </c>
      <c r="I2828" s="7">
        <v>84.4</v>
      </c>
      <c r="J2828" s="7">
        <f t="shared" si="52"/>
        <v>675.2</v>
      </c>
      <c r="K2828" s="7">
        <f>SUM(G2828*0.54)</f>
        <v>4.32</v>
      </c>
      <c r="L2828" s="11">
        <v>43399</v>
      </c>
      <c r="M2828" s="3">
        <v>43404</v>
      </c>
      <c r="N2828" s="3">
        <v>43420</v>
      </c>
      <c r="O2828" t="s">
        <v>12</v>
      </c>
      <c r="P2828" s="4">
        <v>52.41</v>
      </c>
      <c r="Q2828" t="s">
        <v>431</v>
      </c>
      <c r="R2828" t="s">
        <v>433</v>
      </c>
      <c r="S2828" t="s">
        <v>434</v>
      </c>
      <c r="T2828" t="s">
        <v>435</v>
      </c>
      <c r="U2828" t="s">
        <v>436</v>
      </c>
      <c r="V2828" t="s">
        <v>209</v>
      </c>
      <c r="W2828" s="10" t="b">
        <v>1</v>
      </c>
      <c r="X2828" s="12">
        <v>43880.175497916665</v>
      </c>
    </row>
    <row r="2829" spans="1:24" x14ac:dyDescent="0.2">
      <c r="A2829">
        <v>13170</v>
      </c>
      <c r="B2829" s="2" t="s">
        <v>237</v>
      </c>
      <c r="C2829" s="2" t="s">
        <v>238</v>
      </c>
      <c r="D2829" s="2" t="s">
        <v>239</v>
      </c>
      <c r="E2829" t="s">
        <v>15</v>
      </c>
      <c r="F2829">
        <f>SUM(J2829* 1.08)</f>
        <v>680.40000000000009</v>
      </c>
      <c r="G2829">
        <v>10</v>
      </c>
      <c r="H2829">
        <v>2</v>
      </c>
      <c r="I2829" s="7">
        <v>63</v>
      </c>
      <c r="J2829" s="7">
        <f t="shared" si="52"/>
        <v>630</v>
      </c>
      <c r="K2829" s="7">
        <f>SUM(G2829*1.27)</f>
        <v>12.7</v>
      </c>
      <c r="L2829" s="11">
        <v>43399</v>
      </c>
      <c r="M2829" s="3">
        <v>43404</v>
      </c>
      <c r="N2829" s="3">
        <v>43420</v>
      </c>
      <c r="O2829" t="s">
        <v>6</v>
      </c>
      <c r="P2829" s="4">
        <v>89.93</v>
      </c>
      <c r="Q2829" t="s">
        <v>238</v>
      </c>
      <c r="R2829" t="s">
        <v>240</v>
      </c>
      <c r="S2829" t="s">
        <v>241</v>
      </c>
      <c r="T2829" t="s">
        <v>242</v>
      </c>
      <c r="V2829" t="s">
        <v>243</v>
      </c>
      <c r="W2829" s="10" t="b">
        <v>1</v>
      </c>
      <c r="X2829" s="12">
        <v>43873.511799768516</v>
      </c>
    </row>
    <row r="2830" spans="1:24" x14ac:dyDescent="0.2">
      <c r="A2830">
        <v>13171</v>
      </c>
      <c r="B2830" s="2" t="s">
        <v>430</v>
      </c>
      <c r="C2830" s="2" t="s">
        <v>431</v>
      </c>
      <c r="D2830" s="2" t="s">
        <v>432</v>
      </c>
      <c r="E2830" t="s">
        <v>13</v>
      </c>
      <c r="F2830">
        <f>SUM(J2830* 1.05)</f>
        <v>997.07999999999993</v>
      </c>
      <c r="G2830">
        <v>10</v>
      </c>
      <c r="H2830">
        <v>5</v>
      </c>
      <c r="I2830" s="7">
        <v>94.96</v>
      </c>
      <c r="J2830" s="7">
        <f t="shared" si="52"/>
        <v>949.59999999999991</v>
      </c>
      <c r="K2830" s="7">
        <f>SUM(G2830*0.54)</f>
        <v>5.4</v>
      </c>
      <c r="L2830" s="11">
        <v>43400</v>
      </c>
      <c r="M2830" s="3">
        <v>43405</v>
      </c>
      <c r="N2830" s="3">
        <v>43421</v>
      </c>
      <c r="O2830" t="s">
        <v>6</v>
      </c>
      <c r="P2830" s="4">
        <v>167.05</v>
      </c>
      <c r="Q2830" t="s">
        <v>431</v>
      </c>
      <c r="R2830" t="s">
        <v>433</v>
      </c>
      <c r="S2830" t="s">
        <v>434</v>
      </c>
      <c r="T2830" t="s">
        <v>435</v>
      </c>
      <c r="U2830" t="s">
        <v>436</v>
      </c>
      <c r="V2830" t="s">
        <v>209</v>
      </c>
      <c r="W2830" s="10" t="b">
        <v>1</v>
      </c>
      <c r="X2830" s="12">
        <v>43882.509678587965</v>
      </c>
    </row>
    <row r="2831" spans="1:24" x14ac:dyDescent="0.2">
      <c r="A2831">
        <v>13172</v>
      </c>
      <c r="B2831" s="2" t="s">
        <v>430</v>
      </c>
      <c r="C2831" s="2" t="s">
        <v>431</v>
      </c>
      <c r="D2831" s="2" t="s">
        <v>432</v>
      </c>
      <c r="E2831" t="s">
        <v>46</v>
      </c>
      <c r="F2831">
        <f>SUM(J2831* 1.05)</f>
        <v>288.37200000000001</v>
      </c>
      <c r="G2831">
        <v>8</v>
      </c>
      <c r="H2831">
        <v>5</v>
      </c>
      <c r="I2831" s="7">
        <v>34.33</v>
      </c>
      <c r="J2831" s="7">
        <f t="shared" si="52"/>
        <v>274.64</v>
      </c>
      <c r="K2831" s="7">
        <f>SUM(G2831*0.54)</f>
        <v>4.32</v>
      </c>
      <c r="L2831" s="11">
        <v>43400</v>
      </c>
      <c r="M2831" s="3">
        <v>43405</v>
      </c>
      <c r="N2831" s="3">
        <v>43421</v>
      </c>
      <c r="O2831" t="s">
        <v>14</v>
      </c>
      <c r="P2831" s="4">
        <v>24.49</v>
      </c>
      <c r="Q2831" t="s">
        <v>431</v>
      </c>
      <c r="R2831" t="s">
        <v>433</v>
      </c>
      <c r="S2831" t="s">
        <v>434</v>
      </c>
      <c r="T2831" t="s">
        <v>435</v>
      </c>
      <c r="U2831" t="s">
        <v>436</v>
      </c>
      <c r="V2831" t="s">
        <v>209</v>
      </c>
      <c r="W2831" s="10" t="b">
        <v>1</v>
      </c>
      <c r="X2831" s="12">
        <v>43879.175497916665</v>
      </c>
    </row>
    <row r="2832" spans="1:24" x14ac:dyDescent="0.2">
      <c r="A2832">
        <v>13173</v>
      </c>
      <c r="B2832" s="2" t="s">
        <v>67</v>
      </c>
      <c r="C2832" s="2" t="s">
        <v>68</v>
      </c>
      <c r="D2832" s="2" t="s">
        <v>69</v>
      </c>
      <c r="E2832" t="s">
        <v>15</v>
      </c>
      <c r="F2832">
        <f>SUM(J2832* 0.85)</f>
        <v>329.392</v>
      </c>
      <c r="G2832">
        <v>7</v>
      </c>
      <c r="H2832">
        <v>5</v>
      </c>
      <c r="I2832" s="7">
        <v>55.36</v>
      </c>
      <c r="J2832" s="7">
        <f t="shared" si="52"/>
        <v>387.52</v>
      </c>
      <c r="K2832" s="7">
        <f>SUM(G2832*0.54)</f>
        <v>3.7800000000000002</v>
      </c>
      <c r="L2832" s="11">
        <v>43401</v>
      </c>
      <c r="M2832" s="3">
        <v>43406</v>
      </c>
      <c r="N2832" s="3">
        <v>43422</v>
      </c>
      <c r="O2832" t="s">
        <v>6</v>
      </c>
      <c r="P2832" s="4">
        <v>63.2</v>
      </c>
      <c r="Q2832" t="s">
        <v>68</v>
      </c>
      <c r="R2832" t="s">
        <v>70</v>
      </c>
      <c r="S2832" t="s">
        <v>71</v>
      </c>
      <c r="U2832" t="s">
        <v>72</v>
      </c>
      <c r="V2832" t="s">
        <v>59</v>
      </c>
      <c r="W2832" s="10" t="b">
        <v>1</v>
      </c>
      <c r="X2832" s="12">
        <v>43881.970636574071</v>
      </c>
    </row>
    <row r="2833" spans="1:24" x14ac:dyDescent="0.2">
      <c r="A2833">
        <v>13174</v>
      </c>
      <c r="B2833" s="2" t="s">
        <v>390</v>
      </c>
      <c r="C2833" s="2" t="s">
        <v>391</v>
      </c>
      <c r="D2833" s="2" t="s">
        <v>392</v>
      </c>
      <c r="E2833" t="s">
        <v>11</v>
      </c>
      <c r="F2833">
        <f>SUM(J2833* 0.85)</f>
        <v>219.232</v>
      </c>
      <c r="G2833">
        <v>8</v>
      </c>
      <c r="H2833">
        <v>-2</v>
      </c>
      <c r="I2833" s="7">
        <v>32.24</v>
      </c>
      <c r="J2833" s="7">
        <f t="shared" si="52"/>
        <v>257.92</v>
      </c>
      <c r="K2833" s="7">
        <f>SUM(G2833*1.27)</f>
        <v>10.16</v>
      </c>
      <c r="L2833" s="11">
        <v>43402</v>
      </c>
      <c r="M2833" s="3">
        <v>43407</v>
      </c>
      <c r="N2833" s="3">
        <v>43423</v>
      </c>
      <c r="O2833" t="s">
        <v>12</v>
      </c>
      <c r="P2833" s="4">
        <v>22.57</v>
      </c>
      <c r="Q2833" t="s">
        <v>391</v>
      </c>
      <c r="R2833" t="s">
        <v>393</v>
      </c>
      <c r="S2833" t="s">
        <v>91</v>
      </c>
      <c r="U2833" t="s">
        <v>92</v>
      </c>
      <c r="V2833" t="s">
        <v>93</v>
      </c>
      <c r="W2833" s="10" t="b">
        <v>0</v>
      </c>
      <c r="X2833" s="12">
        <v>43898.844717361113</v>
      </c>
    </row>
    <row r="2834" spans="1:24" x14ac:dyDescent="0.2">
      <c r="A2834">
        <v>13175</v>
      </c>
      <c r="B2834" s="2" t="s">
        <v>159</v>
      </c>
      <c r="C2834" s="2" t="s">
        <v>160</v>
      </c>
      <c r="D2834" s="2" t="s">
        <v>161</v>
      </c>
      <c r="E2834" t="s">
        <v>13</v>
      </c>
      <c r="F2834">
        <f>SUM(J2834* 1.05)</f>
        <v>398.30700000000002</v>
      </c>
      <c r="G2834">
        <v>13</v>
      </c>
      <c r="H2834">
        <v>-3</v>
      </c>
      <c r="I2834" s="7">
        <v>29.18</v>
      </c>
      <c r="J2834" s="7">
        <f t="shared" si="52"/>
        <v>379.34</v>
      </c>
      <c r="K2834" s="7">
        <f>SUM(G2834*1.27)</f>
        <v>16.510000000000002</v>
      </c>
      <c r="L2834" s="11">
        <v>43402</v>
      </c>
      <c r="M2834" s="3">
        <v>43407</v>
      </c>
      <c r="N2834" s="3">
        <v>43423</v>
      </c>
      <c r="O2834" t="s">
        <v>12</v>
      </c>
      <c r="P2834" s="4">
        <v>59.25</v>
      </c>
      <c r="Q2834" t="s">
        <v>160</v>
      </c>
      <c r="R2834" t="s">
        <v>162</v>
      </c>
      <c r="S2834" t="s">
        <v>163</v>
      </c>
      <c r="U2834" t="s">
        <v>164</v>
      </c>
      <c r="V2834" t="s">
        <v>10</v>
      </c>
      <c r="W2834" s="10" t="b">
        <v>1</v>
      </c>
      <c r="X2834" s="12">
        <v>43828.512460879625</v>
      </c>
    </row>
    <row r="2835" spans="1:24" x14ac:dyDescent="0.2">
      <c r="A2835">
        <v>13176</v>
      </c>
      <c r="B2835" s="2" t="s">
        <v>250</v>
      </c>
      <c r="C2835" s="2" t="s">
        <v>251</v>
      </c>
      <c r="D2835" s="2" t="s">
        <v>252</v>
      </c>
      <c r="E2835" t="s">
        <v>13</v>
      </c>
      <c r="F2835">
        <f>SUM(J2835* 0.85)</f>
        <v>461.125</v>
      </c>
      <c r="G2835">
        <v>7</v>
      </c>
      <c r="H2835">
        <v>35</v>
      </c>
      <c r="I2835" s="7">
        <v>77.5</v>
      </c>
      <c r="J2835" s="7">
        <f t="shared" si="52"/>
        <v>542.5</v>
      </c>
      <c r="K2835" s="7">
        <f>SUM(G2835*1.429)</f>
        <v>10.003</v>
      </c>
      <c r="L2835" s="11">
        <v>43405</v>
      </c>
      <c r="M2835" s="3">
        <v>43410</v>
      </c>
      <c r="N2835" s="3">
        <v>43426</v>
      </c>
      <c r="O2835" t="s">
        <v>14</v>
      </c>
      <c r="P2835" s="4">
        <v>170.88</v>
      </c>
      <c r="Q2835" t="s">
        <v>251</v>
      </c>
      <c r="R2835" t="s">
        <v>253</v>
      </c>
      <c r="S2835" t="s">
        <v>254</v>
      </c>
      <c r="U2835" t="s">
        <v>255</v>
      </c>
      <c r="V2835" t="s">
        <v>10</v>
      </c>
      <c r="W2835" s="10" t="b">
        <v>1</v>
      </c>
      <c r="X2835" s="12">
        <v>43863.17847893518</v>
      </c>
    </row>
    <row r="2836" spans="1:24" x14ac:dyDescent="0.2">
      <c r="A2836">
        <v>13177</v>
      </c>
      <c r="B2836" s="2" t="s">
        <v>287</v>
      </c>
      <c r="C2836" s="2" t="s">
        <v>288</v>
      </c>
      <c r="D2836" s="2" t="s">
        <v>289</v>
      </c>
      <c r="E2836" t="s">
        <v>36</v>
      </c>
      <c r="F2836">
        <f>SUM(J2836* 1.05)</f>
        <v>718.28400000000011</v>
      </c>
      <c r="G2836">
        <v>8</v>
      </c>
      <c r="H2836">
        <v>1</v>
      </c>
      <c r="I2836" s="7">
        <v>85.51</v>
      </c>
      <c r="J2836" s="7">
        <f t="shared" si="52"/>
        <v>684.08</v>
      </c>
      <c r="K2836" s="7">
        <f>SUM(G2836*1.27)</f>
        <v>10.16</v>
      </c>
      <c r="L2836" s="11">
        <v>43405</v>
      </c>
      <c r="M2836" s="3">
        <v>43410</v>
      </c>
      <c r="N2836" s="3">
        <v>43426</v>
      </c>
      <c r="O2836" t="s">
        <v>12</v>
      </c>
      <c r="P2836" s="4">
        <v>51.44</v>
      </c>
      <c r="Q2836" t="s">
        <v>288</v>
      </c>
      <c r="R2836" t="s">
        <v>559</v>
      </c>
      <c r="S2836" t="s">
        <v>290</v>
      </c>
      <c r="T2836" t="s">
        <v>291</v>
      </c>
      <c r="U2836" t="s">
        <v>292</v>
      </c>
      <c r="V2836" t="s">
        <v>209</v>
      </c>
      <c r="W2836" s="10" t="b">
        <v>1</v>
      </c>
      <c r="X2836" s="12">
        <v>43893.51141875</v>
      </c>
    </row>
    <row r="2837" spans="1:24" x14ac:dyDescent="0.2">
      <c r="A2837">
        <v>13178</v>
      </c>
      <c r="B2837" s="2" t="s">
        <v>374</v>
      </c>
      <c r="C2837" s="2" t="s">
        <v>375</v>
      </c>
      <c r="D2837" s="2" t="s">
        <v>376</v>
      </c>
      <c r="E2837" t="s">
        <v>36</v>
      </c>
      <c r="F2837">
        <f>SUM(J2837* 1.15)</f>
        <v>1064.992</v>
      </c>
      <c r="G2837">
        <v>8</v>
      </c>
      <c r="H2837">
        <v>-6</v>
      </c>
      <c r="I2837" s="7">
        <v>115.76</v>
      </c>
      <c r="J2837" s="7">
        <f t="shared" si="52"/>
        <v>926.08</v>
      </c>
      <c r="K2837" s="7">
        <f>SUM(G2837*1.15)</f>
        <v>9.1999999999999993</v>
      </c>
      <c r="L2837" s="11">
        <v>43406</v>
      </c>
      <c r="M2837" s="3">
        <v>43411</v>
      </c>
      <c r="N2837" s="3">
        <v>43427</v>
      </c>
      <c r="O2837" t="s">
        <v>12</v>
      </c>
      <c r="P2837" s="4">
        <v>9.5299999999999994</v>
      </c>
      <c r="Q2837" t="s">
        <v>375</v>
      </c>
      <c r="R2837" t="s">
        <v>377</v>
      </c>
      <c r="S2837" t="s">
        <v>222</v>
      </c>
      <c r="T2837" t="s">
        <v>223</v>
      </c>
      <c r="U2837" t="s">
        <v>378</v>
      </c>
      <c r="V2837" t="s">
        <v>113</v>
      </c>
      <c r="W2837" s="10" t="b">
        <v>0</v>
      </c>
      <c r="X2837" s="12">
        <v>43903.177723379624</v>
      </c>
    </row>
    <row r="2838" spans="1:24" x14ac:dyDescent="0.2">
      <c r="A2838">
        <v>13179</v>
      </c>
      <c r="B2838" s="2" t="s">
        <v>384</v>
      </c>
      <c r="C2838" s="2" t="s">
        <v>385</v>
      </c>
      <c r="D2838" s="2" t="s">
        <v>386</v>
      </c>
      <c r="E2838" t="s">
        <v>46</v>
      </c>
      <c r="F2838">
        <f>SUM(J2838* 1.25)</f>
        <v>121.05000000000001</v>
      </c>
      <c r="G2838">
        <v>12</v>
      </c>
      <c r="H2838">
        <v>-18</v>
      </c>
      <c r="I2838" s="7">
        <v>8.07</v>
      </c>
      <c r="J2838" s="7">
        <f t="shared" si="52"/>
        <v>96.84</v>
      </c>
      <c r="K2838" s="7">
        <f>SUM(G2838*1.15)</f>
        <v>13.799999999999999</v>
      </c>
      <c r="L2838" s="11">
        <v>43407</v>
      </c>
      <c r="M2838" s="3">
        <v>43412</v>
      </c>
      <c r="N2838" s="3">
        <v>43428</v>
      </c>
      <c r="O2838" t="s">
        <v>14</v>
      </c>
      <c r="P2838" s="4">
        <v>48.92</v>
      </c>
      <c r="Q2838" t="s">
        <v>385</v>
      </c>
      <c r="R2838" t="s">
        <v>387</v>
      </c>
      <c r="S2838" t="s">
        <v>388</v>
      </c>
      <c r="U2838" t="s">
        <v>389</v>
      </c>
      <c r="V2838" t="s">
        <v>10</v>
      </c>
      <c r="W2838" s="10" t="b">
        <v>1</v>
      </c>
      <c r="X2838" s="12">
        <v>43953.511198842592</v>
      </c>
    </row>
    <row r="2839" spans="1:24" x14ac:dyDescent="0.2">
      <c r="A2839">
        <v>13180</v>
      </c>
      <c r="B2839" s="2" t="s">
        <v>430</v>
      </c>
      <c r="C2839" s="2" t="s">
        <v>431</v>
      </c>
      <c r="D2839" s="2" t="s">
        <v>432</v>
      </c>
      <c r="E2839" t="s">
        <v>36</v>
      </c>
      <c r="F2839">
        <f>SUM(J2839* 1.05)</f>
        <v>665.78400000000011</v>
      </c>
      <c r="G2839">
        <v>8</v>
      </c>
      <c r="H2839">
        <v>5</v>
      </c>
      <c r="I2839" s="7">
        <v>79.260000000000005</v>
      </c>
      <c r="J2839" s="7">
        <f t="shared" si="52"/>
        <v>634.08000000000004</v>
      </c>
      <c r="K2839" s="7">
        <f>SUM(G2839*0.54)</f>
        <v>4.32</v>
      </c>
      <c r="L2839" s="11">
        <v>43407</v>
      </c>
      <c r="M2839" s="3">
        <v>43412</v>
      </c>
      <c r="N2839" s="3">
        <v>43428</v>
      </c>
      <c r="O2839" t="s">
        <v>6</v>
      </c>
      <c r="P2839" s="4">
        <v>74.58</v>
      </c>
      <c r="Q2839" t="s">
        <v>431</v>
      </c>
      <c r="R2839" t="s">
        <v>433</v>
      </c>
      <c r="S2839" t="s">
        <v>434</v>
      </c>
      <c r="T2839" t="s">
        <v>435</v>
      </c>
      <c r="U2839" t="s">
        <v>436</v>
      </c>
      <c r="V2839" t="s">
        <v>209</v>
      </c>
      <c r="W2839" s="10" t="b">
        <v>1</v>
      </c>
      <c r="X2839" s="12">
        <v>43879.175497916665</v>
      </c>
    </row>
    <row r="2840" spans="1:24" x14ac:dyDescent="0.2">
      <c r="A2840">
        <v>13181</v>
      </c>
      <c r="B2840" s="2" t="s">
        <v>537</v>
      </c>
      <c r="C2840" s="2" t="s">
        <v>538</v>
      </c>
      <c r="D2840" s="2" t="s">
        <v>539</v>
      </c>
      <c r="E2840" t="s">
        <v>15</v>
      </c>
      <c r="F2840">
        <f>SUM(J2840* 1.08)</f>
        <v>880.07040000000006</v>
      </c>
      <c r="G2840">
        <v>11</v>
      </c>
      <c r="H2840">
        <v>6</v>
      </c>
      <c r="I2840" s="7">
        <v>74.08</v>
      </c>
      <c r="J2840" s="7">
        <f t="shared" si="52"/>
        <v>814.88</v>
      </c>
      <c r="K2840" s="7">
        <f>SUM(G2840*1.381)</f>
        <v>15.191000000000001</v>
      </c>
      <c r="L2840" s="11">
        <v>43408</v>
      </c>
      <c r="M2840" s="3">
        <v>43413</v>
      </c>
      <c r="N2840" s="3">
        <v>43429</v>
      </c>
      <c r="O2840" t="s">
        <v>6</v>
      </c>
      <c r="P2840" s="4">
        <v>21.72</v>
      </c>
      <c r="Q2840" t="s">
        <v>538</v>
      </c>
      <c r="R2840" t="s">
        <v>540</v>
      </c>
      <c r="S2840" t="s">
        <v>541</v>
      </c>
      <c r="T2840" t="s">
        <v>279</v>
      </c>
      <c r="U2840" t="s">
        <v>542</v>
      </c>
      <c r="V2840" t="s">
        <v>209</v>
      </c>
      <c r="W2840" s="10" t="b">
        <v>0</v>
      </c>
      <c r="X2840" s="12">
        <v>43904.512354861115</v>
      </c>
    </row>
    <row r="2841" spans="1:24" x14ac:dyDescent="0.2">
      <c r="A2841">
        <v>13182</v>
      </c>
      <c r="B2841" s="2" t="s">
        <v>326</v>
      </c>
      <c r="C2841" s="2" t="s">
        <v>327</v>
      </c>
      <c r="D2841" s="2" t="s">
        <v>328</v>
      </c>
      <c r="E2841" t="s">
        <v>36</v>
      </c>
      <c r="F2841">
        <f>SUM(J2841* 1.08)</f>
        <v>2525.1264000000001</v>
      </c>
      <c r="G2841">
        <v>12</v>
      </c>
      <c r="H2841">
        <v>2</v>
      </c>
      <c r="I2841" s="7">
        <v>194.84</v>
      </c>
      <c r="J2841" s="7">
        <f t="shared" si="52"/>
        <v>2338.08</v>
      </c>
      <c r="K2841" s="7">
        <f>SUM(G2841*1.27)</f>
        <v>15.24</v>
      </c>
      <c r="L2841" s="11">
        <v>43408</v>
      </c>
      <c r="M2841" s="3">
        <v>43413</v>
      </c>
      <c r="N2841" s="3">
        <v>43429</v>
      </c>
      <c r="O2841" t="s">
        <v>12</v>
      </c>
      <c r="P2841" s="4">
        <v>57.75</v>
      </c>
      <c r="Q2841" t="s">
        <v>327</v>
      </c>
      <c r="R2841" t="s">
        <v>329</v>
      </c>
      <c r="S2841" t="s">
        <v>330</v>
      </c>
      <c r="T2841" t="s">
        <v>591</v>
      </c>
      <c r="U2841" t="s">
        <v>331</v>
      </c>
      <c r="V2841" t="s">
        <v>80</v>
      </c>
      <c r="W2841" s="10" t="b">
        <v>1</v>
      </c>
      <c r="X2841" s="12">
        <v>43745.84585208333</v>
      </c>
    </row>
    <row r="2842" spans="1:24" x14ac:dyDescent="0.2">
      <c r="A2842">
        <v>13183</v>
      </c>
      <c r="B2842" s="2" t="s">
        <v>142</v>
      </c>
      <c r="C2842" s="2" t="s">
        <v>143</v>
      </c>
      <c r="D2842" s="2" t="s">
        <v>144</v>
      </c>
      <c r="E2842" t="s">
        <v>11</v>
      </c>
      <c r="F2842">
        <f>SUM(J2842* 0.85)</f>
        <v>118.473</v>
      </c>
      <c r="G2842">
        <v>6</v>
      </c>
      <c r="H2842">
        <v>-36</v>
      </c>
      <c r="I2842" s="7">
        <v>23.23</v>
      </c>
      <c r="J2842" s="7">
        <f t="shared" si="52"/>
        <v>139.38</v>
      </c>
      <c r="K2842" s="7">
        <f>SUM(G2842*1.15)</f>
        <v>6.8999999999999995</v>
      </c>
      <c r="L2842" s="11">
        <v>43409</v>
      </c>
      <c r="M2842" s="3">
        <v>43414</v>
      </c>
      <c r="N2842" s="3">
        <v>43430</v>
      </c>
      <c r="O2842" t="s">
        <v>14</v>
      </c>
      <c r="P2842" s="4">
        <v>10.83</v>
      </c>
      <c r="Q2842" t="s">
        <v>143</v>
      </c>
      <c r="R2842" t="s">
        <v>145</v>
      </c>
      <c r="S2842" t="s">
        <v>110</v>
      </c>
      <c r="T2842" t="s">
        <v>111</v>
      </c>
      <c r="U2842" t="s">
        <v>146</v>
      </c>
      <c r="V2842" t="s">
        <v>113</v>
      </c>
      <c r="W2842" s="10" t="b">
        <v>0</v>
      </c>
      <c r="X2842" s="12">
        <v>43930.509653819441</v>
      </c>
    </row>
    <row r="2843" spans="1:24" x14ac:dyDescent="0.2">
      <c r="A2843">
        <v>13184</v>
      </c>
      <c r="B2843" s="2" t="s">
        <v>130</v>
      </c>
      <c r="C2843" s="2" t="s">
        <v>131</v>
      </c>
      <c r="D2843" s="2" t="s">
        <v>132</v>
      </c>
      <c r="E2843" t="s">
        <v>11</v>
      </c>
      <c r="F2843">
        <f>SUM(J2843* 1.08)</f>
        <v>653.18400000000008</v>
      </c>
      <c r="G2843">
        <v>7</v>
      </c>
      <c r="H2843">
        <v>2</v>
      </c>
      <c r="I2843" s="7">
        <v>86.4</v>
      </c>
      <c r="J2843" s="7">
        <f t="shared" si="52"/>
        <v>604.80000000000007</v>
      </c>
      <c r="K2843" s="7">
        <f>SUM(G2843*1.27)</f>
        <v>8.89</v>
      </c>
      <c r="L2843" s="11">
        <v>43412</v>
      </c>
      <c r="M2843" s="3">
        <v>43417</v>
      </c>
      <c r="N2843" s="3">
        <v>43433</v>
      </c>
      <c r="O2843" t="s">
        <v>6</v>
      </c>
      <c r="P2843" s="4">
        <v>16.559999999999999</v>
      </c>
      <c r="Q2843" t="s">
        <v>131</v>
      </c>
      <c r="R2843" t="s">
        <v>133</v>
      </c>
      <c r="S2843" t="s">
        <v>85</v>
      </c>
      <c r="U2843" t="s">
        <v>134</v>
      </c>
      <c r="V2843" t="s">
        <v>35</v>
      </c>
      <c r="W2843" s="10" t="b">
        <v>0</v>
      </c>
      <c r="X2843" s="12">
        <v>43887.843984953703</v>
      </c>
    </row>
    <row r="2844" spans="1:24" x14ac:dyDescent="0.2">
      <c r="A2844">
        <v>13185</v>
      </c>
      <c r="B2844" s="2" t="s">
        <v>401</v>
      </c>
      <c r="C2844" s="2" t="s">
        <v>402</v>
      </c>
      <c r="D2844" s="2" t="s">
        <v>403</v>
      </c>
      <c r="E2844" t="s">
        <v>45</v>
      </c>
      <c r="F2844">
        <f>SUM(J2844* 0.95)</f>
        <v>680.75099999999998</v>
      </c>
      <c r="G2844">
        <v>6</v>
      </c>
      <c r="H2844">
        <v>-9</v>
      </c>
      <c r="I2844" s="7">
        <v>119.43</v>
      </c>
      <c r="J2844" s="7">
        <f t="shared" si="52"/>
        <v>716.58</v>
      </c>
      <c r="K2844" s="7">
        <f>SUM(G2844*1.15)</f>
        <v>6.8999999999999995</v>
      </c>
      <c r="L2844" s="11">
        <v>43412</v>
      </c>
      <c r="M2844" s="3">
        <v>43417</v>
      </c>
      <c r="N2844" s="3">
        <v>43433</v>
      </c>
      <c r="O2844" t="s">
        <v>6</v>
      </c>
      <c r="P2844" s="4">
        <v>89.9</v>
      </c>
      <c r="Q2844" t="s">
        <v>402</v>
      </c>
      <c r="R2844" t="s">
        <v>404</v>
      </c>
      <c r="S2844" t="s">
        <v>405</v>
      </c>
      <c r="U2844" t="s">
        <v>406</v>
      </c>
      <c r="V2844" t="s">
        <v>175</v>
      </c>
      <c r="W2844" s="10" t="b">
        <v>1</v>
      </c>
      <c r="X2844" s="12">
        <v>43925.509966319441</v>
      </c>
    </row>
    <row r="2845" spans="1:24" x14ac:dyDescent="0.2">
      <c r="A2845">
        <v>13186</v>
      </c>
      <c r="B2845" s="2" t="s">
        <v>379</v>
      </c>
      <c r="C2845" s="2" t="s">
        <v>380</v>
      </c>
      <c r="D2845" s="2" t="s">
        <v>381</v>
      </c>
      <c r="E2845" t="s">
        <v>11</v>
      </c>
      <c r="F2845">
        <f>SUM(J2845* 0.85)</f>
        <v>1056.5415</v>
      </c>
      <c r="G2845">
        <v>7</v>
      </c>
      <c r="H2845">
        <v>-2</v>
      </c>
      <c r="I2845" s="7">
        <v>177.57</v>
      </c>
      <c r="J2845" s="7">
        <f t="shared" si="52"/>
        <v>1242.99</v>
      </c>
      <c r="K2845" s="7">
        <f>SUM(G2845*1.27)</f>
        <v>8.89</v>
      </c>
      <c r="L2845" s="11">
        <v>43413</v>
      </c>
      <c r="M2845" s="3">
        <v>43418</v>
      </c>
      <c r="N2845" s="3">
        <v>43434</v>
      </c>
      <c r="O2845" t="s">
        <v>12</v>
      </c>
      <c r="P2845" s="4">
        <v>58.33</v>
      </c>
      <c r="Q2845" t="s">
        <v>380</v>
      </c>
      <c r="R2845" t="s">
        <v>382</v>
      </c>
      <c r="S2845" t="s">
        <v>110</v>
      </c>
      <c r="T2845" t="s">
        <v>111</v>
      </c>
      <c r="U2845" t="s">
        <v>383</v>
      </c>
      <c r="V2845" t="s">
        <v>113</v>
      </c>
      <c r="W2845" s="10" t="b">
        <v>1</v>
      </c>
      <c r="X2845" s="12">
        <v>43900.510605324074</v>
      </c>
    </row>
    <row r="2846" spans="1:24" x14ac:dyDescent="0.2">
      <c r="A2846">
        <v>13187</v>
      </c>
      <c r="B2846" s="2" t="s">
        <v>300</v>
      </c>
      <c r="C2846" s="2" t="s">
        <v>301</v>
      </c>
      <c r="D2846" s="2" t="s">
        <v>302</v>
      </c>
      <c r="E2846" t="s">
        <v>36</v>
      </c>
      <c r="F2846">
        <f>SUM(J2846* 1.03)</f>
        <v>799.10490000000004</v>
      </c>
      <c r="G2846">
        <v>11</v>
      </c>
      <c r="H2846">
        <v>-3</v>
      </c>
      <c r="I2846" s="7">
        <v>70.53</v>
      </c>
      <c r="J2846" s="7">
        <f t="shared" si="52"/>
        <v>775.83</v>
      </c>
      <c r="K2846" s="7">
        <f>SUM(G2846*1.27)</f>
        <v>13.97</v>
      </c>
      <c r="L2846" s="11">
        <v>43413</v>
      </c>
      <c r="M2846" s="3">
        <v>43418</v>
      </c>
      <c r="N2846" s="3">
        <v>43434</v>
      </c>
      <c r="O2846" t="s">
        <v>14</v>
      </c>
      <c r="P2846" s="4">
        <v>141.06</v>
      </c>
      <c r="Q2846" t="s">
        <v>301</v>
      </c>
      <c r="R2846" t="s">
        <v>303</v>
      </c>
      <c r="S2846" t="s">
        <v>304</v>
      </c>
      <c r="T2846" t="s">
        <v>305</v>
      </c>
      <c r="U2846" t="s">
        <v>306</v>
      </c>
      <c r="V2846" t="s">
        <v>217</v>
      </c>
      <c r="W2846" s="10" t="b">
        <v>1</v>
      </c>
      <c r="X2846" s="12">
        <v>43775.845346064816</v>
      </c>
    </row>
    <row r="2847" spans="1:24" x14ac:dyDescent="0.2">
      <c r="A2847">
        <v>13188</v>
      </c>
      <c r="B2847" s="2" t="s">
        <v>67</v>
      </c>
      <c r="C2847" s="2" t="s">
        <v>68</v>
      </c>
      <c r="D2847" s="2" t="s">
        <v>69</v>
      </c>
      <c r="E2847" t="s">
        <v>46</v>
      </c>
      <c r="F2847">
        <f>SUM(J2847* 0.85)</f>
        <v>505.971</v>
      </c>
      <c r="G2847">
        <v>6</v>
      </c>
      <c r="H2847">
        <v>5</v>
      </c>
      <c r="I2847" s="7">
        <v>99.21</v>
      </c>
      <c r="J2847" s="7">
        <f t="shared" si="52"/>
        <v>595.26</v>
      </c>
      <c r="K2847" s="7">
        <f>SUM(G2847*0.54)</f>
        <v>3.24</v>
      </c>
      <c r="L2847" s="11">
        <v>43414</v>
      </c>
      <c r="M2847" s="3">
        <v>43419</v>
      </c>
      <c r="N2847" s="3">
        <v>43435</v>
      </c>
      <c r="O2847" t="s">
        <v>6</v>
      </c>
      <c r="P2847" s="4">
        <v>20.12</v>
      </c>
      <c r="Q2847" t="s">
        <v>68</v>
      </c>
      <c r="R2847" t="s">
        <v>70</v>
      </c>
      <c r="S2847" t="s">
        <v>71</v>
      </c>
      <c r="U2847" t="s">
        <v>72</v>
      </c>
      <c r="V2847" t="s">
        <v>59</v>
      </c>
      <c r="W2847" s="10" t="b">
        <v>1</v>
      </c>
      <c r="X2847" s="12">
        <v>43882.508072337965</v>
      </c>
    </row>
    <row r="2848" spans="1:24" x14ac:dyDescent="0.2">
      <c r="A2848">
        <v>13189</v>
      </c>
      <c r="B2848" s="2" t="s">
        <v>99</v>
      </c>
      <c r="C2848" s="2" t="s">
        <v>100</v>
      </c>
      <c r="D2848" s="2" t="s">
        <v>101</v>
      </c>
      <c r="E2848" t="s">
        <v>19</v>
      </c>
      <c r="F2848">
        <f>SUM(J2848* 0.95)</f>
        <v>2058.7259999999997</v>
      </c>
      <c r="G2848">
        <v>12</v>
      </c>
      <c r="H2848">
        <v>-16</v>
      </c>
      <c r="I2848" s="7">
        <v>180.59</v>
      </c>
      <c r="J2848" s="7">
        <f t="shared" si="52"/>
        <v>2167.08</v>
      </c>
      <c r="K2848" s="7">
        <f>SUM(G2848*1.15)</f>
        <v>13.799999999999999</v>
      </c>
      <c r="L2848" s="11">
        <v>43415</v>
      </c>
      <c r="M2848" s="3">
        <v>43420</v>
      </c>
      <c r="N2848" s="3">
        <v>43436</v>
      </c>
      <c r="O2848" t="s">
        <v>6</v>
      </c>
      <c r="P2848" s="4">
        <v>96.65</v>
      </c>
      <c r="Q2848" t="s">
        <v>100</v>
      </c>
      <c r="R2848" t="s">
        <v>102</v>
      </c>
      <c r="S2848" t="s">
        <v>103</v>
      </c>
      <c r="U2848" t="s">
        <v>104</v>
      </c>
      <c r="V2848" t="s">
        <v>105</v>
      </c>
      <c r="W2848" s="10" t="b">
        <v>1</v>
      </c>
      <c r="X2848" s="12">
        <v>43913.511221990739</v>
      </c>
    </row>
    <row r="2849" spans="1:24" x14ac:dyDescent="0.2">
      <c r="A2849">
        <v>13190</v>
      </c>
      <c r="B2849" s="2" t="s">
        <v>67</v>
      </c>
      <c r="C2849" s="2" t="s">
        <v>68</v>
      </c>
      <c r="D2849" s="2" t="s">
        <v>69</v>
      </c>
      <c r="E2849" t="s">
        <v>15</v>
      </c>
      <c r="F2849">
        <f>SUM(J2849* 0.85)</f>
        <v>519.4860000000001</v>
      </c>
      <c r="G2849">
        <v>11</v>
      </c>
      <c r="H2849">
        <v>6</v>
      </c>
      <c r="I2849" s="7">
        <v>55.56</v>
      </c>
      <c r="J2849" s="7">
        <f t="shared" si="52"/>
        <v>611.16000000000008</v>
      </c>
      <c r="K2849" s="7">
        <f>SUM(G2849*1.381)</f>
        <v>15.191000000000001</v>
      </c>
      <c r="L2849" s="11">
        <v>43415</v>
      </c>
      <c r="M2849" s="3">
        <v>43420</v>
      </c>
      <c r="N2849" s="3">
        <v>43436</v>
      </c>
      <c r="O2849" t="s">
        <v>6</v>
      </c>
      <c r="P2849" s="4">
        <v>16.97</v>
      </c>
      <c r="Q2849" t="s">
        <v>68</v>
      </c>
      <c r="R2849" t="s">
        <v>70</v>
      </c>
      <c r="S2849" t="s">
        <v>71</v>
      </c>
      <c r="U2849" t="s">
        <v>72</v>
      </c>
      <c r="V2849" t="s">
        <v>59</v>
      </c>
      <c r="W2849" s="10" t="b">
        <v>0</v>
      </c>
      <c r="X2849" s="12">
        <v>43905.512354861115</v>
      </c>
    </row>
    <row r="2850" spans="1:24" x14ac:dyDescent="0.2">
      <c r="A2850">
        <v>13191</v>
      </c>
      <c r="B2850" s="2" t="s">
        <v>38</v>
      </c>
      <c r="C2850" s="2" t="s">
        <v>39</v>
      </c>
      <c r="D2850" s="2" t="s">
        <v>40</v>
      </c>
      <c r="E2850" t="s">
        <v>13</v>
      </c>
      <c r="F2850">
        <f>SUM(J2850* 1.08)</f>
        <v>294.62400000000002</v>
      </c>
      <c r="G2850">
        <v>11</v>
      </c>
      <c r="H2850">
        <v>-3</v>
      </c>
      <c r="I2850" s="7">
        <v>24.8</v>
      </c>
      <c r="J2850" s="7">
        <f t="shared" ref="J2850:J2913" si="53">SUM(G2850*I2850)</f>
        <v>272.8</v>
      </c>
      <c r="K2850" s="7">
        <f>SUM(G2850*1.27)</f>
        <v>13.97</v>
      </c>
      <c r="L2850" s="11">
        <v>43416</v>
      </c>
      <c r="M2850" s="3">
        <v>43421</v>
      </c>
      <c r="N2850" s="3">
        <v>43437</v>
      </c>
      <c r="O2850" t="s">
        <v>14</v>
      </c>
      <c r="P2850" s="4">
        <v>110.11</v>
      </c>
      <c r="Q2850" t="s">
        <v>39</v>
      </c>
      <c r="R2850" t="s">
        <v>41</v>
      </c>
      <c r="S2850" t="s">
        <v>42</v>
      </c>
      <c r="U2850" t="s">
        <v>43</v>
      </c>
      <c r="V2850" t="s">
        <v>44</v>
      </c>
      <c r="W2850" s="10" t="b">
        <v>1</v>
      </c>
      <c r="X2850" s="12">
        <v>43843.51201273148</v>
      </c>
    </row>
    <row r="2851" spans="1:24" x14ac:dyDescent="0.2">
      <c r="A2851">
        <v>13192</v>
      </c>
      <c r="B2851" s="2" t="s">
        <v>196</v>
      </c>
      <c r="C2851" s="2" t="s">
        <v>197</v>
      </c>
      <c r="D2851" s="2" t="s">
        <v>198</v>
      </c>
      <c r="E2851" t="s">
        <v>45</v>
      </c>
      <c r="F2851">
        <f>SUM(J2851* 1.15)</f>
        <v>36.984000000000002</v>
      </c>
      <c r="G2851">
        <v>12</v>
      </c>
      <c r="H2851">
        <v>-2</v>
      </c>
      <c r="I2851" s="7">
        <v>2.68</v>
      </c>
      <c r="J2851" s="7">
        <f t="shared" si="53"/>
        <v>32.160000000000004</v>
      </c>
      <c r="K2851" s="7">
        <f>SUM(G2851*1.27)</f>
        <v>15.24</v>
      </c>
      <c r="L2851" s="11">
        <v>43416</v>
      </c>
      <c r="M2851" s="3">
        <v>43421</v>
      </c>
      <c r="N2851" s="3">
        <v>43437</v>
      </c>
      <c r="O2851" t="s">
        <v>14</v>
      </c>
      <c r="P2851" s="4">
        <v>1.63</v>
      </c>
      <c r="Q2851" t="s">
        <v>197</v>
      </c>
      <c r="R2851" t="s">
        <v>199</v>
      </c>
      <c r="S2851" t="s">
        <v>200</v>
      </c>
      <c r="T2851" t="s">
        <v>111</v>
      </c>
      <c r="U2851" t="s">
        <v>201</v>
      </c>
      <c r="V2851" t="s">
        <v>113</v>
      </c>
      <c r="W2851" s="10" t="b">
        <v>0</v>
      </c>
      <c r="X2851" s="12">
        <v>43820.179139120366</v>
      </c>
    </row>
    <row r="2852" spans="1:24" x14ac:dyDescent="0.2">
      <c r="A2852">
        <v>13193</v>
      </c>
      <c r="B2852" s="2" t="s">
        <v>287</v>
      </c>
      <c r="C2852" s="2" t="s">
        <v>288</v>
      </c>
      <c r="D2852" s="2" t="s">
        <v>289</v>
      </c>
      <c r="E2852" t="s">
        <v>5</v>
      </c>
      <c r="F2852">
        <f>SUM(J2852* 1.05)</f>
        <v>101.682</v>
      </c>
      <c r="G2852">
        <v>9</v>
      </c>
      <c r="H2852">
        <v>1</v>
      </c>
      <c r="I2852" s="7">
        <v>10.76</v>
      </c>
      <c r="J2852" s="7">
        <f t="shared" si="53"/>
        <v>96.84</v>
      </c>
      <c r="K2852" s="7">
        <f>SUM(G2852*1.27)</f>
        <v>11.43</v>
      </c>
      <c r="L2852" s="11">
        <v>43419</v>
      </c>
      <c r="M2852" s="3">
        <v>43424</v>
      </c>
      <c r="N2852" s="3">
        <v>43440</v>
      </c>
      <c r="O2852" t="s">
        <v>12</v>
      </c>
      <c r="P2852" s="4">
        <v>45.97</v>
      </c>
      <c r="Q2852" t="s">
        <v>288</v>
      </c>
      <c r="R2852" t="s">
        <v>560</v>
      </c>
      <c r="S2852" t="s">
        <v>290</v>
      </c>
      <c r="T2852" t="s">
        <v>291</v>
      </c>
      <c r="U2852" t="s">
        <v>292</v>
      </c>
      <c r="V2852" t="s">
        <v>209</v>
      </c>
      <c r="W2852" s="10" t="b">
        <v>1</v>
      </c>
      <c r="X2852" s="12">
        <v>43902.51141875</v>
      </c>
    </row>
    <row r="2853" spans="1:24" x14ac:dyDescent="0.2">
      <c r="A2853">
        <v>13194</v>
      </c>
      <c r="B2853" s="2" t="s">
        <v>237</v>
      </c>
      <c r="C2853" s="2" t="s">
        <v>238</v>
      </c>
      <c r="D2853" s="2" t="s">
        <v>239</v>
      </c>
      <c r="E2853" t="s">
        <v>37</v>
      </c>
      <c r="F2853">
        <f>SUM(J2853* 1.08)</f>
        <v>1406.4840000000002</v>
      </c>
      <c r="G2853">
        <v>9</v>
      </c>
      <c r="H2853">
        <v>2</v>
      </c>
      <c r="I2853" s="7">
        <v>144.69999999999999</v>
      </c>
      <c r="J2853" s="7">
        <f t="shared" si="53"/>
        <v>1302.3</v>
      </c>
      <c r="K2853" s="7">
        <f>SUM(G2853*1.27)</f>
        <v>11.43</v>
      </c>
      <c r="L2853" s="11">
        <v>43420</v>
      </c>
      <c r="M2853" s="3">
        <v>43425</v>
      </c>
      <c r="N2853" s="3">
        <v>43441</v>
      </c>
      <c r="O2853" t="s">
        <v>12</v>
      </c>
      <c r="P2853" s="4">
        <v>44.1</v>
      </c>
      <c r="Q2853" t="s">
        <v>238</v>
      </c>
      <c r="R2853" t="s">
        <v>240</v>
      </c>
      <c r="S2853" t="s">
        <v>241</v>
      </c>
      <c r="T2853" t="s">
        <v>242</v>
      </c>
      <c r="V2853" t="s">
        <v>243</v>
      </c>
      <c r="W2853" s="10" t="b">
        <v>1</v>
      </c>
      <c r="X2853" s="12">
        <v>43893.51143032407</v>
      </c>
    </row>
    <row r="2854" spans="1:24" x14ac:dyDescent="0.2">
      <c r="A2854">
        <v>13195</v>
      </c>
      <c r="B2854" s="2" t="s">
        <v>512</v>
      </c>
      <c r="C2854" s="2" t="s">
        <v>513</v>
      </c>
      <c r="D2854" s="2" t="s">
        <v>514</v>
      </c>
      <c r="E2854" t="s">
        <v>45</v>
      </c>
      <c r="F2854">
        <f>SUM(J2854* 1.15)</f>
        <v>623.11599999999999</v>
      </c>
      <c r="G2854">
        <v>13</v>
      </c>
      <c r="H2854">
        <v>2</v>
      </c>
      <c r="I2854" s="7">
        <v>41.68</v>
      </c>
      <c r="J2854" s="7">
        <f t="shared" si="53"/>
        <v>541.84</v>
      </c>
      <c r="K2854" s="7">
        <f>SUM(G2854*1.27)</f>
        <v>16.510000000000002</v>
      </c>
      <c r="L2854" s="11">
        <v>43420</v>
      </c>
      <c r="M2854" s="3">
        <v>43425</v>
      </c>
      <c r="N2854" s="3">
        <v>43441</v>
      </c>
      <c r="O2854" t="s">
        <v>12</v>
      </c>
      <c r="P2854" s="4">
        <v>7.79</v>
      </c>
      <c r="Q2854" t="s">
        <v>513</v>
      </c>
      <c r="R2854" t="s">
        <v>515</v>
      </c>
      <c r="S2854" t="s">
        <v>516</v>
      </c>
      <c r="U2854" t="s">
        <v>517</v>
      </c>
      <c r="V2854" t="s">
        <v>59</v>
      </c>
      <c r="W2854" s="10" t="b">
        <v>0</v>
      </c>
      <c r="X2854" s="12">
        <v>43776.512518749994</v>
      </c>
    </row>
    <row r="2855" spans="1:24" x14ac:dyDescent="0.2">
      <c r="A2855">
        <v>13196</v>
      </c>
      <c r="B2855" s="2" t="s">
        <v>449</v>
      </c>
      <c r="C2855" s="2" t="s">
        <v>450</v>
      </c>
      <c r="D2855" s="2" t="s">
        <v>451</v>
      </c>
      <c r="E2855" t="s">
        <v>45</v>
      </c>
      <c r="F2855">
        <f>SUM(J2855* 1.05)</f>
        <v>851.72849999999994</v>
      </c>
      <c r="G2855">
        <v>9</v>
      </c>
      <c r="H2855">
        <v>4</v>
      </c>
      <c r="I2855" s="7">
        <v>90.13</v>
      </c>
      <c r="J2855" s="7">
        <f t="shared" si="53"/>
        <v>811.17</v>
      </c>
      <c r="K2855" s="7">
        <f>SUM(G2855*0.54)</f>
        <v>4.8600000000000003</v>
      </c>
      <c r="L2855" s="11">
        <v>43421</v>
      </c>
      <c r="M2855" s="3">
        <v>43426</v>
      </c>
      <c r="N2855" s="3">
        <v>43442</v>
      </c>
      <c r="O2855" t="s">
        <v>6</v>
      </c>
      <c r="P2855" s="4">
        <v>2.91</v>
      </c>
      <c r="Q2855" t="s">
        <v>450</v>
      </c>
      <c r="R2855" t="s">
        <v>452</v>
      </c>
      <c r="S2855" t="s">
        <v>453</v>
      </c>
      <c r="U2855" t="s">
        <v>454</v>
      </c>
      <c r="V2855" t="s">
        <v>59</v>
      </c>
      <c r="W2855" s="10" t="b">
        <v>1</v>
      </c>
      <c r="X2855" s="12">
        <v>43884.509304398154</v>
      </c>
    </row>
    <row r="2856" spans="1:24" x14ac:dyDescent="0.2">
      <c r="A2856">
        <v>13197</v>
      </c>
      <c r="B2856" s="2" t="s">
        <v>512</v>
      </c>
      <c r="C2856" s="2" t="s">
        <v>513</v>
      </c>
      <c r="D2856" s="2" t="s">
        <v>514</v>
      </c>
      <c r="E2856" t="s">
        <v>15</v>
      </c>
      <c r="F2856">
        <f>SUM(J2856* 1.15)</f>
        <v>1074.3644999999999</v>
      </c>
      <c r="G2856">
        <v>11</v>
      </c>
      <c r="H2856">
        <v>2</v>
      </c>
      <c r="I2856" s="7">
        <v>84.93</v>
      </c>
      <c r="J2856" s="7">
        <f t="shared" si="53"/>
        <v>934.23</v>
      </c>
      <c r="K2856" s="7">
        <f>SUM(G2856*1.27)</f>
        <v>13.97</v>
      </c>
      <c r="L2856" s="11">
        <v>43421</v>
      </c>
      <c r="M2856" s="3">
        <v>43426</v>
      </c>
      <c r="N2856" s="3">
        <v>43442</v>
      </c>
      <c r="O2856" t="s">
        <v>14</v>
      </c>
      <c r="P2856" s="4">
        <v>11.08</v>
      </c>
      <c r="Q2856" t="s">
        <v>513</v>
      </c>
      <c r="R2856" t="s">
        <v>515</v>
      </c>
      <c r="S2856" t="s">
        <v>516</v>
      </c>
      <c r="U2856" t="s">
        <v>517</v>
      </c>
      <c r="V2856" t="s">
        <v>59</v>
      </c>
      <c r="W2856" s="10" t="b">
        <v>0</v>
      </c>
      <c r="X2856" s="12">
        <v>43862.51207060185</v>
      </c>
    </row>
    <row r="2857" spans="1:24" x14ac:dyDescent="0.2">
      <c r="A2857">
        <v>13198</v>
      </c>
      <c r="B2857" s="2" t="s">
        <v>537</v>
      </c>
      <c r="C2857" s="2" t="s">
        <v>538</v>
      </c>
      <c r="D2857" s="2" t="s">
        <v>539</v>
      </c>
      <c r="E2857" t="s">
        <v>11</v>
      </c>
      <c r="F2857">
        <f>SUM(J2857* 1.08)</f>
        <v>308.10239999999999</v>
      </c>
      <c r="G2857">
        <v>8</v>
      </c>
      <c r="H2857">
        <v>6</v>
      </c>
      <c r="I2857" s="7">
        <v>35.659999999999997</v>
      </c>
      <c r="J2857" s="7">
        <f t="shared" si="53"/>
        <v>285.27999999999997</v>
      </c>
      <c r="K2857" s="7">
        <f>SUM(G2857*1.381)</f>
        <v>11.048</v>
      </c>
      <c r="L2857" s="11">
        <v>43422</v>
      </c>
      <c r="M2857" s="3">
        <v>43427</v>
      </c>
      <c r="N2857" s="3">
        <v>43443</v>
      </c>
      <c r="O2857" t="s">
        <v>12</v>
      </c>
      <c r="P2857" s="4">
        <v>81.88</v>
      </c>
      <c r="Q2857" t="s">
        <v>538</v>
      </c>
      <c r="R2857" t="s">
        <v>540</v>
      </c>
      <c r="S2857" t="s">
        <v>541</v>
      </c>
      <c r="T2857" t="s">
        <v>279</v>
      </c>
      <c r="U2857" t="s">
        <v>542</v>
      </c>
      <c r="V2857" t="s">
        <v>209</v>
      </c>
      <c r="W2857" s="10" t="b">
        <v>1</v>
      </c>
      <c r="X2857" s="12">
        <v>43872.178143287034</v>
      </c>
    </row>
    <row r="2858" spans="1:24" x14ac:dyDescent="0.2">
      <c r="A2858">
        <v>13199</v>
      </c>
      <c r="B2858" s="2" t="s">
        <v>29</v>
      </c>
      <c r="C2858" s="2" t="s">
        <v>30</v>
      </c>
      <c r="D2858" s="2" t="s">
        <v>31</v>
      </c>
      <c r="E2858" t="s">
        <v>11</v>
      </c>
      <c r="F2858">
        <f>SUM(J2858* 1.08)</f>
        <v>824.77440000000001</v>
      </c>
      <c r="G2858">
        <v>8</v>
      </c>
      <c r="H2858">
        <v>-4</v>
      </c>
      <c r="I2858" s="7">
        <v>95.46</v>
      </c>
      <c r="J2858" s="7">
        <f t="shared" si="53"/>
        <v>763.68</v>
      </c>
      <c r="K2858" s="7">
        <f>SUM(G2858*1.15)</f>
        <v>9.1999999999999993</v>
      </c>
      <c r="L2858" s="11">
        <v>43423</v>
      </c>
      <c r="M2858" s="3">
        <v>43428</v>
      </c>
      <c r="N2858" s="3">
        <v>43444</v>
      </c>
      <c r="O2858" t="s">
        <v>14</v>
      </c>
      <c r="P2858" s="4">
        <v>10.96</v>
      </c>
      <c r="Q2858" t="s">
        <v>30</v>
      </c>
      <c r="R2858" t="s">
        <v>557</v>
      </c>
      <c r="S2858" t="s">
        <v>32</v>
      </c>
      <c r="T2858" t="s">
        <v>33</v>
      </c>
      <c r="U2858" t="s">
        <v>34</v>
      </c>
      <c r="V2858" t="s">
        <v>35</v>
      </c>
      <c r="W2858" s="10" t="b">
        <v>0</v>
      </c>
      <c r="X2858" s="12">
        <v>43992.177746527777</v>
      </c>
    </row>
    <row r="2859" spans="1:24" x14ac:dyDescent="0.2">
      <c r="A2859">
        <v>13200</v>
      </c>
      <c r="B2859" s="2" t="s">
        <v>73</v>
      </c>
      <c r="C2859" s="2" t="s">
        <v>74</v>
      </c>
      <c r="D2859" s="2" t="s">
        <v>75</v>
      </c>
      <c r="E2859" t="s">
        <v>15</v>
      </c>
      <c r="F2859">
        <f>SUM(J2859* 1.08)</f>
        <v>1002.5532000000001</v>
      </c>
      <c r="G2859">
        <v>11</v>
      </c>
      <c r="H2859">
        <v>4</v>
      </c>
      <c r="I2859" s="7">
        <v>84.39</v>
      </c>
      <c r="J2859" s="7">
        <f t="shared" si="53"/>
        <v>928.29</v>
      </c>
      <c r="K2859" s="7">
        <f>SUM(G2859*0.54)</f>
        <v>5.94</v>
      </c>
      <c r="L2859" s="11">
        <v>43423</v>
      </c>
      <c r="M2859" s="3">
        <v>43428</v>
      </c>
      <c r="N2859" s="3">
        <v>43444</v>
      </c>
      <c r="O2859" t="s">
        <v>14</v>
      </c>
      <c r="P2859" s="4">
        <v>243.73</v>
      </c>
      <c r="Q2859" t="s">
        <v>74</v>
      </c>
      <c r="R2859" t="s">
        <v>76</v>
      </c>
      <c r="S2859" t="s">
        <v>77</v>
      </c>
      <c r="T2859" t="s">
        <v>78</v>
      </c>
      <c r="U2859" t="s">
        <v>79</v>
      </c>
      <c r="V2859" t="s">
        <v>80</v>
      </c>
      <c r="W2859" s="10" t="b">
        <v>1</v>
      </c>
      <c r="X2859" s="12">
        <v>43886.176783449075</v>
      </c>
    </row>
    <row r="2860" spans="1:24" x14ac:dyDescent="0.2">
      <c r="A2860">
        <v>13201</v>
      </c>
      <c r="B2860" s="2" t="s">
        <v>29</v>
      </c>
      <c r="C2860" s="2" t="s">
        <v>30</v>
      </c>
      <c r="D2860" s="2" t="s">
        <v>31</v>
      </c>
      <c r="E2860" t="s">
        <v>13</v>
      </c>
      <c r="F2860">
        <f>SUM(J2860* 1.08)</f>
        <v>2810.5056</v>
      </c>
      <c r="G2860">
        <v>14</v>
      </c>
      <c r="H2860">
        <v>-4</v>
      </c>
      <c r="I2860" s="7">
        <v>185.88</v>
      </c>
      <c r="J2860" s="7">
        <f t="shared" si="53"/>
        <v>2602.3199999999997</v>
      </c>
      <c r="K2860" s="7">
        <f>SUM(G2860*1.15)</f>
        <v>16.099999999999998</v>
      </c>
      <c r="L2860" s="11">
        <v>43426</v>
      </c>
      <c r="M2860" s="3">
        <v>43431</v>
      </c>
      <c r="N2860" s="3">
        <v>43447</v>
      </c>
      <c r="O2860" t="s">
        <v>12</v>
      </c>
      <c r="P2860" s="4">
        <v>23.72</v>
      </c>
      <c r="Q2860" t="s">
        <v>30</v>
      </c>
      <c r="R2860" t="s">
        <v>557</v>
      </c>
      <c r="S2860" t="s">
        <v>32</v>
      </c>
      <c r="T2860" t="s">
        <v>33</v>
      </c>
      <c r="U2860" t="s">
        <v>34</v>
      </c>
      <c r="V2860" t="s">
        <v>35</v>
      </c>
      <c r="W2860" s="10" t="b">
        <v>0</v>
      </c>
      <c r="X2860" s="12">
        <v>43883.845782638891</v>
      </c>
    </row>
    <row r="2861" spans="1:24" x14ac:dyDescent="0.2">
      <c r="A2861">
        <v>13202</v>
      </c>
      <c r="B2861" s="2" t="s">
        <v>500</v>
      </c>
      <c r="C2861" s="2" t="s">
        <v>501</v>
      </c>
      <c r="D2861" s="2" t="s">
        <v>502</v>
      </c>
      <c r="E2861" t="s">
        <v>5</v>
      </c>
      <c r="F2861">
        <f>SUM(J2861* 1.05)</f>
        <v>151.10550000000001</v>
      </c>
      <c r="G2861">
        <v>13</v>
      </c>
      <c r="H2861">
        <v>16</v>
      </c>
      <c r="I2861" s="7">
        <v>11.07</v>
      </c>
      <c r="J2861" s="7">
        <f t="shared" si="53"/>
        <v>143.91</v>
      </c>
      <c r="K2861" s="7">
        <f>SUM(G2861*1.429)</f>
        <v>18.577000000000002</v>
      </c>
      <c r="L2861" s="11">
        <v>43426</v>
      </c>
      <c r="M2861" s="3">
        <v>43431</v>
      </c>
      <c r="N2861" s="3">
        <v>43447</v>
      </c>
      <c r="O2861" t="s">
        <v>6</v>
      </c>
      <c r="P2861" s="4">
        <v>69.19</v>
      </c>
      <c r="Q2861" t="s">
        <v>501</v>
      </c>
      <c r="R2861" t="s">
        <v>503</v>
      </c>
      <c r="S2861" t="s">
        <v>504</v>
      </c>
      <c r="U2861" t="s">
        <v>505</v>
      </c>
      <c r="V2861" t="s">
        <v>448</v>
      </c>
      <c r="W2861" s="10" t="b">
        <v>1</v>
      </c>
      <c r="X2861" s="12">
        <v>43902.179895833331</v>
      </c>
    </row>
    <row r="2862" spans="1:24" x14ac:dyDescent="0.2">
      <c r="A2862">
        <v>13203</v>
      </c>
      <c r="B2862" s="2" t="s">
        <v>384</v>
      </c>
      <c r="C2862" s="2" t="s">
        <v>385</v>
      </c>
      <c r="D2862" s="2" t="s">
        <v>386</v>
      </c>
      <c r="E2862" t="s">
        <v>37</v>
      </c>
      <c r="F2862">
        <f>SUM(J2862* 1.03)</f>
        <v>1010.8625999999999</v>
      </c>
      <c r="G2862">
        <v>11</v>
      </c>
      <c r="H2862">
        <v>-23</v>
      </c>
      <c r="I2862" s="7">
        <v>89.22</v>
      </c>
      <c r="J2862" s="7">
        <f t="shared" si="53"/>
        <v>981.42</v>
      </c>
      <c r="K2862" s="7">
        <f>SUM(G2862*1.15)</f>
        <v>12.649999999999999</v>
      </c>
      <c r="L2862" s="11">
        <v>43427</v>
      </c>
      <c r="M2862" s="3">
        <v>43432</v>
      </c>
      <c r="N2862" s="3">
        <v>43448</v>
      </c>
      <c r="O2862" t="s">
        <v>6</v>
      </c>
      <c r="P2862" s="4">
        <v>3.52</v>
      </c>
      <c r="Q2862" t="s">
        <v>385</v>
      </c>
      <c r="R2862" t="s">
        <v>387</v>
      </c>
      <c r="S2862" t="s">
        <v>388</v>
      </c>
      <c r="U2862" t="s">
        <v>389</v>
      </c>
      <c r="V2862" t="s">
        <v>10</v>
      </c>
      <c r="W2862" s="10" t="b">
        <v>0</v>
      </c>
      <c r="X2862" s="12">
        <v>43977.844474305559</v>
      </c>
    </row>
    <row r="2863" spans="1:24" x14ac:dyDescent="0.2">
      <c r="A2863">
        <v>13204</v>
      </c>
      <c r="B2863" s="2" t="s">
        <v>99</v>
      </c>
      <c r="C2863" s="2" t="s">
        <v>100</v>
      </c>
      <c r="D2863" s="2" t="s">
        <v>101</v>
      </c>
      <c r="E2863" t="s">
        <v>13</v>
      </c>
      <c r="F2863">
        <f>SUM(J2863* 0.95)</f>
        <v>2061.576</v>
      </c>
      <c r="G2863">
        <v>11</v>
      </c>
      <c r="H2863">
        <v>-15</v>
      </c>
      <c r="I2863" s="7">
        <v>197.28</v>
      </c>
      <c r="J2863" s="7">
        <f t="shared" si="53"/>
        <v>2170.08</v>
      </c>
      <c r="K2863" s="7">
        <f>SUM(G2863*1.15)</f>
        <v>12.649999999999999</v>
      </c>
      <c r="L2863" s="11">
        <v>43428</v>
      </c>
      <c r="M2863" s="3">
        <v>43433</v>
      </c>
      <c r="N2863" s="3">
        <v>43449</v>
      </c>
      <c r="O2863" t="s">
        <v>14</v>
      </c>
      <c r="P2863" s="4">
        <v>31.43</v>
      </c>
      <c r="Q2863" t="s">
        <v>100</v>
      </c>
      <c r="R2863" t="s">
        <v>102</v>
      </c>
      <c r="S2863" t="s">
        <v>103</v>
      </c>
      <c r="U2863" t="s">
        <v>104</v>
      </c>
      <c r="V2863" t="s">
        <v>105</v>
      </c>
      <c r="W2863" s="10" t="b">
        <v>0</v>
      </c>
      <c r="X2863" s="12">
        <v>43985.17790023148</v>
      </c>
    </row>
    <row r="2864" spans="1:24" x14ac:dyDescent="0.2">
      <c r="A2864">
        <v>13205</v>
      </c>
      <c r="B2864" s="2" t="s">
        <v>363</v>
      </c>
      <c r="C2864" s="2" t="s">
        <v>364</v>
      </c>
      <c r="D2864" s="2" t="s">
        <v>365</v>
      </c>
      <c r="E2864" t="s">
        <v>5</v>
      </c>
      <c r="F2864">
        <f>SUM(J2864* 1.03)</f>
        <v>1103.2536000000002</v>
      </c>
      <c r="G2864">
        <v>12</v>
      </c>
      <c r="H2864">
        <v>-1</v>
      </c>
      <c r="I2864" s="7">
        <v>89.26</v>
      </c>
      <c r="J2864" s="7">
        <f t="shared" si="53"/>
        <v>1071.1200000000001</v>
      </c>
      <c r="K2864" s="7">
        <f>SUM(G2864*1.27)</f>
        <v>15.24</v>
      </c>
      <c r="L2864" s="11">
        <v>43428</v>
      </c>
      <c r="M2864" s="3">
        <v>43433</v>
      </c>
      <c r="N2864" s="3">
        <v>43449</v>
      </c>
      <c r="O2864" t="s">
        <v>6</v>
      </c>
      <c r="P2864" s="4">
        <v>117.33</v>
      </c>
      <c r="Q2864" t="s">
        <v>364</v>
      </c>
      <c r="R2864" t="s">
        <v>366</v>
      </c>
      <c r="S2864" t="s">
        <v>367</v>
      </c>
      <c r="U2864" t="s">
        <v>368</v>
      </c>
      <c r="V2864" t="s">
        <v>141</v>
      </c>
      <c r="W2864" s="10" t="b">
        <v>1</v>
      </c>
      <c r="X2864" s="12">
        <v>43790.845817361107</v>
      </c>
    </row>
    <row r="2865" spans="1:24" x14ac:dyDescent="0.2">
      <c r="A2865">
        <v>13206</v>
      </c>
      <c r="B2865" s="2" t="s">
        <v>430</v>
      </c>
      <c r="C2865" s="2" t="s">
        <v>431</v>
      </c>
      <c r="D2865" s="2" t="s">
        <v>432</v>
      </c>
      <c r="E2865" t="s">
        <v>15</v>
      </c>
      <c r="F2865">
        <f>SUM(J2865* 1.05)</f>
        <v>17.324999999999999</v>
      </c>
      <c r="G2865">
        <v>11</v>
      </c>
      <c r="H2865">
        <v>5</v>
      </c>
      <c r="I2865" s="7">
        <v>1.5</v>
      </c>
      <c r="J2865" s="7">
        <f t="shared" si="53"/>
        <v>16.5</v>
      </c>
      <c r="K2865" s="7">
        <f>SUM(G2865*0.54)</f>
        <v>5.94</v>
      </c>
      <c r="L2865" s="11">
        <v>43429</v>
      </c>
      <c r="M2865" s="3">
        <v>43434</v>
      </c>
      <c r="N2865" s="3">
        <v>43450</v>
      </c>
      <c r="O2865" t="s">
        <v>6</v>
      </c>
      <c r="P2865" s="4">
        <v>232.55</v>
      </c>
      <c r="Q2865" t="s">
        <v>431</v>
      </c>
      <c r="R2865" t="s">
        <v>433</v>
      </c>
      <c r="S2865" t="s">
        <v>434</v>
      </c>
      <c r="T2865" t="s">
        <v>435</v>
      </c>
      <c r="U2865" t="s">
        <v>436</v>
      </c>
      <c r="V2865" t="s">
        <v>209</v>
      </c>
      <c r="W2865" s="10" t="b">
        <v>1</v>
      </c>
      <c r="X2865" s="12">
        <v>43874.176795023144</v>
      </c>
    </row>
    <row r="2866" spans="1:24" x14ac:dyDescent="0.2">
      <c r="A2866">
        <v>13207</v>
      </c>
      <c r="B2866" s="2" t="s">
        <v>244</v>
      </c>
      <c r="C2866" s="2" t="s">
        <v>245</v>
      </c>
      <c r="D2866" s="2" t="s">
        <v>246</v>
      </c>
      <c r="E2866" t="s">
        <v>11</v>
      </c>
      <c r="F2866">
        <f>SUM(J2866* 1.08)</f>
        <v>1227.2364</v>
      </c>
      <c r="G2866">
        <v>13</v>
      </c>
      <c r="H2866">
        <v>10</v>
      </c>
      <c r="I2866" s="7">
        <v>87.41</v>
      </c>
      <c r="J2866" s="7">
        <f t="shared" si="53"/>
        <v>1136.33</v>
      </c>
      <c r="K2866" s="7">
        <f>SUM(G2866*1.429)</f>
        <v>18.577000000000002</v>
      </c>
      <c r="L2866" s="11">
        <v>43429</v>
      </c>
      <c r="M2866" s="3">
        <v>43434</v>
      </c>
      <c r="N2866" s="3">
        <v>43450</v>
      </c>
      <c r="O2866" t="s">
        <v>12</v>
      </c>
      <c r="P2866" s="4">
        <v>61.53</v>
      </c>
      <c r="Q2866" t="s">
        <v>245</v>
      </c>
      <c r="R2866" t="s">
        <v>566</v>
      </c>
      <c r="S2866" t="s">
        <v>247</v>
      </c>
      <c r="T2866" t="s">
        <v>248</v>
      </c>
      <c r="U2866" t="s">
        <v>249</v>
      </c>
      <c r="V2866" t="s">
        <v>35</v>
      </c>
      <c r="W2866" s="10" t="b">
        <v>1</v>
      </c>
      <c r="X2866" s="12">
        <v>43892.513159722221</v>
      </c>
    </row>
    <row r="2867" spans="1:24" x14ac:dyDescent="0.2">
      <c r="A2867">
        <v>13208</v>
      </c>
      <c r="B2867" s="2" t="s">
        <v>524</v>
      </c>
      <c r="C2867" s="2" t="s">
        <v>525</v>
      </c>
      <c r="D2867" s="2" t="s">
        <v>526</v>
      </c>
      <c r="E2867" t="s">
        <v>37</v>
      </c>
      <c r="F2867">
        <f>SUM(J2867* 1.05)</f>
        <v>1155.7140000000002</v>
      </c>
      <c r="G2867">
        <v>7</v>
      </c>
      <c r="H2867">
        <v>38</v>
      </c>
      <c r="I2867" s="7">
        <v>157.24</v>
      </c>
      <c r="J2867" s="7">
        <f t="shared" si="53"/>
        <v>1100.68</v>
      </c>
      <c r="K2867" s="7">
        <f>SUM(G2867*1.429)</f>
        <v>10.003</v>
      </c>
      <c r="L2867" s="11">
        <v>43430</v>
      </c>
      <c r="M2867" s="3">
        <v>43435</v>
      </c>
      <c r="N2867" s="3">
        <v>43451</v>
      </c>
      <c r="O2867" t="s">
        <v>6</v>
      </c>
      <c r="P2867" s="4">
        <v>79.3</v>
      </c>
      <c r="Q2867" t="s">
        <v>525</v>
      </c>
      <c r="R2867" t="s">
        <v>527</v>
      </c>
      <c r="S2867" t="s">
        <v>528</v>
      </c>
      <c r="U2867" t="s">
        <v>529</v>
      </c>
      <c r="V2867" t="s">
        <v>530</v>
      </c>
      <c r="W2867" s="10" t="b">
        <v>1</v>
      </c>
      <c r="X2867" s="12">
        <v>43872.511846990739</v>
      </c>
    </row>
    <row r="2868" spans="1:24" x14ac:dyDescent="0.2">
      <c r="A2868">
        <v>13209</v>
      </c>
      <c r="B2868" s="2" t="s">
        <v>412</v>
      </c>
      <c r="C2868" s="2" t="s">
        <v>413</v>
      </c>
      <c r="D2868" s="2" t="s">
        <v>414</v>
      </c>
      <c r="E2868" t="s">
        <v>15</v>
      </c>
      <c r="F2868">
        <f>SUM(J2868* 0.875)</f>
        <v>1346.5374999999999</v>
      </c>
      <c r="G2868">
        <v>10</v>
      </c>
      <c r="H2868">
        <v>5</v>
      </c>
      <c r="I2868" s="7">
        <v>153.88999999999999</v>
      </c>
      <c r="J2868" s="7">
        <f t="shared" si="53"/>
        <v>1538.8999999999999</v>
      </c>
      <c r="K2868" s="7">
        <f>SUM(G2868*0.54)</f>
        <v>5.4</v>
      </c>
      <c r="L2868" s="11">
        <v>43433</v>
      </c>
      <c r="M2868" s="3">
        <v>43438</v>
      </c>
      <c r="N2868" s="3">
        <v>43454</v>
      </c>
      <c r="O2868" t="s">
        <v>14</v>
      </c>
      <c r="P2868" s="4">
        <v>130.79</v>
      </c>
      <c r="Q2868" t="s">
        <v>413</v>
      </c>
      <c r="R2868" t="s">
        <v>415</v>
      </c>
      <c r="S2868" t="s">
        <v>416</v>
      </c>
      <c r="U2868" t="s">
        <v>417</v>
      </c>
      <c r="V2868" t="s">
        <v>105</v>
      </c>
      <c r="W2868" s="10" t="b">
        <v>1</v>
      </c>
      <c r="X2868" s="12">
        <v>43884.513712731481</v>
      </c>
    </row>
    <row r="2869" spans="1:24" x14ac:dyDescent="0.2">
      <c r="A2869">
        <v>13210</v>
      </c>
      <c r="B2869" s="2" t="s">
        <v>338</v>
      </c>
      <c r="C2869" s="2" t="s">
        <v>339</v>
      </c>
      <c r="D2869" s="2" t="s">
        <v>340</v>
      </c>
      <c r="E2869" t="s">
        <v>45</v>
      </c>
      <c r="F2869">
        <f>SUM(J2869* 1.08)</f>
        <v>1815.8579999999999</v>
      </c>
      <c r="G2869">
        <v>11</v>
      </c>
      <c r="H2869">
        <v>7</v>
      </c>
      <c r="I2869" s="7">
        <v>152.85</v>
      </c>
      <c r="J2869" s="7">
        <f t="shared" si="53"/>
        <v>1681.35</v>
      </c>
      <c r="K2869" s="7">
        <f>SUM(G2869*1.381)</f>
        <v>15.191000000000001</v>
      </c>
      <c r="L2869" s="11">
        <v>43433</v>
      </c>
      <c r="M2869" s="3">
        <v>43438</v>
      </c>
      <c r="N2869" s="3">
        <v>43454</v>
      </c>
      <c r="O2869" t="s">
        <v>14</v>
      </c>
      <c r="P2869" s="4">
        <v>1.39</v>
      </c>
      <c r="Q2869" t="s">
        <v>339</v>
      </c>
      <c r="R2869" t="s">
        <v>568</v>
      </c>
      <c r="S2869" t="s">
        <v>85</v>
      </c>
      <c r="U2869" t="s">
        <v>341</v>
      </c>
      <c r="V2869" t="s">
        <v>35</v>
      </c>
      <c r="W2869" s="10" t="b">
        <v>0</v>
      </c>
      <c r="X2869" s="12">
        <v>43885.512366435185</v>
      </c>
    </row>
    <row r="2870" spans="1:24" x14ac:dyDescent="0.2">
      <c r="A2870">
        <v>13211</v>
      </c>
      <c r="B2870" s="2" t="s">
        <v>169</v>
      </c>
      <c r="C2870" s="2" t="s">
        <v>170</v>
      </c>
      <c r="D2870" s="2" t="s">
        <v>171</v>
      </c>
      <c r="E2870" t="s">
        <v>15</v>
      </c>
      <c r="F2870">
        <f>SUM(J2870* 0.85)</f>
        <v>524.63700000000006</v>
      </c>
      <c r="G2870">
        <v>6</v>
      </c>
      <c r="H2870">
        <v>-28</v>
      </c>
      <c r="I2870" s="7">
        <v>102.87</v>
      </c>
      <c r="J2870" s="7">
        <f t="shared" si="53"/>
        <v>617.22</v>
      </c>
      <c r="K2870" s="7">
        <f>SUM(G2870*1.15)</f>
        <v>6.8999999999999995</v>
      </c>
      <c r="L2870" s="11">
        <v>43434</v>
      </c>
      <c r="M2870" s="3">
        <v>43439</v>
      </c>
      <c r="N2870" s="3">
        <v>43455</v>
      </c>
      <c r="O2870" t="s">
        <v>6</v>
      </c>
      <c r="P2870" s="4">
        <v>7.7</v>
      </c>
      <c r="Q2870" t="s">
        <v>170</v>
      </c>
      <c r="R2870" t="s">
        <v>172</v>
      </c>
      <c r="S2870" t="s">
        <v>173</v>
      </c>
      <c r="U2870" t="s">
        <v>174</v>
      </c>
      <c r="V2870" t="s">
        <v>175</v>
      </c>
      <c r="W2870" s="10" t="b">
        <v>0</v>
      </c>
      <c r="X2870" s="12">
        <v>43927.509746412034</v>
      </c>
    </row>
    <row r="2871" spans="1:24" x14ac:dyDescent="0.2">
      <c r="A2871">
        <v>13212</v>
      </c>
      <c r="B2871" s="2" t="s">
        <v>313</v>
      </c>
      <c r="C2871" s="2" t="s">
        <v>314</v>
      </c>
      <c r="D2871" s="2" t="s">
        <v>315</v>
      </c>
      <c r="E2871" t="s">
        <v>5</v>
      </c>
      <c r="F2871">
        <f>SUM(J2871* 0.875)</f>
        <v>1405.6087500000001</v>
      </c>
      <c r="G2871">
        <v>9</v>
      </c>
      <c r="H2871">
        <v>11</v>
      </c>
      <c r="I2871" s="7">
        <v>178.49</v>
      </c>
      <c r="J2871" s="7">
        <f t="shared" si="53"/>
        <v>1606.41</v>
      </c>
      <c r="K2871" s="7">
        <f>SUM(G2871*1.429)</f>
        <v>12.861000000000001</v>
      </c>
      <c r="L2871" s="11">
        <v>43434</v>
      </c>
      <c r="M2871" s="3">
        <v>43439</v>
      </c>
      <c r="N2871" s="3">
        <v>43455</v>
      </c>
      <c r="O2871" t="s">
        <v>14</v>
      </c>
      <c r="P2871" s="4">
        <v>2.38</v>
      </c>
      <c r="Q2871" t="s">
        <v>314</v>
      </c>
      <c r="R2871" t="s">
        <v>316</v>
      </c>
      <c r="S2871" t="s">
        <v>317</v>
      </c>
      <c r="U2871" t="s">
        <v>318</v>
      </c>
      <c r="V2871" t="s">
        <v>175</v>
      </c>
      <c r="W2871" s="10" t="b">
        <v>0</v>
      </c>
      <c r="X2871" s="12">
        <v>43836.511534490739</v>
      </c>
    </row>
    <row r="2872" spans="1:24" x14ac:dyDescent="0.2">
      <c r="A2872">
        <v>13213</v>
      </c>
      <c r="B2872" s="2" t="s">
        <v>67</v>
      </c>
      <c r="C2872" s="2" t="s">
        <v>68</v>
      </c>
      <c r="D2872" s="2" t="s">
        <v>69</v>
      </c>
      <c r="E2872" t="s">
        <v>11</v>
      </c>
      <c r="F2872">
        <f>SUM(J2872* 0.95)</f>
        <v>1730.2349999999999</v>
      </c>
      <c r="G2872">
        <v>10</v>
      </c>
      <c r="H2872">
        <v>5</v>
      </c>
      <c r="I2872" s="7">
        <v>182.13</v>
      </c>
      <c r="J2872" s="7">
        <f t="shared" si="53"/>
        <v>1821.3</v>
      </c>
      <c r="K2872" s="7">
        <f>SUM(G2872*0.54)</f>
        <v>5.4</v>
      </c>
      <c r="L2872" s="11">
        <v>43435</v>
      </c>
      <c r="M2872" s="3">
        <v>43440</v>
      </c>
      <c r="N2872" s="3">
        <v>43456</v>
      </c>
      <c r="O2872" t="s">
        <v>12</v>
      </c>
      <c r="P2872" s="4">
        <v>16.71</v>
      </c>
      <c r="Q2872" t="s">
        <v>68</v>
      </c>
      <c r="R2872" t="s">
        <v>70</v>
      </c>
      <c r="S2872" t="s">
        <v>71</v>
      </c>
      <c r="U2872" t="s">
        <v>72</v>
      </c>
      <c r="V2872" t="s">
        <v>59</v>
      </c>
      <c r="W2872" s="10" t="b">
        <v>1</v>
      </c>
      <c r="X2872" s="12">
        <v>43886.513712731481</v>
      </c>
    </row>
    <row r="2873" spans="1:24" x14ac:dyDescent="0.2">
      <c r="A2873">
        <v>13214</v>
      </c>
      <c r="B2873" s="2" t="s">
        <v>455</v>
      </c>
      <c r="C2873" s="2" t="s">
        <v>456</v>
      </c>
      <c r="D2873" s="2" t="s">
        <v>457</v>
      </c>
      <c r="E2873" t="s">
        <v>36</v>
      </c>
      <c r="F2873">
        <f>SUM(J2873* 1.05)</f>
        <v>669.58499999999992</v>
      </c>
      <c r="G2873">
        <v>7</v>
      </c>
      <c r="H2873">
        <v>13</v>
      </c>
      <c r="I2873" s="7">
        <v>91.1</v>
      </c>
      <c r="J2873" s="7">
        <f t="shared" si="53"/>
        <v>637.69999999999993</v>
      </c>
      <c r="K2873" s="7">
        <f>SUM(G2873*1.429)</f>
        <v>10.003</v>
      </c>
      <c r="L2873" s="11">
        <v>43436</v>
      </c>
      <c r="M2873" s="3">
        <v>43441</v>
      </c>
      <c r="N2873" s="3">
        <v>43457</v>
      </c>
      <c r="O2873" t="s">
        <v>12</v>
      </c>
      <c r="P2873" s="4">
        <v>73.209999999999994</v>
      </c>
      <c r="Q2873" t="s">
        <v>456</v>
      </c>
      <c r="R2873" t="s">
        <v>458</v>
      </c>
      <c r="S2873" t="s">
        <v>459</v>
      </c>
      <c r="T2873" t="s">
        <v>460</v>
      </c>
      <c r="U2873" t="s">
        <v>461</v>
      </c>
      <c r="V2873" t="s">
        <v>209</v>
      </c>
      <c r="W2873" s="10" t="b">
        <v>1</v>
      </c>
      <c r="X2873" s="12">
        <v>43855.17822430555</v>
      </c>
    </row>
    <row r="2874" spans="1:24" x14ac:dyDescent="0.2">
      <c r="A2874">
        <v>13215</v>
      </c>
      <c r="B2874" s="2" t="s">
        <v>430</v>
      </c>
      <c r="C2874" s="2" t="s">
        <v>431</v>
      </c>
      <c r="D2874" s="2" t="s">
        <v>432</v>
      </c>
      <c r="E2874" t="s">
        <v>5</v>
      </c>
      <c r="F2874">
        <f>SUM(J2874* 1.05)</f>
        <v>1574.8319999999999</v>
      </c>
      <c r="G2874">
        <v>8</v>
      </c>
      <c r="H2874">
        <v>5</v>
      </c>
      <c r="I2874" s="7">
        <v>187.48</v>
      </c>
      <c r="J2874" s="7">
        <f t="shared" si="53"/>
        <v>1499.84</v>
      </c>
      <c r="K2874" s="7">
        <f>SUM(G2874*0.54)</f>
        <v>4.32</v>
      </c>
      <c r="L2874" s="11">
        <v>43436</v>
      </c>
      <c r="M2874" s="3">
        <v>43441</v>
      </c>
      <c r="N2874" s="3">
        <v>43457</v>
      </c>
      <c r="O2874" t="s">
        <v>6</v>
      </c>
      <c r="P2874" s="4">
        <v>8.19</v>
      </c>
      <c r="Q2874" t="s">
        <v>431</v>
      </c>
      <c r="R2874" t="s">
        <v>433</v>
      </c>
      <c r="S2874" t="s">
        <v>434</v>
      </c>
      <c r="T2874" t="s">
        <v>435</v>
      </c>
      <c r="U2874" t="s">
        <v>436</v>
      </c>
      <c r="V2874" t="s">
        <v>209</v>
      </c>
      <c r="W2874" s="10" t="b">
        <v>1</v>
      </c>
      <c r="X2874" s="12">
        <v>43885.633831018517</v>
      </c>
    </row>
    <row r="2875" spans="1:24" x14ac:dyDescent="0.2">
      <c r="A2875">
        <v>13216</v>
      </c>
      <c r="B2875" s="2" t="s">
        <v>412</v>
      </c>
      <c r="C2875" s="2" t="s">
        <v>413</v>
      </c>
      <c r="D2875" s="2" t="s">
        <v>414</v>
      </c>
      <c r="E2875" t="s">
        <v>15</v>
      </c>
      <c r="F2875">
        <f>SUM(J2875* 0.85)</f>
        <v>712.77599999999995</v>
      </c>
      <c r="G2875">
        <v>12</v>
      </c>
      <c r="H2875">
        <v>2</v>
      </c>
      <c r="I2875" s="7">
        <v>69.88</v>
      </c>
      <c r="J2875" s="7">
        <f t="shared" si="53"/>
        <v>838.56</v>
      </c>
      <c r="K2875" s="7">
        <f>SUM(G2875*1.27)</f>
        <v>15.24</v>
      </c>
      <c r="L2875" s="11">
        <v>43437</v>
      </c>
      <c r="M2875" s="3">
        <v>43442</v>
      </c>
      <c r="N2875" s="3">
        <v>43458</v>
      </c>
      <c r="O2875" t="s">
        <v>14</v>
      </c>
      <c r="P2875" s="4">
        <v>138.16999999999999</v>
      </c>
      <c r="Q2875" t="s">
        <v>413</v>
      </c>
      <c r="R2875" t="s">
        <v>415</v>
      </c>
      <c r="S2875" t="s">
        <v>416</v>
      </c>
      <c r="U2875" t="s">
        <v>417</v>
      </c>
      <c r="V2875" t="s">
        <v>105</v>
      </c>
      <c r="W2875" s="10" t="b">
        <v>1</v>
      </c>
      <c r="X2875" s="12">
        <v>43901.512518749994</v>
      </c>
    </row>
    <row r="2876" spans="1:24" x14ac:dyDescent="0.2">
      <c r="A2876">
        <v>13217</v>
      </c>
      <c r="B2876" s="2" t="s">
        <v>16</v>
      </c>
      <c r="C2876" s="2" t="s">
        <v>17</v>
      </c>
      <c r="D2876" s="2" t="s">
        <v>18</v>
      </c>
      <c r="E2876" t="s">
        <v>15</v>
      </c>
      <c r="F2876">
        <f>SUM(J2876* 1.15)</f>
        <v>1132.9799999999998</v>
      </c>
      <c r="G2876">
        <v>6</v>
      </c>
      <c r="H2876">
        <v>-3</v>
      </c>
      <c r="I2876" s="7">
        <v>164.2</v>
      </c>
      <c r="J2876" s="7">
        <f t="shared" si="53"/>
        <v>985.19999999999993</v>
      </c>
      <c r="K2876" s="7">
        <f>SUM(G2876*1.27)</f>
        <v>7.62</v>
      </c>
      <c r="L2876" s="11">
        <v>43437</v>
      </c>
      <c r="M2876" s="3">
        <v>43442</v>
      </c>
      <c r="N2876" s="3">
        <v>43458</v>
      </c>
      <c r="O2876" t="s">
        <v>14</v>
      </c>
      <c r="P2876" s="4">
        <v>11.99</v>
      </c>
      <c r="Q2876" t="s">
        <v>17</v>
      </c>
      <c r="R2876" t="s">
        <v>20</v>
      </c>
      <c r="S2876" t="s">
        <v>21</v>
      </c>
      <c r="U2876" t="s">
        <v>22</v>
      </c>
      <c r="V2876" t="s">
        <v>23</v>
      </c>
      <c r="W2876" s="10" t="b">
        <v>0</v>
      </c>
      <c r="X2876" s="12">
        <v>43898.510360185181</v>
      </c>
    </row>
    <row r="2877" spans="1:24" x14ac:dyDescent="0.2">
      <c r="A2877">
        <v>13218</v>
      </c>
      <c r="B2877" s="2" t="s">
        <v>319</v>
      </c>
      <c r="C2877" s="2" t="s">
        <v>320</v>
      </c>
      <c r="D2877" s="2" t="s">
        <v>321</v>
      </c>
      <c r="E2877" t="s">
        <v>11</v>
      </c>
      <c r="F2877">
        <f>SUM(J2877* 1.08)</f>
        <v>1186.8120000000001</v>
      </c>
      <c r="G2877">
        <v>10</v>
      </c>
      <c r="H2877">
        <v>23</v>
      </c>
      <c r="I2877" s="7">
        <v>109.89</v>
      </c>
      <c r="J2877" s="7">
        <f t="shared" si="53"/>
        <v>1098.9000000000001</v>
      </c>
      <c r="K2877" s="7">
        <f>SUM(G2877*1.429)</f>
        <v>14.290000000000001</v>
      </c>
      <c r="L2877" s="11">
        <v>43440</v>
      </c>
      <c r="M2877" s="3">
        <v>43445</v>
      </c>
      <c r="N2877" s="3">
        <v>43461</v>
      </c>
      <c r="O2877" t="s">
        <v>6</v>
      </c>
      <c r="P2877" s="4">
        <v>155.63999999999999</v>
      </c>
      <c r="Q2877" t="s">
        <v>320</v>
      </c>
      <c r="R2877" t="s">
        <v>322</v>
      </c>
      <c r="S2877" t="s">
        <v>323</v>
      </c>
      <c r="U2877" t="s">
        <v>324</v>
      </c>
      <c r="V2877" t="s">
        <v>325</v>
      </c>
      <c r="W2877" s="10" t="b">
        <v>1</v>
      </c>
      <c r="X2877" s="12">
        <v>43909.845884953706</v>
      </c>
    </row>
    <row r="2878" spans="1:24" x14ac:dyDescent="0.2">
      <c r="A2878">
        <v>13219</v>
      </c>
      <c r="B2878" s="2" t="s">
        <v>394</v>
      </c>
      <c r="C2878" s="2" t="s">
        <v>395</v>
      </c>
      <c r="D2878" s="2" t="s">
        <v>396</v>
      </c>
      <c r="E2878" t="s">
        <v>46</v>
      </c>
      <c r="F2878">
        <f>SUM(J2878* 1.05)</f>
        <v>1193.8290000000002</v>
      </c>
      <c r="G2878">
        <v>13</v>
      </c>
      <c r="H2878">
        <v>2</v>
      </c>
      <c r="I2878" s="7">
        <v>87.46</v>
      </c>
      <c r="J2878" s="7">
        <f t="shared" si="53"/>
        <v>1136.98</v>
      </c>
      <c r="K2878" s="7">
        <f>SUM(G2878*1.27)</f>
        <v>16.510000000000002</v>
      </c>
      <c r="L2878" s="11">
        <v>43441</v>
      </c>
      <c r="M2878" s="3">
        <v>43446</v>
      </c>
      <c r="N2878" s="3">
        <v>43462</v>
      </c>
      <c r="O2878" t="s">
        <v>12</v>
      </c>
      <c r="P2878" s="4">
        <v>18.66</v>
      </c>
      <c r="Q2878" t="s">
        <v>395</v>
      </c>
      <c r="R2878" t="s">
        <v>397</v>
      </c>
      <c r="S2878" t="s">
        <v>398</v>
      </c>
      <c r="T2878" t="s">
        <v>399</v>
      </c>
      <c r="U2878" t="s">
        <v>400</v>
      </c>
      <c r="V2878" t="s">
        <v>209</v>
      </c>
      <c r="W2878" s="10" t="b">
        <v>0</v>
      </c>
      <c r="X2878" s="12">
        <v>43868.512518749994</v>
      </c>
    </row>
    <row r="2879" spans="1:24" x14ac:dyDescent="0.2">
      <c r="A2879">
        <v>13220</v>
      </c>
      <c r="B2879" s="2" t="s">
        <v>153</v>
      </c>
      <c r="C2879" s="2" t="s">
        <v>154</v>
      </c>
      <c r="D2879" s="2" t="s">
        <v>155</v>
      </c>
      <c r="E2879" t="s">
        <v>15</v>
      </c>
      <c r="F2879">
        <f>SUM(J2879* 1.08)</f>
        <v>1076.3063999999999</v>
      </c>
      <c r="G2879">
        <v>13</v>
      </c>
      <c r="H2879">
        <v>-1</v>
      </c>
      <c r="I2879" s="7">
        <v>76.66</v>
      </c>
      <c r="J2879" s="7">
        <f t="shared" si="53"/>
        <v>996.57999999999993</v>
      </c>
      <c r="K2879" s="7">
        <f>SUM(G2879*1.27)</f>
        <v>16.510000000000002</v>
      </c>
      <c r="L2879" s="11">
        <v>43441</v>
      </c>
      <c r="M2879" s="3">
        <v>43446</v>
      </c>
      <c r="N2879" s="3">
        <v>43462</v>
      </c>
      <c r="O2879" t="s">
        <v>6</v>
      </c>
      <c r="P2879" s="4">
        <v>328.74</v>
      </c>
      <c r="Q2879" t="s">
        <v>154</v>
      </c>
      <c r="R2879" t="s">
        <v>156</v>
      </c>
      <c r="S2879" t="s">
        <v>157</v>
      </c>
      <c r="U2879" t="s">
        <v>158</v>
      </c>
      <c r="V2879" t="s">
        <v>44</v>
      </c>
      <c r="W2879" s="10" t="b">
        <v>1</v>
      </c>
      <c r="X2879" s="12">
        <v>43873.512484027771</v>
      </c>
    </row>
    <row r="2880" spans="1:24" x14ac:dyDescent="0.2">
      <c r="A2880">
        <v>13221</v>
      </c>
      <c r="B2880" s="2" t="s">
        <v>147</v>
      </c>
      <c r="C2880" s="2" t="s">
        <v>148</v>
      </c>
      <c r="D2880" s="2" t="s">
        <v>149</v>
      </c>
      <c r="E2880" t="s">
        <v>15</v>
      </c>
      <c r="F2880">
        <f>SUM(J2880* 1.15)</f>
        <v>1123.32</v>
      </c>
      <c r="G2880">
        <v>11</v>
      </c>
      <c r="H2880">
        <v>5</v>
      </c>
      <c r="I2880" s="7">
        <v>88.8</v>
      </c>
      <c r="J2880" s="7">
        <f t="shared" si="53"/>
        <v>976.8</v>
      </c>
      <c r="K2880" s="7">
        <f>SUM(G2880*0.54)</f>
        <v>5.94</v>
      </c>
      <c r="L2880" s="11">
        <v>43442</v>
      </c>
      <c r="M2880" s="3">
        <v>43447</v>
      </c>
      <c r="N2880" s="3">
        <v>43463</v>
      </c>
      <c r="O2880" t="s">
        <v>14</v>
      </c>
      <c r="P2880" s="4">
        <v>37.35</v>
      </c>
      <c r="Q2880" t="s">
        <v>148</v>
      </c>
      <c r="R2880" t="s">
        <v>150</v>
      </c>
      <c r="S2880" t="s">
        <v>151</v>
      </c>
      <c r="U2880" t="s">
        <v>152</v>
      </c>
      <c r="V2880" t="s">
        <v>59</v>
      </c>
      <c r="W2880" s="10" t="b">
        <v>1</v>
      </c>
      <c r="X2880" s="12">
        <v>43881.51012835648</v>
      </c>
    </row>
    <row r="2881" spans="1:24" x14ac:dyDescent="0.2">
      <c r="A2881">
        <v>13222</v>
      </c>
      <c r="B2881" s="2" t="s">
        <v>135</v>
      </c>
      <c r="C2881" s="2" t="s">
        <v>136</v>
      </c>
      <c r="D2881" s="2" t="s">
        <v>137</v>
      </c>
      <c r="E2881" t="s">
        <v>5</v>
      </c>
      <c r="F2881">
        <f>SUM(J2881* 1.05)</f>
        <v>31.248000000000005</v>
      </c>
      <c r="G2881">
        <v>8</v>
      </c>
      <c r="H2881">
        <v>17</v>
      </c>
      <c r="I2881" s="7">
        <v>3.72</v>
      </c>
      <c r="J2881" s="7">
        <f t="shared" si="53"/>
        <v>29.76</v>
      </c>
      <c r="K2881" s="7">
        <f>SUM(G2881*1.429)</f>
        <v>11.432</v>
      </c>
      <c r="L2881" s="11">
        <v>43442</v>
      </c>
      <c r="M2881" s="3">
        <v>43447</v>
      </c>
      <c r="N2881" s="3">
        <v>43463</v>
      </c>
      <c r="O2881" t="s">
        <v>14</v>
      </c>
      <c r="P2881" s="4">
        <v>145.44999999999999</v>
      </c>
      <c r="Q2881" t="s">
        <v>136</v>
      </c>
      <c r="R2881" t="s">
        <v>138</v>
      </c>
      <c r="S2881" t="s">
        <v>139</v>
      </c>
      <c r="U2881" t="s">
        <v>140</v>
      </c>
      <c r="V2881" t="s">
        <v>141</v>
      </c>
      <c r="W2881" s="10" t="b">
        <v>1</v>
      </c>
      <c r="X2881" s="12">
        <v>43842.844937268521</v>
      </c>
    </row>
    <row r="2882" spans="1:24" x14ac:dyDescent="0.2">
      <c r="A2882">
        <v>13223</v>
      </c>
      <c r="B2882" s="2" t="s">
        <v>384</v>
      </c>
      <c r="C2882" s="2" t="s">
        <v>385</v>
      </c>
      <c r="D2882" s="2" t="s">
        <v>386</v>
      </c>
      <c r="E2882" t="s">
        <v>15</v>
      </c>
      <c r="F2882">
        <f>SUM(J2882* 1.25)</f>
        <v>911.9</v>
      </c>
      <c r="G2882">
        <v>11</v>
      </c>
      <c r="H2882">
        <v>-23</v>
      </c>
      <c r="I2882" s="7">
        <v>66.319999999999993</v>
      </c>
      <c r="J2882" s="7">
        <f t="shared" si="53"/>
        <v>729.52</v>
      </c>
      <c r="K2882" s="7">
        <f>SUM(G2882*1.15)</f>
        <v>12.649999999999999</v>
      </c>
      <c r="L2882" s="11">
        <v>43443</v>
      </c>
      <c r="M2882" s="3">
        <v>43448</v>
      </c>
      <c r="N2882" s="3">
        <v>43464</v>
      </c>
      <c r="O2882" t="s">
        <v>14</v>
      </c>
      <c r="P2882" s="4">
        <v>42.74</v>
      </c>
      <c r="Q2882" t="s">
        <v>385</v>
      </c>
      <c r="R2882" t="s">
        <v>387</v>
      </c>
      <c r="S2882" t="s">
        <v>388</v>
      </c>
      <c r="U2882" t="s">
        <v>389</v>
      </c>
      <c r="V2882" t="s">
        <v>10</v>
      </c>
      <c r="W2882" s="10" t="b">
        <v>1</v>
      </c>
      <c r="X2882" s="12">
        <v>43962.177807638887</v>
      </c>
    </row>
    <row r="2883" spans="1:24" x14ac:dyDescent="0.2">
      <c r="A2883">
        <v>13224</v>
      </c>
      <c r="B2883" s="2" t="s">
        <v>356</v>
      </c>
      <c r="C2883" s="2" t="s">
        <v>348</v>
      </c>
      <c r="D2883" s="2" t="s">
        <v>357</v>
      </c>
      <c r="E2883" t="s">
        <v>11</v>
      </c>
      <c r="F2883">
        <f>SUM(J2883* 1.15)</f>
        <v>1505.0969999999998</v>
      </c>
      <c r="G2883">
        <v>11</v>
      </c>
      <c r="H2883">
        <v>21</v>
      </c>
      <c r="I2883" s="7">
        <v>118.98</v>
      </c>
      <c r="J2883" s="7">
        <f t="shared" si="53"/>
        <v>1308.78</v>
      </c>
      <c r="K2883" s="7">
        <f>SUM(G2883*1.429)</f>
        <v>15.719000000000001</v>
      </c>
      <c r="L2883" s="11">
        <v>43444</v>
      </c>
      <c r="M2883" s="3">
        <v>43449</v>
      </c>
      <c r="N2883" s="3">
        <v>43465</v>
      </c>
      <c r="O2883" t="s">
        <v>6</v>
      </c>
      <c r="P2883" s="4">
        <v>157.55000000000001</v>
      </c>
      <c r="Q2883" t="s">
        <v>348</v>
      </c>
      <c r="R2883" t="s">
        <v>349</v>
      </c>
      <c r="S2883" t="s">
        <v>350</v>
      </c>
      <c r="U2883" t="s">
        <v>351</v>
      </c>
      <c r="V2883" t="s">
        <v>10</v>
      </c>
      <c r="W2883" s="10" t="b">
        <v>1</v>
      </c>
      <c r="X2883" s="12">
        <v>43906.512738657402</v>
      </c>
    </row>
    <row r="2884" spans="1:24" x14ac:dyDescent="0.2">
      <c r="A2884">
        <v>13225</v>
      </c>
      <c r="B2884" s="2" t="s">
        <v>462</v>
      </c>
      <c r="C2884" s="2" t="s">
        <v>463</v>
      </c>
      <c r="D2884" s="2" t="s">
        <v>464</v>
      </c>
      <c r="E2884" t="s">
        <v>11</v>
      </c>
      <c r="F2884">
        <f>SUM(J2884* 1.08)</f>
        <v>1611.3816000000002</v>
      </c>
      <c r="G2884">
        <v>9</v>
      </c>
      <c r="H2884">
        <v>-4</v>
      </c>
      <c r="I2884" s="7">
        <v>165.78</v>
      </c>
      <c r="J2884" s="7">
        <f t="shared" si="53"/>
        <v>1492.02</v>
      </c>
      <c r="K2884" s="7">
        <f>SUM(G2884*1.15)</f>
        <v>10.35</v>
      </c>
      <c r="L2884" s="11">
        <v>43444</v>
      </c>
      <c r="M2884" s="3">
        <v>43449</v>
      </c>
      <c r="N2884" s="3">
        <v>43465</v>
      </c>
      <c r="O2884" t="s">
        <v>14</v>
      </c>
      <c r="P2884" s="4">
        <v>1.59</v>
      </c>
      <c r="Q2884" t="s">
        <v>463</v>
      </c>
      <c r="R2884" t="s">
        <v>465</v>
      </c>
      <c r="S2884" t="s">
        <v>466</v>
      </c>
      <c r="U2884" t="s">
        <v>467</v>
      </c>
      <c r="V2884" t="s">
        <v>325</v>
      </c>
      <c r="W2884" s="10" t="b">
        <v>0</v>
      </c>
      <c r="X2884" s="12">
        <v>43926.511360879631</v>
      </c>
    </row>
    <row r="2885" spans="1:24" x14ac:dyDescent="0.2">
      <c r="A2885">
        <v>13226</v>
      </c>
      <c r="B2885" s="2" t="s">
        <v>29</v>
      </c>
      <c r="C2885" s="2" t="s">
        <v>30</v>
      </c>
      <c r="D2885" s="2" t="s">
        <v>31</v>
      </c>
      <c r="E2885" t="s">
        <v>15</v>
      </c>
      <c r="F2885">
        <f>SUM(J2885* 1.08)</f>
        <v>803.97360000000003</v>
      </c>
      <c r="G2885">
        <v>6</v>
      </c>
      <c r="H2885">
        <v>-4</v>
      </c>
      <c r="I2885" s="7">
        <v>124.07</v>
      </c>
      <c r="J2885" s="7">
        <f t="shared" si="53"/>
        <v>744.42</v>
      </c>
      <c r="K2885" s="7">
        <f>SUM(G2885*1.15)</f>
        <v>6.8999999999999995</v>
      </c>
      <c r="L2885" s="11">
        <v>43447</v>
      </c>
      <c r="M2885" s="3">
        <v>43452</v>
      </c>
      <c r="N2885" s="3">
        <v>43468</v>
      </c>
      <c r="O2885" t="s">
        <v>12</v>
      </c>
      <c r="P2885" s="4">
        <v>146.32</v>
      </c>
      <c r="Q2885" t="s">
        <v>30</v>
      </c>
      <c r="R2885" t="s">
        <v>557</v>
      </c>
      <c r="S2885" t="s">
        <v>32</v>
      </c>
      <c r="T2885" t="s">
        <v>33</v>
      </c>
      <c r="U2885" t="s">
        <v>34</v>
      </c>
      <c r="V2885" t="s">
        <v>35</v>
      </c>
      <c r="W2885" s="10" t="b">
        <v>1</v>
      </c>
      <c r="X2885" s="12">
        <v>43955.510024189818</v>
      </c>
    </row>
    <row r="2886" spans="1:24" x14ac:dyDescent="0.2">
      <c r="A2886">
        <v>13227</v>
      </c>
      <c r="B2886" s="2" t="s">
        <v>500</v>
      </c>
      <c r="C2886" s="2" t="s">
        <v>501</v>
      </c>
      <c r="D2886" s="2" t="s">
        <v>502</v>
      </c>
      <c r="E2886" t="s">
        <v>15</v>
      </c>
      <c r="F2886">
        <f>SUM(J2886* 1.05)</f>
        <v>409.77300000000002</v>
      </c>
      <c r="G2886">
        <v>13</v>
      </c>
      <c r="H2886">
        <v>13</v>
      </c>
      <c r="I2886" s="7">
        <v>30.02</v>
      </c>
      <c r="J2886" s="7">
        <f t="shared" si="53"/>
        <v>390.26</v>
      </c>
      <c r="K2886" s="7">
        <f>SUM(G2886*1.429)</f>
        <v>18.577000000000002</v>
      </c>
      <c r="L2886" s="11">
        <v>43447</v>
      </c>
      <c r="M2886" s="3">
        <v>43452</v>
      </c>
      <c r="N2886" s="3">
        <v>43468</v>
      </c>
      <c r="O2886" t="s">
        <v>6</v>
      </c>
      <c r="P2886" s="4">
        <v>65.06</v>
      </c>
      <c r="Q2886" t="s">
        <v>501</v>
      </c>
      <c r="R2886" t="s">
        <v>503</v>
      </c>
      <c r="S2886" t="s">
        <v>504</v>
      </c>
      <c r="U2886" t="s">
        <v>505</v>
      </c>
      <c r="V2886" t="s">
        <v>448</v>
      </c>
      <c r="W2886" s="10" t="b">
        <v>1</v>
      </c>
      <c r="X2886" s="12">
        <v>43888.179861111108</v>
      </c>
    </row>
    <row r="2887" spans="1:24" x14ac:dyDescent="0.2">
      <c r="A2887">
        <v>13228</v>
      </c>
      <c r="B2887" s="2" t="s">
        <v>218</v>
      </c>
      <c r="C2887" s="2" t="s">
        <v>219</v>
      </c>
      <c r="D2887" s="2" t="s">
        <v>220</v>
      </c>
      <c r="E2887" t="s">
        <v>36</v>
      </c>
      <c r="F2887">
        <f>SUM(J2887* 0.85)</f>
        <v>229.04100000000003</v>
      </c>
      <c r="G2887">
        <v>9</v>
      </c>
      <c r="H2887">
        <v>-25</v>
      </c>
      <c r="I2887" s="7">
        <v>29.94</v>
      </c>
      <c r="J2887" s="7">
        <f t="shared" si="53"/>
        <v>269.46000000000004</v>
      </c>
      <c r="K2887" s="7">
        <f>SUM(G2887*1.15)</f>
        <v>10.35</v>
      </c>
      <c r="L2887" s="11">
        <v>43448</v>
      </c>
      <c r="M2887" s="3">
        <v>43453</v>
      </c>
      <c r="N2887" s="3">
        <v>43469</v>
      </c>
      <c r="O2887" t="s">
        <v>14</v>
      </c>
      <c r="P2887" s="4">
        <v>5.32</v>
      </c>
      <c r="Q2887" t="s">
        <v>219</v>
      </c>
      <c r="R2887" t="s">
        <v>221</v>
      </c>
      <c r="S2887" t="s">
        <v>222</v>
      </c>
      <c r="T2887" t="s">
        <v>223</v>
      </c>
      <c r="U2887" t="s">
        <v>224</v>
      </c>
      <c r="V2887" t="s">
        <v>113</v>
      </c>
      <c r="W2887" s="10" t="b">
        <v>0</v>
      </c>
      <c r="X2887" s="12">
        <v>43953.51111782407</v>
      </c>
    </row>
    <row r="2888" spans="1:24" x14ac:dyDescent="0.2">
      <c r="A2888">
        <v>13229</v>
      </c>
      <c r="B2888" s="2" t="s">
        <v>135</v>
      </c>
      <c r="C2888" s="2" t="s">
        <v>136</v>
      </c>
      <c r="D2888" s="2" t="s">
        <v>137</v>
      </c>
      <c r="E2888" t="s">
        <v>37</v>
      </c>
      <c r="F2888">
        <f>SUM(J2888* 1.05)</f>
        <v>81.396000000000001</v>
      </c>
      <c r="G2888">
        <v>12</v>
      </c>
      <c r="H2888">
        <v>14</v>
      </c>
      <c r="I2888" s="7">
        <v>6.46</v>
      </c>
      <c r="J2888" s="7">
        <f t="shared" si="53"/>
        <v>77.52</v>
      </c>
      <c r="K2888" s="7">
        <f>SUM(G2888*1.429)</f>
        <v>17.148</v>
      </c>
      <c r="L2888" s="11">
        <v>43449</v>
      </c>
      <c r="M2888" s="3">
        <v>43454</v>
      </c>
      <c r="N2888" s="3">
        <v>43470</v>
      </c>
      <c r="O2888" t="s">
        <v>12</v>
      </c>
      <c r="P2888" s="4">
        <v>11.19</v>
      </c>
      <c r="Q2888" t="s">
        <v>136</v>
      </c>
      <c r="R2888" t="s">
        <v>138</v>
      </c>
      <c r="S2888" t="s">
        <v>139</v>
      </c>
      <c r="U2888" t="s">
        <v>140</v>
      </c>
      <c r="V2888" t="s">
        <v>141</v>
      </c>
      <c r="W2888" s="10" t="b">
        <v>0</v>
      </c>
      <c r="X2888" s="12">
        <v>43837.179324305551</v>
      </c>
    </row>
    <row r="2889" spans="1:24" x14ac:dyDescent="0.2">
      <c r="A2889">
        <v>13230</v>
      </c>
      <c r="B2889" s="2" t="s">
        <v>285</v>
      </c>
      <c r="C2889" s="2" t="s">
        <v>281</v>
      </c>
      <c r="D2889" s="2" t="s">
        <v>286</v>
      </c>
      <c r="E2889" t="s">
        <v>15</v>
      </c>
      <c r="F2889">
        <f>SUM(J2889* 1.15)</f>
        <v>707.89400000000001</v>
      </c>
      <c r="G2889">
        <v>11</v>
      </c>
      <c r="H2889">
        <v>-25</v>
      </c>
      <c r="I2889" s="7">
        <v>55.96</v>
      </c>
      <c r="J2889" s="7">
        <f t="shared" si="53"/>
        <v>615.56000000000006</v>
      </c>
      <c r="K2889" s="7">
        <f>SUM(G2889*1.15)</f>
        <v>12.649999999999999</v>
      </c>
      <c r="L2889" s="11">
        <v>43449</v>
      </c>
      <c r="M2889" s="3">
        <v>43454</v>
      </c>
      <c r="N2889" s="3">
        <v>43470</v>
      </c>
      <c r="O2889" t="s">
        <v>12</v>
      </c>
      <c r="P2889" s="4">
        <v>91.28</v>
      </c>
      <c r="Q2889" t="s">
        <v>281</v>
      </c>
      <c r="R2889" t="s">
        <v>282</v>
      </c>
      <c r="S2889" t="s">
        <v>283</v>
      </c>
      <c r="U2889" t="s">
        <v>284</v>
      </c>
      <c r="V2889" t="s">
        <v>10</v>
      </c>
      <c r="W2889" s="10" t="b">
        <v>1</v>
      </c>
      <c r="X2889" s="12">
        <v>43936.51111782407</v>
      </c>
    </row>
    <row r="2890" spans="1:24" x14ac:dyDescent="0.2">
      <c r="A2890">
        <v>13231</v>
      </c>
      <c r="B2890" s="2" t="s">
        <v>135</v>
      </c>
      <c r="C2890" s="2" t="s">
        <v>136</v>
      </c>
      <c r="D2890" s="2" t="s">
        <v>137</v>
      </c>
      <c r="E2890" t="s">
        <v>13</v>
      </c>
      <c r="F2890">
        <f>SUM(J2890* 1.05)</f>
        <v>548.30999999999995</v>
      </c>
      <c r="G2890">
        <v>7</v>
      </c>
      <c r="H2890">
        <v>5</v>
      </c>
      <c r="I2890" s="7">
        <v>74.599999999999994</v>
      </c>
      <c r="J2890" s="7">
        <f t="shared" si="53"/>
        <v>522.19999999999993</v>
      </c>
      <c r="K2890" s="7">
        <f>SUM(G2890*0.54)</f>
        <v>3.7800000000000002</v>
      </c>
      <c r="L2890" s="11">
        <v>43450</v>
      </c>
      <c r="M2890" s="3">
        <v>43455</v>
      </c>
      <c r="N2890" s="3">
        <v>43471</v>
      </c>
      <c r="O2890" t="s">
        <v>14</v>
      </c>
      <c r="P2890" s="4">
        <v>96.43</v>
      </c>
      <c r="Q2890" t="s">
        <v>136</v>
      </c>
      <c r="R2890" t="s">
        <v>138</v>
      </c>
      <c r="S2890" t="s">
        <v>139</v>
      </c>
      <c r="U2890" t="s">
        <v>140</v>
      </c>
      <c r="V2890" t="s">
        <v>141</v>
      </c>
      <c r="W2890" s="10" t="b">
        <v>1</v>
      </c>
      <c r="X2890" s="12">
        <v>43881.970289351848</v>
      </c>
    </row>
    <row r="2891" spans="1:24" x14ac:dyDescent="0.2">
      <c r="A2891">
        <v>13232</v>
      </c>
      <c r="B2891" s="2" t="s">
        <v>153</v>
      </c>
      <c r="C2891" s="2" t="s">
        <v>154</v>
      </c>
      <c r="D2891" s="2" t="s">
        <v>155</v>
      </c>
      <c r="E2891" t="s">
        <v>11</v>
      </c>
      <c r="F2891">
        <f>SUM(J2891* 1.08)</f>
        <v>270.34559999999999</v>
      </c>
      <c r="G2891">
        <v>12</v>
      </c>
      <c r="H2891">
        <v>-1</v>
      </c>
      <c r="I2891" s="7">
        <v>20.86</v>
      </c>
      <c r="J2891" s="7">
        <f t="shared" si="53"/>
        <v>250.32</v>
      </c>
      <c r="K2891" s="7">
        <f>SUM(G2891*1.27)</f>
        <v>15.24</v>
      </c>
      <c r="L2891" s="11">
        <v>43450</v>
      </c>
      <c r="M2891" s="3">
        <v>43455</v>
      </c>
      <c r="N2891" s="3">
        <v>43471</v>
      </c>
      <c r="O2891" t="s">
        <v>6</v>
      </c>
      <c r="P2891" s="4">
        <v>48.2</v>
      </c>
      <c r="Q2891" t="s">
        <v>154</v>
      </c>
      <c r="R2891" t="s">
        <v>156</v>
      </c>
      <c r="S2891" t="s">
        <v>157</v>
      </c>
      <c r="U2891" t="s">
        <v>158</v>
      </c>
      <c r="V2891" t="s">
        <v>44</v>
      </c>
      <c r="W2891" s="10" t="b">
        <v>1</v>
      </c>
      <c r="X2891" s="12">
        <v>43893.512484027771</v>
      </c>
    </row>
    <row r="2892" spans="1:24" x14ac:dyDescent="0.2">
      <c r="A2892">
        <v>13233</v>
      </c>
      <c r="B2892" s="2" t="s">
        <v>472</v>
      </c>
      <c r="C2892" s="2" t="s">
        <v>473</v>
      </c>
      <c r="D2892" s="2" t="s">
        <v>474</v>
      </c>
      <c r="E2892" t="s">
        <v>19</v>
      </c>
      <c r="F2892">
        <f>SUM(J2892* 1.15)</f>
        <v>507.55250000000001</v>
      </c>
      <c r="G2892">
        <v>13</v>
      </c>
      <c r="H2892">
        <v>2</v>
      </c>
      <c r="I2892" s="7">
        <v>33.950000000000003</v>
      </c>
      <c r="J2892" s="7">
        <f t="shared" si="53"/>
        <v>441.35</v>
      </c>
      <c r="K2892" s="7">
        <f>SUM(G2892*1.27)</f>
        <v>16.510000000000002</v>
      </c>
      <c r="L2892" s="11">
        <v>43451</v>
      </c>
      <c r="M2892" s="3">
        <v>43456</v>
      </c>
      <c r="N2892" s="3">
        <v>43472</v>
      </c>
      <c r="O2892" t="s">
        <v>6</v>
      </c>
      <c r="P2892" s="4">
        <v>20.25</v>
      </c>
      <c r="Q2892" t="s">
        <v>473</v>
      </c>
      <c r="R2892" t="s">
        <v>475</v>
      </c>
      <c r="S2892" t="s">
        <v>476</v>
      </c>
      <c r="T2892" t="s">
        <v>477</v>
      </c>
      <c r="U2892" t="s">
        <v>478</v>
      </c>
      <c r="V2892" t="s">
        <v>209</v>
      </c>
      <c r="W2892" s="10" t="b">
        <v>0</v>
      </c>
      <c r="X2892" s="12">
        <v>43864.512518749994</v>
      </c>
    </row>
    <row r="2893" spans="1:24" x14ac:dyDescent="0.2">
      <c r="A2893">
        <v>13234</v>
      </c>
      <c r="B2893" s="2" t="s">
        <v>135</v>
      </c>
      <c r="C2893" s="2" t="s">
        <v>136</v>
      </c>
      <c r="D2893" s="2" t="s">
        <v>137</v>
      </c>
      <c r="E2893" t="s">
        <v>13</v>
      </c>
      <c r="F2893">
        <f>SUM(J2893* 1.05)</f>
        <v>713.53800000000012</v>
      </c>
      <c r="G2893">
        <v>12</v>
      </c>
      <c r="H2893">
        <v>-3</v>
      </c>
      <c r="I2893" s="7">
        <v>56.63</v>
      </c>
      <c r="J2893" s="7">
        <f t="shared" si="53"/>
        <v>679.56000000000006</v>
      </c>
      <c r="K2893" s="7">
        <f>SUM(G2893*1.27)</f>
        <v>15.24</v>
      </c>
      <c r="L2893" s="11">
        <v>43454</v>
      </c>
      <c r="M2893" s="3">
        <v>43459</v>
      </c>
      <c r="N2893" s="3">
        <v>43475</v>
      </c>
      <c r="O2893" t="s">
        <v>14</v>
      </c>
      <c r="P2893" s="4">
        <v>351.53</v>
      </c>
      <c r="Q2893" t="s">
        <v>136</v>
      </c>
      <c r="R2893" t="s">
        <v>138</v>
      </c>
      <c r="S2893" t="s">
        <v>139</v>
      </c>
      <c r="U2893" t="s">
        <v>140</v>
      </c>
      <c r="V2893" t="s">
        <v>141</v>
      </c>
      <c r="W2893" s="10" t="b">
        <v>1</v>
      </c>
      <c r="X2893" s="12">
        <v>43889.512460879625</v>
      </c>
    </row>
    <row r="2894" spans="1:24" x14ac:dyDescent="0.2">
      <c r="A2894">
        <v>13235</v>
      </c>
      <c r="B2894" s="2" t="s">
        <v>196</v>
      </c>
      <c r="C2894" s="2" t="s">
        <v>197</v>
      </c>
      <c r="D2894" s="2" t="s">
        <v>198</v>
      </c>
      <c r="E2894" t="s">
        <v>19</v>
      </c>
      <c r="F2894">
        <f>SUM(J2894* 1.15)</f>
        <v>142.34699999999998</v>
      </c>
      <c r="G2894">
        <v>6</v>
      </c>
      <c r="H2894">
        <v>-2</v>
      </c>
      <c r="I2894" s="7">
        <v>20.63</v>
      </c>
      <c r="J2894" s="7">
        <f t="shared" si="53"/>
        <v>123.78</v>
      </c>
      <c r="K2894" s="7">
        <f>SUM(G2894*1.27)</f>
        <v>7.62</v>
      </c>
      <c r="L2894" s="11">
        <v>43454</v>
      </c>
      <c r="M2894" s="3">
        <v>43459</v>
      </c>
      <c r="N2894" s="3">
        <v>43475</v>
      </c>
      <c r="O2894" t="s">
        <v>12</v>
      </c>
      <c r="P2894" s="4">
        <v>3.01</v>
      </c>
      <c r="Q2894" t="s">
        <v>197</v>
      </c>
      <c r="R2894" t="s">
        <v>199</v>
      </c>
      <c r="S2894" t="s">
        <v>200</v>
      </c>
      <c r="T2894" t="s">
        <v>111</v>
      </c>
      <c r="U2894" t="s">
        <v>201</v>
      </c>
      <c r="V2894" t="s">
        <v>113</v>
      </c>
      <c r="W2894" s="10" t="b">
        <v>0</v>
      </c>
      <c r="X2894" s="12">
        <v>43896.510371759257</v>
      </c>
    </row>
    <row r="2895" spans="1:24" x14ac:dyDescent="0.2">
      <c r="A2895">
        <v>13236</v>
      </c>
      <c r="B2895" s="2" t="s">
        <v>38</v>
      </c>
      <c r="C2895" s="2" t="s">
        <v>39</v>
      </c>
      <c r="D2895" s="2" t="s">
        <v>40</v>
      </c>
      <c r="E2895" t="s">
        <v>15</v>
      </c>
      <c r="F2895">
        <f>SUM(J2895* 1.08)</f>
        <v>595.40400000000011</v>
      </c>
      <c r="G2895">
        <v>10</v>
      </c>
      <c r="H2895">
        <v>-3</v>
      </c>
      <c r="I2895" s="7">
        <v>55.13</v>
      </c>
      <c r="J2895" s="7">
        <f t="shared" si="53"/>
        <v>551.30000000000007</v>
      </c>
      <c r="K2895" s="7">
        <f>SUM(G2895*1.27)</f>
        <v>12.7</v>
      </c>
      <c r="L2895" s="11">
        <v>43455</v>
      </c>
      <c r="M2895" s="3">
        <v>43460</v>
      </c>
      <c r="N2895" s="3">
        <v>43476</v>
      </c>
      <c r="O2895" t="s">
        <v>6</v>
      </c>
      <c r="P2895" s="4">
        <v>6.79</v>
      </c>
      <c r="Q2895" t="s">
        <v>39</v>
      </c>
      <c r="R2895" t="s">
        <v>41</v>
      </c>
      <c r="S2895" t="s">
        <v>42</v>
      </c>
      <c r="U2895" t="s">
        <v>43</v>
      </c>
      <c r="V2895" t="s">
        <v>44</v>
      </c>
      <c r="W2895" s="10" t="b">
        <v>0</v>
      </c>
      <c r="X2895" s="12">
        <v>43873.511741898146</v>
      </c>
    </row>
    <row r="2896" spans="1:24" x14ac:dyDescent="0.2">
      <c r="A2896">
        <v>13237</v>
      </c>
      <c r="B2896" s="2" t="s">
        <v>332</v>
      </c>
      <c r="C2896" s="2" t="s">
        <v>333</v>
      </c>
      <c r="D2896" s="2" t="s">
        <v>334</v>
      </c>
      <c r="E2896" t="s">
        <v>15</v>
      </c>
      <c r="F2896">
        <f>SUM(J2896* 1.15)</f>
        <v>1561.355</v>
      </c>
      <c r="G2896">
        <v>10</v>
      </c>
      <c r="H2896">
        <v>-24</v>
      </c>
      <c r="I2896" s="7">
        <v>135.77000000000001</v>
      </c>
      <c r="J2896" s="7">
        <f t="shared" si="53"/>
        <v>1357.7</v>
      </c>
      <c r="K2896" s="7">
        <f>SUM(G2896*1.15)</f>
        <v>11.5</v>
      </c>
      <c r="L2896" s="11">
        <v>43455</v>
      </c>
      <c r="M2896" s="3">
        <v>43460</v>
      </c>
      <c r="N2896" s="3">
        <v>43476</v>
      </c>
      <c r="O2896" t="s">
        <v>12</v>
      </c>
      <c r="P2896" s="4">
        <v>58.13</v>
      </c>
      <c r="Q2896" t="s">
        <v>333</v>
      </c>
      <c r="R2896" t="s">
        <v>335</v>
      </c>
      <c r="S2896" t="s">
        <v>336</v>
      </c>
      <c r="U2896" t="s">
        <v>337</v>
      </c>
      <c r="V2896" t="s">
        <v>10</v>
      </c>
      <c r="W2896" s="10" t="b">
        <v>1</v>
      </c>
      <c r="X2896" s="12">
        <v>43905.844462731482</v>
      </c>
    </row>
    <row r="2897" spans="1:24" x14ac:dyDescent="0.2">
      <c r="A2897">
        <v>13238</v>
      </c>
      <c r="B2897" s="2" t="s">
        <v>293</v>
      </c>
      <c r="C2897" s="2" t="s">
        <v>294</v>
      </c>
      <c r="D2897" s="2" t="s">
        <v>295</v>
      </c>
      <c r="E2897" t="s">
        <v>45</v>
      </c>
      <c r="F2897">
        <f>SUM(J2897* 0.85)</f>
        <v>989.553</v>
      </c>
      <c r="G2897">
        <v>6</v>
      </c>
      <c r="H2897">
        <v>15</v>
      </c>
      <c r="I2897" s="7">
        <v>194.03</v>
      </c>
      <c r="J2897" s="7">
        <f t="shared" si="53"/>
        <v>1164.18</v>
      </c>
      <c r="K2897" s="7">
        <f>SUM(G2897*1.429)</f>
        <v>8.5739999999999998</v>
      </c>
      <c r="L2897" s="11">
        <v>43455</v>
      </c>
      <c r="M2897" s="3">
        <v>43460</v>
      </c>
      <c r="N2897" s="3">
        <v>43476</v>
      </c>
      <c r="O2897" t="s">
        <v>6</v>
      </c>
      <c r="P2897" s="4">
        <v>42.13</v>
      </c>
      <c r="Q2897" t="s">
        <v>294</v>
      </c>
      <c r="R2897" t="s">
        <v>296</v>
      </c>
      <c r="S2897" t="s">
        <v>297</v>
      </c>
      <c r="T2897" t="s">
        <v>298</v>
      </c>
      <c r="U2897" t="s">
        <v>299</v>
      </c>
      <c r="V2897" t="s">
        <v>217</v>
      </c>
      <c r="W2897" s="10" t="b">
        <v>1</v>
      </c>
      <c r="X2897" s="12">
        <v>43883.510802083329</v>
      </c>
    </row>
    <row r="2898" spans="1:24" x14ac:dyDescent="0.2">
      <c r="A2898">
        <v>13239</v>
      </c>
      <c r="B2898" s="2" t="s">
        <v>524</v>
      </c>
      <c r="C2898" s="2" t="s">
        <v>525</v>
      </c>
      <c r="D2898" s="2" t="s">
        <v>526</v>
      </c>
      <c r="E2898" t="s">
        <v>45</v>
      </c>
      <c r="F2898">
        <f>SUM(J2898* 1.05)</f>
        <v>530.12400000000002</v>
      </c>
      <c r="G2898">
        <v>8</v>
      </c>
      <c r="H2898">
        <v>-37</v>
      </c>
      <c r="I2898" s="7">
        <v>63.11</v>
      </c>
      <c r="J2898" s="7">
        <f t="shared" si="53"/>
        <v>504.88</v>
      </c>
      <c r="K2898" s="7">
        <f>SUM(G2898*1.15)</f>
        <v>9.1999999999999993</v>
      </c>
      <c r="L2898" s="11">
        <v>43456</v>
      </c>
      <c r="M2898" s="3">
        <v>43461</v>
      </c>
      <c r="N2898" s="3">
        <v>43477</v>
      </c>
      <c r="O2898" t="s">
        <v>14</v>
      </c>
      <c r="P2898" s="4">
        <v>73.16</v>
      </c>
      <c r="Q2898" t="s">
        <v>525</v>
      </c>
      <c r="R2898" t="s">
        <v>527</v>
      </c>
      <c r="S2898" t="s">
        <v>528</v>
      </c>
      <c r="U2898" t="s">
        <v>529</v>
      </c>
      <c r="V2898" t="s">
        <v>530</v>
      </c>
      <c r="W2898" s="10" t="b">
        <v>1</v>
      </c>
      <c r="X2898" s="12">
        <v>43904.177364583331</v>
      </c>
    </row>
    <row r="2899" spans="1:24" x14ac:dyDescent="0.2">
      <c r="A2899">
        <v>13240</v>
      </c>
      <c r="B2899" s="2" t="s">
        <v>87</v>
      </c>
      <c r="C2899" s="2" t="s">
        <v>88</v>
      </c>
      <c r="D2899" s="2" t="s">
        <v>89</v>
      </c>
      <c r="E2899" t="s">
        <v>37</v>
      </c>
      <c r="F2899">
        <f t="shared" ref="F2899:F2904" si="54">SUM(J2899* 0.85)</f>
        <v>510.27200000000005</v>
      </c>
      <c r="G2899">
        <v>7</v>
      </c>
      <c r="H2899">
        <v>0</v>
      </c>
      <c r="I2899" s="7">
        <v>85.76</v>
      </c>
      <c r="J2899" s="7">
        <f t="shared" si="53"/>
        <v>600.32000000000005</v>
      </c>
      <c r="K2899" s="7">
        <f>SUM(G2899*1.27)</f>
        <v>8.89</v>
      </c>
      <c r="L2899" s="11">
        <v>43456</v>
      </c>
      <c r="M2899" s="3">
        <v>43461</v>
      </c>
      <c r="N2899" s="3">
        <v>43477</v>
      </c>
      <c r="O2899" t="s">
        <v>14</v>
      </c>
      <c r="P2899" s="4">
        <v>1.1000000000000001</v>
      </c>
      <c r="Q2899" t="s">
        <v>88</v>
      </c>
      <c r="R2899" t="s">
        <v>90</v>
      </c>
      <c r="S2899" t="s">
        <v>91</v>
      </c>
      <c r="U2899" t="s">
        <v>92</v>
      </c>
      <c r="V2899" t="s">
        <v>93</v>
      </c>
      <c r="W2899" s="10" t="b">
        <v>0</v>
      </c>
      <c r="X2899" s="12">
        <v>43888.843961805556</v>
      </c>
    </row>
    <row r="2900" spans="1:24" x14ac:dyDescent="0.2">
      <c r="A2900">
        <v>13241</v>
      </c>
      <c r="B2900" s="2" t="s">
        <v>218</v>
      </c>
      <c r="C2900" s="2" t="s">
        <v>219</v>
      </c>
      <c r="D2900" s="2" t="s">
        <v>220</v>
      </c>
      <c r="E2900" t="s">
        <v>11</v>
      </c>
      <c r="F2900">
        <f t="shared" si="54"/>
        <v>129.06399999999999</v>
      </c>
      <c r="G2900">
        <v>13</v>
      </c>
      <c r="H2900">
        <v>-29</v>
      </c>
      <c r="I2900" s="7">
        <v>11.68</v>
      </c>
      <c r="J2900" s="7">
        <f t="shared" si="53"/>
        <v>151.84</v>
      </c>
      <c r="K2900" s="7">
        <f>SUM(G2900*1.15)</f>
        <v>14.95</v>
      </c>
      <c r="L2900" s="11">
        <v>43457</v>
      </c>
      <c r="M2900" s="3">
        <v>43462</v>
      </c>
      <c r="N2900" s="3">
        <v>43478</v>
      </c>
      <c r="O2900" t="s">
        <v>12</v>
      </c>
      <c r="P2900" s="4">
        <v>124.98</v>
      </c>
      <c r="Q2900" t="s">
        <v>219</v>
      </c>
      <c r="R2900" t="s">
        <v>221</v>
      </c>
      <c r="S2900" t="s">
        <v>222</v>
      </c>
      <c r="T2900" t="s">
        <v>223</v>
      </c>
      <c r="U2900" t="s">
        <v>224</v>
      </c>
      <c r="V2900" t="s">
        <v>113</v>
      </c>
      <c r="W2900" s="10" t="b">
        <v>1</v>
      </c>
      <c r="X2900" s="12">
        <v>43867.845283101859</v>
      </c>
    </row>
    <row r="2901" spans="1:24" x14ac:dyDescent="0.2">
      <c r="A2901">
        <v>13242</v>
      </c>
      <c r="B2901" s="2" t="s">
        <v>313</v>
      </c>
      <c r="C2901" s="2" t="s">
        <v>314</v>
      </c>
      <c r="D2901" s="2" t="s">
        <v>315</v>
      </c>
      <c r="E2901" t="s">
        <v>11</v>
      </c>
      <c r="F2901">
        <f t="shared" si="54"/>
        <v>610.9799999999999</v>
      </c>
      <c r="G2901">
        <v>8</v>
      </c>
      <c r="H2901">
        <v>-4</v>
      </c>
      <c r="I2901" s="7">
        <v>89.85</v>
      </c>
      <c r="J2901" s="7">
        <f t="shared" si="53"/>
        <v>718.8</v>
      </c>
      <c r="K2901" s="7">
        <f>SUM(G2901*1.15)</f>
        <v>9.1999999999999993</v>
      </c>
      <c r="L2901" s="11">
        <v>43457</v>
      </c>
      <c r="M2901" s="3">
        <v>43462</v>
      </c>
      <c r="N2901" s="3">
        <v>43478</v>
      </c>
      <c r="O2901" t="s">
        <v>14</v>
      </c>
      <c r="P2901" s="4">
        <v>70.09</v>
      </c>
      <c r="Q2901" t="s">
        <v>314</v>
      </c>
      <c r="R2901" t="s">
        <v>316</v>
      </c>
      <c r="S2901" t="s">
        <v>317</v>
      </c>
      <c r="U2901" t="s">
        <v>318</v>
      </c>
      <c r="V2901" t="s">
        <v>175</v>
      </c>
      <c r="W2901" s="10" t="b">
        <v>1</v>
      </c>
      <c r="X2901" s="12">
        <v>43906.844413194449</v>
      </c>
    </row>
    <row r="2902" spans="1:24" x14ac:dyDescent="0.2">
      <c r="A2902">
        <v>13243</v>
      </c>
      <c r="B2902" s="2" t="s">
        <v>210</v>
      </c>
      <c r="C2902" s="2" t="s">
        <v>211</v>
      </c>
      <c r="D2902" s="2" t="s">
        <v>212</v>
      </c>
      <c r="E2902" t="s">
        <v>13</v>
      </c>
      <c r="F2902">
        <f t="shared" si="54"/>
        <v>905.05449999999996</v>
      </c>
      <c r="G2902">
        <v>7</v>
      </c>
      <c r="H2902">
        <v>2</v>
      </c>
      <c r="I2902" s="7">
        <v>152.11000000000001</v>
      </c>
      <c r="J2902" s="7">
        <f t="shared" si="53"/>
        <v>1064.77</v>
      </c>
      <c r="K2902" s="7">
        <f>SUM(G2902*1.27)</f>
        <v>8.89</v>
      </c>
      <c r="L2902" s="11">
        <v>43457</v>
      </c>
      <c r="M2902" s="3">
        <v>43462</v>
      </c>
      <c r="N2902" s="3">
        <v>43478</v>
      </c>
      <c r="O2902" t="s">
        <v>14</v>
      </c>
      <c r="P2902" s="4">
        <v>1.51</v>
      </c>
      <c r="Q2902" t="s">
        <v>211</v>
      </c>
      <c r="R2902" t="s">
        <v>213</v>
      </c>
      <c r="S2902" t="s">
        <v>214</v>
      </c>
      <c r="T2902" t="s">
        <v>215</v>
      </c>
      <c r="U2902" t="s">
        <v>216</v>
      </c>
      <c r="V2902" t="s">
        <v>217</v>
      </c>
      <c r="W2902" s="10" t="b">
        <v>0</v>
      </c>
      <c r="X2902" s="12">
        <v>43900.510651620367</v>
      </c>
    </row>
    <row r="2903" spans="1:24" x14ac:dyDescent="0.2">
      <c r="A2903">
        <v>13244</v>
      </c>
      <c r="B2903" s="2" t="s">
        <v>379</v>
      </c>
      <c r="C2903" s="2" t="s">
        <v>380</v>
      </c>
      <c r="D2903" s="2" t="s">
        <v>381</v>
      </c>
      <c r="E2903" t="s">
        <v>36</v>
      </c>
      <c r="F2903">
        <f t="shared" si="54"/>
        <v>609.68799999999999</v>
      </c>
      <c r="G2903">
        <v>8</v>
      </c>
      <c r="H2903">
        <v>-2</v>
      </c>
      <c r="I2903" s="7">
        <v>89.66</v>
      </c>
      <c r="J2903" s="7">
        <f t="shared" si="53"/>
        <v>717.28</v>
      </c>
      <c r="K2903" s="7">
        <f>SUM(G2903*1.27)</f>
        <v>10.16</v>
      </c>
      <c r="L2903" s="11">
        <v>43458</v>
      </c>
      <c r="M2903" s="3">
        <v>43463</v>
      </c>
      <c r="N2903" s="3">
        <v>43479</v>
      </c>
      <c r="O2903" t="s">
        <v>6</v>
      </c>
      <c r="P2903" s="4">
        <v>110.87</v>
      </c>
      <c r="Q2903" t="s">
        <v>380</v>
      </c>
      <c r="R2903" t="s">
        <v>382</v>
      </c>
      <c r="S2903" t="s">
        <v>110</v>
      </c>
      <c r="T2903" t="s">
        <v>111</v>
      </c>
      <c r="U2903" t="s">
        <v>383</v>
      </c>
      <c r="V2903" t="s">
        <v>113</v>
      </c>
      <c r="W2903" s="10" t="b">
        <v>1</v>
      </c>
      <c r="X2903" s="12">
        <v>43896.178050694441</v>
      </c>
    </row>
    <row r="2904" spans="1:24" x14ac:dyDescent="0.2">
      <c r="A2904">
        <v>13245</v>
      </c>
      <c r="B2904" s="2" t="s">
        <v>262</v>
      </c>
      <c r="C2904" s="2" t="s">
        <v>263</v>
      </c>
      <c r="D2904" s="2" t="s">
        <v>264</v>
      </c>
      <c r="E2904" t="s">
        <v>45</v>
      </c>
      <c r="F2904">
        <f t="shared" si="54"/>
        <v>284.88599999999997</v>
      </c>
      <c r="G2904">
        <v>6</v>
      </c>
      <c r="H2904">
        <v>6</v>
      </c>
      <c r="I2904" s="7">
        <v>55.86</v>
      </c>
      <c r="J2904" s="7">
        <f t="shared" si="53"/>
        <v>335.15999999999997</v>
      </c>
      <c r="K2904" s="7">
        <f>SUM(G2904*1.381)</f>
        <v>8.2859999999999996</v>
      </c>
      <c r="L2904" s="11">
        <v>43458</v>
      </c>
      <c r="M2904" s="3">
        <v>43463</v>
      </c>
      <c r="N2904" s="3">
        <v>43479</v>
      </c>
      <c r="O2904" t="s">
        <v>6</v>
      </c>
      <c r="P2904" s="4">
        <v>249.93</v>
      </c>
      <c r="Q2904" t="s">
        <v>263</v>
      </c>
      <c r="R2904" t="s">
        <v>265</v>
      </c>
      <c r="S2904" t="s">
        <v>266</v>
      </c>
      <c r="U2904" t="s">
        <v>267</v>
      </c>
      <c r="V2904" t="s">
        <v>59</v>
      </c>
      <c r="W2904" s="10" t="b">
        <v>1</v>
      </c>
      <c r="X2904" s="12">
        <v>43954.177364583331</v>
      </c>
    </row>
    <row r="2905" spans="1:24" x14ac:dyDescent="0.2">
      <c r="A2905">
        <v>13246</v>
      </c>
      <c r="B2905" s="2" t="s">
        <v>384</v>
      </c>
      <c r="C2905" s="2" t="s">
        <v>385</v>
      </c>
      <c r="D2905" s="2" t="s">
        <v>386</v>
      </c>
      <c r="E2905" t="s">
        <v>13</v>
      </c>
      <c r="F2905">
        <f>SUM(J2905* 1.25)</f>
        <v>128.70000000000002</v>
      </c>
      <c r="G2905">
        <v>6</v>
      </c>
      <c r="H2905">
        <v>-19</v>
      </c>
      <c r="I2905" s="7">
        <v>17.16</v>
      </c>
      <c r="J2905" s="7">
        <f t="shared" si="53"/>
        <v>102.96000000000001</v>
      </c>
      <c r="K2905" s="7">
        <f>SUM(G2905*1.15)</f>
        <v>6.8999999999999995</v>
      </c>
      <c r="L2905" s="11">
        <v>43461</v>
      </c>
      <c r="M2905" s="3">
        <v>43466</v>
      </c>
      <c r="N2905" s="3">
        <v>43482</v>
      </c>
      <c r="O2905" t="s">
        <v>12</v>
      </c>
      <c r="P2905" s="4">
        <v>42.7</v>
      </c>
      <c r="Q2905" t="s">
        <v>385</v>
      </c>
      <c r="R2905" t="s">
        <v>387</v>
      </c>
      <c r="S2905" t="s">
        <v>388</v>
      </c>
      <c r="U2905" t="s">
        <v>389</v>
      </c>
      <c r="V2905" t="s">
        <v>10</v>
      </c>
      <c r="W2905" s="10" t="b">
        <v>1</v>
      </c>
      <c r="X2905" s="12">
        <v>43964.509850578703</v>
      </c>
    </row>
    <row r="2906" spans="1:24" x14ac:dyDescent="0.2">
      <c r="A2906">
        <v>13247</v>
      </c>
      <c r="B2906" s="2" t="s">
        <v>147</v>
      </c>
      <c r="C2906" s="2" t="s">
        <v>148</v>
      </c>
      <c r="D2906" s="2" t="s">
        <v>149</v>
      </c>
      <c r="E2906" t="s">
        <v>13</v>
      </c>
      <c r="F2906">
        <f>SUM(J2906* 1.15)</f>
        <v>203.54999999999998</v>
      </c>
      <c r="G2906">
        <v>12</v>
      </c>
      <c r="H2906">
        <v>5</v>
      </c>
      <c r="I2906" s="7">
        <v>14.75</v>
      </c>
      <c r="J2906" s="7">
        <f t="shared" si="53"/>
        <v>177</v>
      </c>
      <c r="K2906" s="7">
        <f>SUM(G2906*0.54)</f>
        <v>6.48</v>
      </c>
      <c r="L2906" s="11">
        <v>43461</v>
      </c>
      <c r="M2906" s="3">
        <v>43466</v>
      </c>
      <c r="N2906" s="3">
        <v>43482</v>
      </c>
      <c r="O2906" t="s">
        <v>12</v>
      </c>
      <c r="P2906" s="4">
        <v>100.6</v>
      </c>
      <c r="Q2906" t="s">
        <v>148</v>
      </c>
      <c r="R2906" t="s">
        <v>150</v>
      </c>
      <c r="S2906" t="s">
        <v>151</v>
      </c>
      <c r="U2906" t="s">
        <v>152</v>
      </c>
      <c r="V2906" t="s">
        <v>59</v>
      </c>
      <c r="W2906" s="10" t="b">
        <v>1</v>
      </c>
      <c r="X2906" s="12">
        <v>43877.51012835648</v>
      </c>
    </row>
    <row r="2907" spans="1:24" x14ac:dyDescent="0.2">
      <c r="A2907">
        <v>13248</v>
      </c>
      <c r="B2907" s="2" t="s">
        <v>196</v>
      </c>
      <c r="C2907" s="2" t="s">
        <v>197</v>
      </c>
      <c r="D2907" s="2" t="s">
        <v>198</v>
      </c>
      <c r="E2907" t="s">
        <v>5</v>
      </c>
      <c r="F2907">
        <f>SUM(J2907* 1.15)</f>
        <v>118.12799999999999</v>
      </c>
      <c r="G2907">
        <v>12</v>
      </c>
      <c r="H2907">
        <v>-2</v>
      </c>
      <c r="I2907" s="7">
        <v>8.56</v>
      </c>
      <c r="J2907" s="7">
        <f t="shared" si="53"/>
        <v>102.72</v>
      </c>
      <c r="K2907" s="7">
        <f>SUM(G2907*1.27)</f>
        <v>15.24</v>
      </c>
      <c r="L2907" s="11">
        <v>43461</v>
      </c>
      <c r="M2907" s="3">
        <v>43466</v>
      </c>
      <c r="N2907" s="3">
        <v>43482</v>
      </c>
      <c r="O2907" t="s">
        <v>6</v>
      </c>
      <c r="P2907" s="4">
        <v>28.23</v>
      </c>
      <c r="Q2907" t="s">
        <v>197</v>
      </c>
      <c r="R2907" t="s">
        <v>199</v>
      </c>
      <c r="S2907" t="s">
        <v>200</v>
      </c>
      <c r="T2907" t="s">
        <v>111</v>
      </c>
      <c r="U2907" t="s">
        <v>201</v>
      </c>
      <c r="V2907" t="s">
        <v>113</v>
      </c>
      <c r="W2907" s="10" t="b">
        <v>0</v>
      </c>
      <c r="X2907" s="12">
        <v>43904.512472453702</v>
      </c>
    </row>
    <row r="2908" spans="1:24" x14ac:dyDescent="0.2">
      <c r="A2908">
        <v>13249</v>
      </c>
      <c r="B2908" s="2" t="s">
        <v>159</v>
      </c>
      <c r="C2908" s="2" t="s">
        <v>160</v>
      </c>
      <c r="D2908" s="2" t="s">
        <v>161</v>
      </c>
      <c r="E2908" t="s">
        <v>5</v>
      </c>
      <c r="F2908">
        <f>SUM(J2908* 1.05)</f>
        <v>478.17000000000007</v>
      </c>
      <c r="G2908">
        <v>6</v>
      </c>
      <c r="H2908">
        <v>-3</v>
      </c>
      <c r="I2908" s="7">
        <v>75.900000000000006</v>
      </c>
      <c r="J2908" s="7">
        <f t="shared" si="53"/>
        <v>455.40000000000003</v>
      </c>
      <c r="K2908" s="7">
        <f>SUM(G2908*1.27)</f>
        <v>7.62</v>
      </c>
      <c r="L2908" s="11">
        <v>43462</v>
      </c>
      <c r="M2908" s="3">
        <v>43467</v>
      </c>
      <c r="N2908" s="3">
        <v>43483</v>
      </c>
      <c r="O2908" t="s">
        <v>12</v>
      </c>
      <c r="P2908" s="4">
        <v>16.850000000000001</v>
      </c>
      <c r="Q2908" t="s">
        <v>160</v>
      </c>
      <c r="R2908" t="s">
        <v>162</v>
      </c>
      <c r="S2908" t="s">
        <v>163</v>
      </c>
      <c r="U2908" t="s">
        <v>164</v>
      </c>
      <c r="V2908" t="s">
        <v>10</v>
      </c>
      <c r="W2908" s="10" t="b">
        <v>0</v>
      </c>
      <c r="X2908" s="12">
        <v>43898.510360185181</v>
      </c>
    </row>
    <row r="2909" spans="1:24" x14ac:dyDescent="0.2">
      <c r="A2909">
        <v>13250</v>
      </c>
      <c r="B2909" s="2" t="s">
        <v>549</v>
      </c>
      <c r="C2909" s="2" t="s">
        <v>550</v>
      </c>
      <c r="D2909" s="2" t="s">
        <v>551</v>
      </c>
      <c r="E2909" t="s">
        <v>13</v>
      </c>
      <c r="F2909">
        <f>SUM(J2909* 1.03)</f>
        <v>1599.7032999999999</v>
      </c>
      <c r="G2909">
        <v>13</v>
      </c>
      <c r="H2909">
        <v>26</v>
      </c>
      <c r="I2909" s="7">
        <v>119.47</v>
      </c>
      <c r="J2909" s="7">
        <f t="shared" si="53"/>
        <v>1553.11</v>
      </c>
      <c r="K2909" s="7">
        <f>SUM(G2909*1.429)</f>
        <v>18.577000000000002</v>
      </c>
      <c r="L2909" s="11">
        <v>43462</v>
      </c>
      <c r="M2909" s="3">
        <v>43467</v>
      </c>
      <c r="N2909" s="3">
        <v>43483</v>
      </c>
      <c r="O2909" t="s">
        <v>14</v>
      </c>
      <c r="P2909" s="4">
        <v>23.79</v>
      </c>
      <c r="Q2909" t="s">
        <v>552</v>
      </c>
      <c r="R2909" t="s">
        <v>553</v>
      </c>
      <c r="S2909" t="s">
        <v>554</v>
      </c>
      <c r="U2909" t="s">
        <v>555</v>
      </c>
      <c r="V2909" t="s">
        <v>556</v>
      </c>
      <c r="W2909" s="10" t="b">
        <v>0</v>
      </c>
      <c r="X2909" s="12">
        <v>43901.18001157407</v>
      </c>
    </row>
    <row r="2910" spans="1:24" x14ac:dyDescent="0.2">
      <c r="A2910">
        <v>13251</v>
      </c>
      <c r="B2910" s="2" t="s">
        <v>29</v>
      </c>
      <c r="C2910" s="2" t="s">
        <v>30</v>
      </c>
      <c r="D2910" s="2" t="s">
        <v>31</v>
      </c>
      <c r="E2910" t="s">
        <v>15</v>
      </c>
      <c r="F2910">
        <f>SUM(J2910* 1.08)</f>
        <v>236.64960000000002</v>
      </c>
      <c r="G2910">
        <v>6</v>
      </c>
      <c r="H2910">
        <v>-4</v>
      </c>
      <c r="I2910" s="7">
        <v>36.520000000000003</v>
      </c>
      <c r="J2910" s="7">
        <f t="shared" si="53"/>
        <v>219.12</v>
      </c>
      <c r="K2910" s="7">
        <f>SUM(G2910*1.15)</f>
        <v>6.8999999999999995</v>
      </c>
      <c r="L2910" s="11">
        <v>43463</v>
      </c>
      <c r="M2910" s="3">
        <v>43468</v>
      </c>
      <c r="N2910" s="3">
        <v>43484</v>
      </c>
      <c r="O2910" t="s">
        <v>14</v>
      </c>
      <c r="P2910" s="4">
        <v>4.5199999999999996</v>
      </c>
      <c r="Q2910" t="s">
        <v>30</v>
      </c>
      <c r="R2910" t="s">
        <v>557</v>
      </c>
      <c r="S2910" t="s">
        <v>32</v>
      </c>
      <c r="T2910" t="s">
        <v>33</v>
      </c>
      <c r="U2910" t="s">
        <v>34</v>
      </c>
      <c r="V2910" t="s">
        <v>35</v>
      </c>
      <c r="W2910" s="10" t="b">
        <v>0</v>
      </c>
      <c r="X2910" s="12">
        <v>43911.510024189818</v>
      </c>
    </row>
    <row r="2911" spans="1:24" x14ac:dyDescent="0.2">
      <c r="A2911">
        <v>13252</v>
      </c>
      <c r="B2911" s="2" t="s">
        <v>374</v>
      </c>
      <c r="C2911" s="2" t="s">
        <v>375</v>
      </c>
      <c r="D2911" s="2" t="s">
        <v>376</v>
      </c>
      <c r="E2911" t="s">
        <v>5</v>
      </c>
      <c r="F2911">
        <f>SUM(J2911* 1.03)</f>
        <v>2044.3440000000003</v>
      </c>
      <c r="G2911">
        <v>12</v>
      </c>
      <c r="H2911">
        <v>-2</v>
      </c>
      <c r="I2911" s="7">
        <v>165.4</v>
      </c>
      <c r="J2911" s="7">
        <f t="shared" si="53"/>
        <v>1984.8000000000002</v>
      </c>
      <c r="K2911" s="7">
        <f>SUM(G2911*1.27)</f>
        <v>15.24</v>
      </c>
      <c r="L2911" s="11">
        <v>43463</v>
      </c>
      <c r="M2911" s="3">
        <v>43468</v>
      </c>
      <c r="N2911" s="3">
        <v>43484</v>
      </c>
      <c r="O2911" t="s">
        <v>6</v>
      </c>
      <c r="P2911" s="4">
        <v>21.49</v>
      </c>
      <c r="Q2911" t="s">
        <v>375</v>
      </c>
      <c r="R2911" t="s">
        <v>377</v>
      </c>
      <c r="S2911" t="s">
        <v>222</v>
      </c>
      <c r="T2911" t="s">
        <v>223</v>
      </c>
      <c r="U2911" t="s">
        <v>378</v>
      </c>
      <c r="V2911" t="s">
        <v>113</v>
      </c>
      <c r="W2911" s="10" t="b">
        <v>0</v>
      </c>
      <c r="X2911" s="12">
        <v>43889.512472453702</v>
      </c>
    </row>
    <row r="2912" spans="1:24" x14ac:dyDescent="0.2">
      <c r="A2912">
        <v>13253</v>
      </c>
      <c r="B2912" s="2" t="s">
        <v>135</v>
      </c>
      <c r="C2912" s="2" t="s">
        <v>136</v>
      </c>
      <c r="D2912" s="2" t="s">
        <v>137</v>
      </c>
      <c r="E2912" t="s">
        <v>36</v>
      </c>
      <c r="F2912">
        <f>SUM(J2912* 1.05)</f>
        <v>776.07600000000002</v>
      </c>
      <c r="G2912">
        <v>8</v>
      </c>
      <c r="H2912">
        <v>-5</v>
      </c>
      <c r="I2912" s="7">
        <v>92.39</v>
      </c>
      <c r="J2912" s="7">
        <f t="shared" si="53"/>
        <v>739.12</v>
      </c>
      <c r="K2912" s="7">
        <f>SUM(G2912*1.15)</f>
        <v>9.1999999999999993</v>
      </c>
      <c r="L2912" s="11">
        <v>43463</v>
      </c>
      <c r="M2912" s="3">
        <v>43468</v>
      </c>
      <c r="N2912" s="3">
        <v>43484</v>
      </c>
      <c r="O2912" t="s">
        <v>12</v>
      </c>
      <c r="P2912" s="4">
        <v>126.66</v>
      </c>
      <c r="Q2912" t="s">
        <v>136</v>
      </c>
      <c r="R2912" t="s">
        <v>138</v>
      </c>
      <c r="S2912" t="s">
        <v>139</v>
      </c>
      <c r="U2912" t="s">
        <v>140</v>
      </c>
      <c r="V2912" t="s">
        <v>141</v>
      </c>
      <c r="W2912" s="10" t="b">
        <v>1</v>
      </c>
      <c r="X2912" s="12">
        <v>43904.177734953701</v>
      </c>
    </row>
    <row r="2913" spans="1:24" x14ac:dyDescent="0.2">
      <c r="A2913">
        <v>13254</v>
      </c>
      <c r="B2913" s="2" t="s">
        <v>225</v>
      </c>
      <c r="C2913" s="2" t="s">
        <v>226</v>
      </c>
      <c r="D2913" s="2" t="s">
        <v>227</v>
      </c>
      <c r="E2913" t="s">
        <v>15</v>
      </c>
      <c r="F2913">
        <f>SUM(J2913* 1.03)</f>
        <v>825.52440000000001</v>
      </c>
      <c r="G2913">
        <v>6</v>
      </c>
      <c r="H2913">
        <v>-5</v>
      </c>
      <c r="I2913" s="7">
        <v>133.58000000000001</v>
      </c>
      <c r="J2913" s="7">
        <f t="shared" si="53"/>
        <v>801.48</v>
      </c>
      <c r="K2913" s="7">
        <f>SUM(G2913*1.15)</f>
        <v>6.8999999999999995</v>
      </c>
      <c r="L2913" s="11">
        <v>43464</v>
      </c>
      <c r="M2913" s="3">
        <v>43469</v>
      </c>
      <c r="N2913" s="3">
        <v>43485</v>
      </c>
      <c r="O2913" t="s">
        <v>6</v>
      </c>
      <c r="P2913" s="4">
        <v>26.52</v>
      </c>
      <c r="Q2913" t="s">
        <v>226</v>
      </c>
      <c r="R2913" t="s">
        <v>228</v>
      </c>
      <c r="S2913" t="s">
        <v>229</v>
      </c>
      <c r="T2913" t="s">
        <v>230</v>
      </c>
      <c r="U2913" t="s">
        <v>231</v>
      </c>
      <c r="V2913" t="s">
        <v>217</v>
      </c>
      <c r="W2913" s="10" t="b">
        <v>0</v>
      </c>
      <c r="X2913" s="12">
        <v>43948.510012615741</v>
      </c>
    </row>
    <row r="2914" spans="1:24" x14ac:dyDescent="0.2">
      <c r="A2914">
        <v>13255</v>
      </c>
      <c r="B2914" s="2" t="s">
        <v>118</v>
      </c>
      <c r="C2914" s="2" t="s">
        <v>119</v>
      </c>
      <c r="D2914" s="2" t="s">
        <v>120</v>
      </c>
      <c r="E2914" t="s">
        <v>19</v>
      </c>
      <c r="F2914">
        <f>SUM(J2914* 1.03)</f>
        <v>1531.0126</v>
      </c>
      <c r="G2914">
        <v>13</v>
      </c>
      <c r="H2914">
        <v>2</v>
      </c>
      <c r="I2914" s="7">
        <v>114.34</v>
      </c>
      <c r="J2914" s="7">
        <f t="shared" ref="J2914:J2977" si="55">SUM(G2914*I2914)</f>
        <v>1486.42</v>
      </c>
      <c r="K2914" s="7">
        <f>SUM(G2914*1.27)</f>
        <v>16.510000000000002</v>
      </c>
      <c r="L2914" s="11">
        <v>43464</v>
      </c>
      <c r="M2914" s="3">
        <v>43469</v>
      </c>
      <c r="N2914" s="3">
        <v>43485</v>
      </c>
      <c r="O2914" t="s">
        <v>12</v>
      </c>
      <c r="P2914" s="4">
        <v>33.35</v>
      </c>
      <c r="Q2914" t="s">
        <v>119</v>
      </c>
      <c r="R2914" t="s">
        <v>121</v>
      </c>
      <c r="S2914" t="s">
        <v>122</v>
      </c>
      <c r="U2914" t="s">
        <v>123</v>
      </c>
      <c r="V2914" t="s">
        <v>10</v>
      </c>
      <c r="W2914" s="10" t="b">
        <v>1</v>
      </c>
      <c r="X2914" s="12">
        <v>43869.512518749994</v>
      </c>
    </row>
    <row r="2915" spans="1:24" x14ac:dyDescent="0.2">
      <c r="A2915">
        <v>13256</v>
      </c>
      <c r="B2915" s="2" t="s">
        <v>244</v>
      </c>
      <c r="C2915" s="2" t="s">
        <v>245</v>
      </c>
      <c r="D2915" s="2" t="s">
        <v>246</v>
      </c>
      <c r="E2915" t="s">
        <v>45</v>
      </c>
      <c r="F2915">
        <f>SUM(J2915* 1.08)</f>
        <v>2421.1872000000003</v>
      </c>
      <c r="G2915">
        <v>12</v>
      </c>
      <c r="H2915">
        <v>11</v>
      </c>
      <c r="I2915" s="7">
        <v>186.82</v>
      </c>
      <c r="J2915" s="7">
        <f t="shared" si="55"/>
        <v>2241.84</v>
      </c>
      <c r="K2915" s="7">
        <f>SUM(G2915*1.429)</f>
        <v>17.148</v>
      </c>
      <c r="L2915" s="11">
        <v>43465</v>
      </c>
      <c r="M2915" s="3">
        <v>43470</v>
      </c>
      <c r="N2915" s="3">
        <v>43486</v>
      </c>
      <c r="O2915" t="s">
        <v>6</v>
      </c>
      <c r="P2915" s="4">
        <v>2.33</v>
      </c>
      <c r="Q2915" t="s">
        <v>245</v>
      </c>
      <c r="R2915" t="s">
        <v>566</v>
      </c>
      <c r="S2915" t="s">
        <v>247</v>
      </c>
      <c r="T2915" t="s">
        <v>248</v>
      </c>
      <c r="U2915" t="s">
        <v>249</v>
      </c>
      <c r="V2915" t="s">
        <v>35</v>
      </c>
      <c r="W2915" s="10" t="b">
        <v>0</v>
      </c>
      <c r="X2915" s="12">
        <v>43779.845956249999</v>
      </c>
    </row>
    <row r="2916" spans="1:24" x14ac:dyDescent="0.2">
      <c r="A2916">
        <v>13257</v>
      </c>
      <c r="B2916" s="2" t="s">
        <v>250</v>
      </c>
      <c r="C2916" s="2" t="s">
        <v>251</v>
      </c>
      <c r="D2916" s="2" t="s">
        <v>252</v>
      </c>
      <c r="E2916" t="s">
        <v>37</v>
      </c>
      <c r="F2916">
        <f>SUM(J2916* 0.85)</f>
        <v>642.8125</v>
      </c>
      <c r="G2916">
        <v>11</v>
      </c>
      <c r="H2916">
        <v>40</v>
      </c>
      <c r="I2916" s="7">
        <v>68.75</v>
      </c>
      <c r="J2916" s="7">
        <f t="shared" si="55"/>
        <v>756.25</v>
      </c>
      <c r="K2916" s="7">
        <f>SUM(G2916*1.429)</f>
        <v>15.719000000000001</v>
      </c>
      <c r="L2916" s="11">
        <v>43465</v>
      </c>
      <c r="M2916" s="3">
        <v>43470</v>
      </c>
      <c r="N2916" s="3">
        <v>43486</v>
      </c>
      <c r="O2916" t="s">
        <v>14</v>
      </c>
      <c r="P2916" s="4">
        <v>30.76</v>
      </c>
      <c r="Q2916" t="s">
        <v>251</v>
      </c>
      <c r="R2916" t="s">
        <v>253</v>
      </c>
      <c r="S2916" t="s">
        <v>254</v>
      </c>
      <c r="U2916" t="s">
        <v>255</v>
      </c>
      <c r="V2916" t="s">
        <v>10</v>
      </c>
      <c r="W2916" s="10" t="b">
        <v>0</v>
      </c>
      <c r="X2916" s="12">
        <v>43883.846291898146</v>
      </c>
    </row>
    <row r="2917" spans="1:24" x14ac:dyDescent="0.2">
      <c r="A2917">
        <v>13258</v>
      </c>
      <c r="B2917" s="2" t="s">
        <v>440</v>
      </c>
      <c r="C2917" s="2" t="s">
        <v>437</v>
      </c>
      <c r="D2917" s="2" t="s">
        <v>441</v>
      </c>
      <c r="E2917" t="s">
        <v>13</v>
      </c>
      <c r="F2917">
        <f>SUM(J2917* 1.08)</f>
        <v>214.44480000000001</v>
      </c>
      <c r="G2917">
        <v>8</v>
      </c>
      <c r="H2917">
        <v>0</v>
      </c>
      <c r="I2917" s="7">
        <v>24.82</v>
      </c>
      <c r="J2917" s="7">
        <f t="shared" si="55"/>
        <v>198.56</v>
      </c>
      <c r="K2917" s="7">
        <f>SUM(G2917*1.27)</f>
        <v>10.16</v>
      </c>
      <c r="L2917" s="11">
        <v>43465</v>
      </c>
      <c r="M2917" s="3">
        <v>43470</v>
      </c>
      <c r="N2917" s="3">
        <v>43486</v>
      </c>
      <c r="O2917" t="s">
        <v>14</v>
      </c>
      <c r="P2917" s="4">
        <v>137.44</v>
      </c>
      <c r="Q2917" t="s">
        <v>437</v>
      </c>
      <c r="R2917" t="s">
        <v>438</v>
      </c>
      <c r="S2917" t="s">
        <v>85</v>
      </c>
      <c r="U2917" t="s">
        <v>439</v>
      </c>
      <c r="V2917" t="s">
        <v>35</v>
      </c>
      <c r="W2917" s="10" t="b">
        <v>1</v>
      </c>
      <c r="X2917" s="12">
        <v>43898.844740509259</v>
      </c>
    </row>
    <row r="2918" spans="1:24" x14ac:dyDescent="0.2">
      <c r="A2918">
        <v>13259</v>
      </c>
      <c r="B2918" s="2" t="s">
        <v>60</v>
      </c>
      <c r="C2918" s="2" t="s">
        <v>61</v>
      </c>
      <c r="D2918" s="2" t="s">
        <v>62</v>
      </c>
      <c r="E2918" t="s">
        <v>11</v>
      </c>
      <c r="F2918">
        <f>SUM(J2918* 0.85)</f>
        <v>1076.0319999999999</v>
      </c>
      <c r="G2918">
        <v>8</v>
      </c>
      <c r="H2918">
        <v>-4</v>
      </c>
      <c r="I2918" s="7">
        <v>158.24</v>
      </c>
      <c r="J2918" s="7">
        <f t="shared" si="55"/>
        <v>1265.92</v>
      </c>
      <c r="K2918" s="7">
        <f>SUM(G2918*1.15)</f>
        <v>9.1999999999999993</v>
      </c>
      <c r="L2918" s="11">
        <v>43468</v>
      </c>
      <c r="M2918" s="3">
        <v>43473</v>
      </c>
      <c r="N2918" s="3">
        <v>43489</v>
      </c>
      <c r="O2918" t="s">
        <v>12</v>
      </c>
      <c r="P2918" s="4">
        <v>97.09</v>
      </c>
      <c r="Q2918" t="s">
        <v>61</v>
      </c>
      <c r="R2918" t="s">
        <v>63</v>
      </c>
      <c r="S2918" t="s">
        <v>64</v>
      </c>
      <c r="U2918" t="s">
        <v>65</v>
      </c>
      <c r="V2918" t="s">
        <v>66</v>
      </c>
      <c r="W2918" s="10" t="b">
        <v>1</v>
      </c>
      <c r="X2918" s="12">
        <v>43904.321493055562</v>
      </c>
    </row>
    <row r="2919" spans="1:24" x14ac:dyDescent="0.2">
      <c r="A2919">
        <v>13260</v>
      </c>
      <c r="B2919" s="2" t="s">
        <v>442</v>
      </c>
      <c r="C2919" s="2" t="s">
        <v>443</v>
      </c>
      <c r="D2919" s="2" t="s">
        <v>444</v>
      </c>
      <c r="E2919" t="s">
        <v>11</v>
      </c>
      <c r="F2919">
        <f>SUM(J2919* 0.85)</f>
        <v>98.948499999999996</v>
      </c>
      <c r="G2919">
        <v>7</v>
      </c>
      <c r="H2919">
        <v>5</v>
      </c>
      <c r="I2919" s="7">
        <v>16.63</v>
      </c>
      <c r="J2919" s="7">
        <f t="shared" si="55"/>
        <v>116.41</v>
      </c>
      <c r="K2919" s="7">
        <f>SUM(G2919*0.54)</f>
        <v>3.7800000000000002</v>
      </c>
      <c r="L2919" s="11">
        <v>43468</v>
      </c>
      <c r="M2919" s="3">
        <v>43473</v>
      </c>
      <c r="N2919" s="3">
        <v>43489</v>
      </c>
      <c r="O2919" t="s">
        <v>12</v>
      </c>
      <c r="P2919" s="4">
        <v>257.26</v>
      </c>
      <c r="Q2919" t="s">
        <v>443</v>
      </c>
      <c r="R2919" t="s">
        <v>445</v>
      </c>
      <c r="S2919" t="s">
        <v>446</v>
      </c>
      <c r="U2919" t="s">
        <v>447</v>
      </c>
      <c r="V2919" t="s">
        <v>448</v>
      </c>
      <c r="W2919" s="10" t="b">
        <v>1</v>
      </c>
      <c r="X2919" s="12">
        <v>43881.970289351848</v>
      </c>
    </row>
    <row r="2920" spans="1:24" x14ac:dyDescent="0.2">
      <c r="A2920">
        <v>13261</v>
      </c>
      <c r="B2920" s="2" t="s">
        <v>531</v>
      </c>
      <c r="C2920" s="2" t="s">
        <v>532</v>
      </c>
      <c r="D2920" s="2" t="s">
        <v>533</v>
      </c>
      <c r="E2920" t="s">
        <v>11</v>
      </c>
      <c r="F2920">
        <f>SUM(J2920* 0.85)</f>
        <v>226.54199999999997</v>
      </c>
      <c r="G2920">
        <v>12</v>
      </c>
      <c r="H2920">
        <v>-15</v>
      </c>
      <c r="I2920" s="7">
        <v>22.21</v>
      </c>
      <c r="J2920" s="7">
        <f t="shared" si="55"/>
        <v>266.52</v>
      </c>
      <c r="K2920" s="7">
        <f>SUM(G2920*1.15)</f>
        <v>13.799999999999999</v>
      </c>
      <c r="L2920" s="11">
        <v>43469</v>
      </c>
      <c r="M2920" s="3">
        <v>43474</v>
      </c>
      <c r="N2920" s="3">
        <v>43490</v>
      </c>
      <c r="O2920" t="s">
        <v>6</v>
      </c>
      <c r="P2920" s="4">
        <v>55.23</v>
      </c>
      <c r="Q2920" t="s">
        <v>532</v>
      </c>
      <c r="R2920" t="s">
        <v>534</v>
      </c>
      <c r="S2920" t="s">
        <v>535</v>
      </c>
      <c r="T2920" t="s">
        <v>111</v>
      </c>
      <c r="U2920" t="s">
        <v>536</v>
      </c>
      <c r="V2920" t="s">
        <v>113</v>
      </c>
      <c r="W2920" s="10" t="b">
        <v>1</v>
      </c>
      <c r="X2920" s="12">
        <v>43981.511233564815</v>
      </c>
    </row>
    <row r="2921" spans="1:24" x14ac:dyDescent="0.2">
      <c r="A2921">
        <v>13262</v>
      </c>
      <c r="B2921" s="2" t="s">
        <v>440</v>
      </c>
      <c r="C2921" s="2" t="s">
        <v>437</v>
      </c>
      <c r="D2921" s="2" t="s">
        <v>441</v>
      </c>
      <c r="E2921" t="s">
        <v>5</v>
      </c>
      <c r="F2921">
        <f>SUM(J2921* 1.08)</f>
        <v>1362.3012000000001</v>
      </c>
      <c r="G2921">
        <v>13</v>
      </c>
      <c r="H2921">
        <v>0</v>
      </c>
      <c r="I2921" s="7">
        <v>97.03</v>
      </c>
      <c r="J2921" s="7">
        <f t="shared" si="55"/>
        <v>1261.3900000000001</v>
      </c>
      <c r="K2921" s="7">
        <f>SUM(G2921*1.27)</f>
        <v>16.510000000000002</v>
      </c>
      <c r="L2921" s="11">
        <v>43469</v>
      </c>
      <c r="M2921" s="3">
        <v>43474</v>
      </c>
      <c r="N2921" s="3">
        <v>43490</v>
      </c>
      <c r="O2921" t="s">
        <v>12</v>
      </c>
      <c r="P2921" s="4">
        <v>27.33</v>
      </c>
      <c r="Q2921" t="s">
        <v>437</v>
      </c>
      <c r="R2921" t="s">
        <v>438</v>
      </c>
      <c r="S2921" t="s">
        <v>85</v>
      </c>
      <c r="U2921" t="s">
        <v>439</v>
      </c>
      <c r="V2921" t="s">
        <v>35</v>
      </c>
      <c r="W2921" s="10" t="b">
        <v>0</v>
      </c>
      <c r="X2921" s="12">
        <v>43868.512495601848</v>
      </c>
    </row>
    <row r="2922" spans="1:24" ht="17" x14ac:dyDescent="0.2">
      <c r="A2922">
        <v>13263</v>
      </c>
      <c r="B2922" s="2" t="s">
        <v>468</v>
      </c>
      <c r="C2922" s="2" t="s">
        <v>469</v>
      </c>
      <c r="D2922" s="2" t="s">
        <v>470</v>
      </c>
      <c r="E2922" t="s">
        <v>45</v>
      </c>
      <c r="F2922">
        <f>SUM(J2922* 1.05)</f>
        <v>374.15700000000004</v>
      </c>
      <c r="G2922">
        <v>6</v>
      </c>
      <c r="H2922">
        <v>0</v>
      </c>
      <c r="I2922" s="7">
        <v>59.39</v>
      </c>
      <c r="J2922" s="7">
        <f t="shared" si="55"/>
        <v>356.34000000000003</v>
      </c>
      <c r="K2922" s="7">
        <f>SUM(G2922*1.27)</f>
        <v>7.62</v>
      </c>
      <c r="L2922" s="11">
        <v>43469</v>
      </c>
      <c r="M2922" s="3">
        <v>43474</v>
      </c>
      <c r="N2922" s="3">
        <v>43490</v>
      </c>
      <c r="O2922" t="s">
        <v>14</v>
      </c>
      <c r="P2922" s="4">
        <v>237.34</v>
      </c>
      <c r="Q2922" t="s">
        <v>469</v>
      </c>
      <c r="R2922" s="5" t="s">
        <v>564</v>
      </c>
      <c r="S2922" t="s">
        <v>311</v>
      </c>
      <c r="T2922" t="s">
        <v>207</v>
      </c>
      <c r="U2922" t="s">
        <v>471</v>
      </c>
      <c r="V2922" t="s">
        <v>209</v>
      </c>
      <c r="W2922" s="10" t="b">
        <v>1</v>
      </c>
      <c r="X2922" s="12">
        <v>43893.510394907404</v>
      </c>
    </row>
    <row r="2923" spans="1:24" x14ac:dyDescent="0.2">
      <c r="A2923">
        <v>13264</v>
      </c>
      <c r="B2923" s="2" t="s">
        <v>506</v>
      </c>
      <c r="C2923" s="2" t="s">
        <v>507</v>
      </c>
      <c r="D2923" s="2" t="s">
        <v>508</v>
      </c>
      <c r="E2923" t="s">
        <v>15</v>
      </c>
      <c r="F2923">
        <f>SUM(J2923* 1.15)</f>
        <v>528.02249999999992</v>
      </c>
      <c r="G2923">
        <v>5</v>
      </c>
      <c r="H2923">
        <v>4</v>
      </c>
      <c r="I2923" s="7">
        <v>91.83</v>
      </c>
      <c r="J2923" s="7">
        <f t="shared" si="55"/>
        <v>459.15</v>
      </c>
      <c r="K2923" s="7">
        <f>SUM(G2923*0.54)</f>
        <v>2.7</v>
      </c>
      <c r="L2923" s="11">
        <v>43470</v>
      </c>
      <c r="M2923" s="3">
        <v>43475</v>
      </c>
      <c r="N2923" s="3">
        <v>43491</v>
      </c>
      <c r="O2923" t="s">
        <v>12</v>
      </c>
      <c r="P2923" s="4">
        <v>22.11</v>
      </c>
      <c r="Q2923" t="s">
        <v>507</v>
      </c>
      <c r="R2923" t="s">
        <v>509</v>
      </c>
      <c r="S2923" t="s">
        <v>510</v>
      </c>
      <c r="U2923" t="s">
        <v>511</v>
      </c>
      <c r="V2923" t="s">
        <v>59</v>
      </c>
      <c r="W2923" s="10" t="b">
        <v>1</v>
      </c>
      <c r="X2923" s="12">
        <v>43885.840366319448</v>
      </c>
    </row>
    <row r="2924" spans="1:24" x14ac:dyDescent="0.2">
      <c r="A2924">
        <v>13265</v>
      </c>
      <c r="B2924" s="2" t="s">
        <v>169</v>
      </c>
      <c r="C2924" s="2" t="s">
        <v>170</v>
      </c>
      <c r="D2924" s="2" t="s">
        <v>171</v>
      </c>
      <c r="E2924" t="s">
        <v>11</v>
      </c>
      <c r="F2924">
        <f>SUM(J2924* 0.875)</f>
        <v>1213.8087500000001</v>
      </c>
      <c r="G2924">
        <v>11</v>
      </c>
      <c r="H2924">
        <v>-19</v>
      </c>
      <c r="I2924" s="7">
        <v>126.11</v>
      </c>
      <c r="J2924" s="7">
        <f t="shared" si="55"/>
        <v>1387.21</v>
      </c>
      <c r="K2924" s="7">
        <f>SUM(G2924*1.15)</f>
        <v>12.649999999999999</v>
      </c>
      <c r="L2924" s="11">
        <v>43470</v>
      </c>
      <c r="M2924" s="3">
        <v>43475</v>
      </c>
      <c r="N2924" s="3">
        <v>43491</v>
      </c>
      <c r="O2924" t="s">
        <v>6</v>
      </c>
      <c r="P2924" s="4">
        <v>1.36</v>
      </c>
      <c r="Q2924" t="s">
        <v>170</v>
      </c>
      <c r="R2924" t="s">
        <v>172</v>
      </c>
      <c r="S2924" t="s">
        <v>173</v>
      </c>
      <c r="U2924" t="s">
        <v>174</v>
      </c>
      <c r="V2924" t="s">
        <v>175</v>
      </c>
      <c r="W2924" s="10" t="b">
        <v>0</v>
      </c>
      <c r="X2924" s="12">
        <v>44043.844520601851</v>
      </c>
    </row>
    <row r="2925" spans="1:24" x14ac:dyDescent="0.2">
      <c r="A2925">
        <v>13266</v>
      </c>
      <c r="B2925" s="2" t="s">
        <v>369</v>
      </c>
      <c r="C2925" s="2" t="s">
        <v>370</v>
      </c>
      <c r="D2925" s="2" t="s">
        <v>371</v>
      </c>
      <c r="E2925" t="s">
        <v>45</v>
      </c>
      <c r="F2925">
        <f>SUM(J2925* 1.08)</f>
        <v>1544.2596000000001</v>
      </c>
      <c r="G2925">
        <v>13</v>
      </c>
      <c r="H2925">
        <v>3</v>
      </c>
      <c r="I2925" s="7">
        <v>109.99</v>
      </c>
      <c r="J2925" s="7">
        <f t="shared" si="55"/>
        <v>1429.87</v>
      </c>
      <c r="K2925" s="7">
        <f>SUM(G2925*0.54)</f>
        <v>7.0200000000000005</v>
      </c>
      <c r="L2925" s="11">
        <v>43471</v>
      </c>
      <c r="M2925" s="3">
        <v>43476</v>
      </c>
      <c r="N2925" s="3">
        <v>43492</v>
      </c>
      <c r="O2925" t="s">
        <v>14</v>
      </c>
      <c r="P2925" s="4">
        <v>45.53</v>
      </c>
      <c r="Q2925" t="s">
        <v>346</v>
      </c>
      <c r="R2925" t="s">
        <v>352</v>
      </c>
      <c r="S2925" t="s">
        <v>353</v>
      </c>
      <c r="T2925" t="s">
        <v>354</v>
      </c>
      <c r="U2925" t="s">
        <v>355</v>
      </c>
      <c r="V2925" t="s">
        <v>209</v>
      </c>
      <c r="W2925" s="10" t="b">
        <v>1</v>
      </c>
      <c r="X2925" s="12">
        <v>43880.510105208334</v>
      </c>
    </row>
    <row r="2926" spans="1:24" x14ac:dyDescent="0.2">
      <c r="A2926">
        <v>13267</v>
      </c>
      <c r="B2926" s="2" t="s">
        <v>531</v>
      </c>
      <c r="C2926" s="2" t="s">
        <v>532</v>
      </c>
      <c r="D2926" s="2" t="s">
        <v>533</v>
      </c>
      <c r="E2926" t="s">
        <v>19</v>
      </c>
      <c r="F2926">
        <f>SUM(J2926* 0.95)</f>
        <v>1818.3</v>
      </c>
      <c r="G2926">
        <v>11</v>
      </c>
      <c r="H2926">
        <v>-12</v>
      </c>
      <c r="I2926" s="7">
        <v>174</v>
      </c>
      <c r="J2926" s="7">
        <f t="shared" si="55"/>
        <v>1914</v>
      </c>
      <c r="K2926" s="7">
        <f>SUM(G2926*1.15)</f>
        <v>12.649999999999999</v>
      </c>
      <c r="L2926" s="11">
        <v>43471</v>
      </c>
      <c r="M2926" s="3">
        <v>43476</v>
      </c>
      <c r="N2926" s="3">
        <v>43492</v>
      </c>
      <c r="O2926" t="s">
        <v>6</v>
      </c>
      <c r="P2926" s="4">
        <v>4.87</v>
      </c>
      <c r="Q2926" t="s">
        <v>532</v>
      </c>
      <c r="R2926" t="s">
        <v>534</v>
      </c>
      <c r="S2926" t="s">
        <v>535</v>
      </c>
      <c r="T2926" t="s">
        <v>111</v>
      </c>
      <c r="U2926" t="s">
        <v>536</v>
      </c>
      <c r="V2926" t="s">
        <v>113</v>
      </c>
      <c r="W2926" s="10" t="b">
        <v>0</v>
      </c>
      <c r="X2926" s="12">
        <v>43925.511268287031</v>
      </c>
    </row>
    <row r="2927" spans="1:24" x14ac:dyDescent="0.2">
      <c r="A2927">
        <v>13268</v>
      </c>
      <c r="B2927" s="2" t="s">
        <v>268</v>
      </c>
      <c r="C2927" s="2" t="s">
        <v>269</v>
      </c>
      <c r="D2927" s="2" t="s">
        <v>270</v>
      </c>
      <c r="E2927" t="s">
        <v>45</v>
      </c>
      <c r="F2927">
        <f>SUM(J2927* 1.08)</f>
        <v>1349.6868000000002</v>
      </c>
      <c r="G2927">
        <v>11</v>
      </c>
      <c r="H2927">
        <v>4</v>
      </c>
      <c r="I2927" s="7">
        <v>113.61</v>
      </c>
      <c r="J2927" s="7">
        <f t="shared" si="55"/>
        <v>1249.71</v>
      </c>
      <c r="K2927" s="7">
        <f>SUM(G2927*0.54)</f>
        <v>5.94</v>
      </c>
      <c r="L2927" s="11">
        <v>43471</v>
      </c>
      <c r="M2927" s="3">
        <v>43476</v>
      </c>
      <c r="N2927" s="3">
        <v>43492</v>
      </c>
      <c r="O2927" t="s">
        <v>14</v>
      </c>
      <c r="P2927" s="4">
        <v>4.33</v>
      </c>
      <c r="Q2927" t="s">
        <v>269</v>
      </c>
      <c r="R2927" t="s">
        <v>271</v>
      </c>
      <c r="S2927" t="s">
        <v>272</v>
      </c>
      <c r="T2927" t="s">
        <v>78</v>
      </c>
      <c r="U2927" t="s">
        <v>273</v>
      </c>
      <c r="V2927" t="s">
        <v>80</v>
      </c>
      <c r="W2927" s="10" t="b">
        <v>1</v>
      </c>
      <c r="X2927" s="12">
        <v>43882.51011678241</v>
      </c>
    </row>
    <row r="2928" spans="1:24" x14ac:dyDescent="0.2">
      <c r="A2928">
        <v>13269</v>
      </c>
      <c r="B2928" s="2" t="s">
        <v>300</v>
      </c>
      <c r="C2928" s="2" t="s">
        <v>301</v>
      </c>
      <c r="D2928" s="2" t="s">
        <v>302</v>
      </c>
      <c r="E2928" t="s">
        <v>36</v>
      </c>
      <c r="F2928">
        <f>SUM(J2928* 1.03)</f>
        <v>1714.4556</v>
      </c>
      <c r="G2928">
        <v>11</v>
      </c>
      <c r="H2928">
        <v>-3</v>
      </c>
      <c r="I2928" s="7">
        <v>151.32</v>
      </c>
      <c r="J2928" s="7">
        <f t="shared" si="55"/>
        <v>1664.52</v>
      </c>
      <c r="K2928" s="7">
        <f>SUM(G2928*1.27)</f>
        <v>13.97</v>
      </c>
      <c r="L2928" s="11">
        <v>43472</v>
      </c>
      <c r="M2928" s="3">
        <v>43477</v>
      </c>
      <c r="N2928" s="3">
        <v>43493</v>
      </c>
      <c r="O2928" t="s">
        <v>6</v>
      </c>
      <c r="P2928" s="4">
        <v>31.22</v>
      </c>
      <c r="Q2928" t="s">
        <v>301</v>
      </c>
      <c r="R2928" t="s">
        <v>303</v>
      </c>
      <c r="S2928" t="s">
        <v>304</v>
      </c>
      <c r="T2928" t="s">
        <v>305</v>
      </c>
      <c r="U2928" t="s">
        <v>306</v>
      </c>
      <c r="V2928" t="s">
        <v>217</v>
      </c>
      <c r="W2928" s="10" t="b">
        <v>0</v>
      </c>
      <c r="X2928" s="12">
        <v>43903.51201273148</v>
      </c>
    </row>
    <row r="2929" spans="1:24" x14ac:dyDescent="0.2">
      <c r="A2929">
        <v>13270</v>
      </c>
      <c r="B2929" s="2" t="s">
        <v>401</v>
      </c>
      <c r="C2929" s="2" t="s">
        <v>402</v>
      </c>
      <c r="D2929" s="2" t="s">
        <v>403</v>
      </c>
      <c r="E2929" t="s">
        <v>46</v>
      </c>
      <c r="F2929">
        <f>SUM(J2929* 0.95)</f>
        <v>658.26449999999988</v>
      </c>
      <c r="G2929">
        <v>9</v>
      </c>
      <c r="H2929">
        <v>-11</v>
      </c>
      <c r="I2929" s="7">
        <v>76.989999999999995</v>
      </c>
      <c r="J2929" s="7">
        <f t="shared" si="55"/>
        <v>692.91</v>
      </c>
      <c r="K2929" s="7">
        <f>SUM(G2929*1.15)</f>
        <v>10.35</v>
      </c>
      <c r="L2929" s="11">
        <v>43472</v>
      </c>
      <c r="M2929" s="3">
        <v>43477</v>
      </c>
      <c r="N2929" s="3">
        <v>43493</v>
      </c>
      <c r="O2929" t="s">
        <v>6</v>
      </c>
      <c r="P2929" s="4">
        <v>59.78</v>
      </c>
      <c r="Q2929" t="s">
        <v>402</v>
      </c>
      <c r="R2929" t="s">
        <v>404</v>
      </c>
      <c r="S2929" t="s">
        <v>405</v>
      </c>
      <c r="U2929" t="s">
        <v>406</v>
      </c>
      <c r="V2929" t="s">
        <v>175</v>
      </c>
      <c r="W2929" s="10" t="b">
        <v>1</v>
      </c>
      <c r="X2929" s="12">
        <v>43904.511279861108</v>
      </c>
    </row>
    <row r="2930" spans="1:24" x14ac:dyDescent="0.2">
      <c r="A2930">
        <v>13271</v>
      </c>
      <c r="B2930" s="2" t="s">
        <v>407</v>
      </c>
      <c r="C2930" s="2" t="s">
        <v>408</v>
      </c>
      <c r="D2930" s="2" t="s">
        <v>409</v>
      </c>
      <c r="E2930" t="s">
        <v>13</v>
      </c>
      <c r="F2930">
        <f>SUM(J2930* 1.15)</f>
        <v>1488.1459999999997</v>
      </c>
      <c r="G2930">
        <v>11</v>
      </c>
      <c r="H2930">
        <v>-2</v>
      </c>
      <c r="I2930" s="7">
        <v>117.64</v>
      </c>
      <c r="J2930" s="7">
        <f t="shared" si="55"/>
        <v>1294.04</v>
      </c>
      <c r="K2930" s="7">
        <f>SUM(G2930*1.27)</f>
        <v>13.97</v>
      </c>
      <c r="L2930" s="11">
        <v>43475</v>
      </c>
      <c r="M2930" s="3">
        <v>43480</v>
      </c>
      <c r="N2930" s="3">
        <v>43496</v>
      </c>
      <c r="O2930" t="s">
        <v>6</v>
      </c>
      <c r="P2930" s="4">
        <v>47.38</v>
      </c>
      <c r="Q2930" t="s">
        <v>408</v>
      </c>
      <c r="R2930" t="s">
        <v>410</v>
      </c>
      <c r="S2930" t="s">
        <v>222</v>
      </c>
      <c r="T2930" t="s">
        <v>223</v>
      </c>
      <c r="U2930" t="s">
        <v>411</v>
      </c>
      <c r="V2930" t="s">
        <v>113</v>
      </c>
      <c r="W2930" s="10" t="b">
        <v>1</v>
      </c>
      <c r="X2930" s="12">
        <v>43899.845357638893</v>
      </c>
    </row>
    <row r="2931" spans="1:24" x14ac:dyDescent="0.2">
      <c r="A2931">
        <v>13272</v>
      </c>
      <c r="B2931" s="2" t="s">
        <v>506</v>
      </c>
      <c r="C2931" s="2" t="s">
        <v>507</v>
      </c>
      <c r="D2931" s="2" t="s">
        <v>508</v>
      </c>
      <c r="E2931" t="s">
        <v>15</v>
      </c>
      <c r="F2931">
        <f>SUM(J2931* 1.15)</f>
        <v>497.90399999999994</v>
      </c>
      <c r="G2931">
        <v>6</v>
      </c>
      <c r="H2931">
        <v>5</v>
      </c>
      <c r="I2931" s="7">
        <v>72.16</v>
      </c>
      <c r="J2931" s="7">
        <f t="shared" si="55"/>
        <v>432.96</v>
      </c>
      <c r="K2931" s="7">
        <f>SUM(G2931*0.54)</f>
        <v>3.24</v>
      </c>
      <c r="L2931" s="11">
        <v>43475</v>
      </c>
      <c r="M2931" s="3">
        <v>43480</v>
      </c>
      <c r="N2931" s="3">
        <v>43496</v>
      </c>
      <c r="O2931" t="s">
        <v>14</v>
      </c>
      <c r="P2931" s="4">
        <v>130.94</v>
      </c>
      <c r="Q2931" t="s">
        <v>507</v>
      </c>
      <c r="R2931" t="s">
        <v>509</v>
      </c>
      <c r="S2931" t="s">
        <v>510</v>
      </c>
      <c r="U2931" t="s">
        <v>511</v>
      </c>
      <c r="V2931" t="s">
        <v>59</v>
      </c>
      <c r="W2931" s="10" t="b">
        <v>1</v>
      </c>
      <c r="X2931" s="12">
        <v>43883.507526620371</v>
      </c>
    </row>
    <row r="2932" spans="1:24" x14ac:dyDescent="0.2">
      <c r="A2932">
        <v>13273</v>
      </c>
      <c r="B2932" s="2" t="s">
        <v>430</v>
      </c>
      <c r="C2932" s="2" t="s">
        <v>431</v>
      </c>
      <c r="D2932" s="2" t="s">
        <v>432</v>
      </c>
      <c r="E2932" t="s">
        <v>45</v>
      </c>
      <c r="F2932">
        <f>SUM(J2932* 1.05)</f>
        <v>1502.9279999999999</v>
      </c>
      <c r="G2932">
        <v>8</v>
      </c>
      <c r="H2932">
        <v>5</v>
      </c>
      <c r="I2932" s="7">
        <v>178.92</v>
      </c>
      <c r="J2932" s="7">
        <f t="shared" si="55"/>
        <v>1431.36</v>
      </c>
      <c r="K2932" s="7">
        <f>SUM(G2932*0.54)</f>
        <v>4.32</v>
      </c>
      <c r="L2932" s="11">
        <v>43475</v>
      </c>
      <c r="M2932" s="3">
        <v>43480</v>
      </c>
      <c r="N2932" s="3">
        <v>43496</v>
      </c>
      <c r="O2932" t="s">
        <v>14</v>
      </c>
      <c r="P2932" s="4">
        <v>14.62</v>
      </c>
      <c r="Q2932" t="s">
        <v>431</v>
      </c>
      <c r="R2932" t="s">
        <v>433</v>
      </c>
      <c r="S2932" t="s">
        <v>434</v>
      </c>
      <c r="T2932" t="s">
        <v>435</v>
      </c>
      <c r="U2932" t="s">
        <v>436</v>
      </c>
      <c r="V2932" t="s">
        <v>209</v>
      </c>
      <c r="W2932" s="10" t="b">
        <v>1</v>
      </c>
      <c r="X2932" s="12">
        <v>43882.842164583337</v>
      </c>
    </row>
    <row r="2933" spans="1:24" x14ac:dyDescent="0.2">
      <c r="A2933">
        <v>13274</v>
      </c>
      <c r="B2933" s="2" t="s">
        <v>202</v>
      </c>
      <c r="C2933" s="2" t="s">
        <v>203</v>
      </c>
      <c r="D2933" s="2" t="s">
        <v>204</v>
      </c>
      <c r="E2933" t="s">
        <v>11</v>
      </c>
      <c r="F2933">
        <f>SUM(J2933* 1.08)</f>
        <v>1060.2144000000001</v>
      </c>
      <c r="G2933">
        <v>8</v>
      </c>
      <c r="H2933">
        <v>3</v>
      </c>
      <c r="I2933" s="7">
        <v>122.71</v>
      </c>
      <c r="J2933" s="7">
        <f t="shared" si="55"/>
        <v>981.68</v>
      </c>
      <c r="K2933" s="7">
        <f>SUM(G2933*0.54)</f>
        <v>4.32</v>
      </c>
      <c r="L2933" s="11">
        <v>43476</v>
      </c>
      <c r="M2933" s="3">
        <v>43481</v>
      </c>
      <c r="N2933" s="3">
        <v>43497</v>
      </c>
      <c r="O2933" t="s">
        <v>12</v>
      </c>
      <c r="P2933" s="4">
        <v>719.78</v>
      </c>
      <c r="Q2933" t="s">
        <v>203</v>
      </c>
      <c r="R2933" t="s">
        <v>205</v>
      </c>
      <c r="S2933" t="s">
        <v>206</v>
      </c>
      <c r="T2933" t="s">
        <v>207</v>
      </c>
      <c r="U2933" t="s">
        <v>208</v>
      </c>
      <c r="V2933" t="s">
        <v>209</v>
      </c>
      <c r="W2933" s="10" t="b">
        <v>1</v>
      </c>
      <c r="X2933" s="12">
        <v>43881.842141435191</v>
      </c>
    </row>
    <row r="2934" spans="1:24" x14ac:dyDescent="0.2">
      <c r="A2934">
        <v>13275</v>
      </c>
      <c r="B2934" s="2" t="s">
        <v>250</v>
      </c>
      <c r="C2934" s="2" t="s">
        <v>251</v>
      </c>
      <c r="D2934" s="2" t="s">
        <v>252</v>
      </c>
      <c r="E2934" t="s">
        <v>15</v>
      </c>
      <c r="F2934">
        <f>SUM(J2934* 0.95)</f>
        <v>1794.588</v>
      </c>
      <c r="G2934">
        <v>12</v>
      </c>
      <c r="H2934">
        <v>37</v>
      </c>
      <c r="I2934" s="7">
        <v>157.41999999999999</v>
      </c>
      <c r="J2934" s="7">
        <f t="shared" si="55"/>
        <v>1889.04</v>
      </c>
      <c r="K2934" s="7">
        <f>SUM(G2934*1.429)</f>
        <v>17.148</v>
      </c>
      <c r="L2934" s="11">
        <v>43476</v>
      </c>
      <c r="M2934" s="3">
        <v>43481</v>
      </c>
      <c r="N2934" s="3">
        <v>43497</v>
      </c>
      <c r="O2934" t="s">
        <v>12</v>
      </c>
      <c r="P2934" s="4">
        <v>306.07</v>
      </c>
      <c r="Q2934" t="s">
        <v>251</v>
      </c>
      <c r="R2934" t="s">
        <v>253</v>
      </c>
      <c r="S2934" t="s">
        <v>254</v>
      </c>
      <c r="U2934" t="s">
        <v>255</v>
      </c>
      <c r="V2934" t="s">
        <v>10</v>
      </c>
      <c r="W2934" s="10" t="b">
        <v>1</v>
      </c>
      <c r="X2934" s="12">
        <v>43793.846257175923</v>
      </c>
    </row>
    <row r="2935" spans="1:24" x14ac:dyDescent="0.2">
      <c r="A2935">
        <v>13276</v>
      </c>
      <c r="B2935" s="2" t="s">
        <v>313</v>
      </c>
      <c r="C2935" s="2" t="s">
        <v>314</v>
      </c>
      <c r="D2935" s="2" t="s">
        <v>315</v>
      </c>
      <c r="E2935" t="s">
        <v>19</v>
      </c>
      <c r="F2935">
        <f>SUM(J2935* 0.85)</f>
        <v>650.48799999999994</v>
      </c>
      <c r="G2935">
        <v>8</v>
      </c>
      <c r="H2935">
        <v>-1</v>
      </c>
      <c r="I2935" s="7">
        <v>95.66</v>
      </c>
      <c r="J2935" s="7">
        <f t="shared" si="55"/>
        <v>765.28</v>
      </c>
      <c r="K2935" s="7">
        <f>SUM(G2935*1.27)</f>
        <v>10.16</v>
      </c>
      <c r="L2935" s="11">
        <v>43477</v>
      </c>
      <c r="M2935" s="3">
        <v>43482</v>
      </c>
      <c r="N2935" s="3">
        <v>43498</v>
      </c>
      <c r="O2935" t="s">
        <v>14</v>
      </c>
      <c r="P2935" s="4">
        <v>65.48</v>
      </c>
      <c r="Q2935" t="s">
        <v>314</v>
      </c>
      <c r="R2935" t="s">
        <v>316</v>
      </c>
      <c r="S2935" t="s">
        <v>317</v>
      </c>
      <c r="U2935" t="s">
        <v>318</v>
      </c>
      <c r="V2935" t="s">
        <v>175</v>
      </c>
      <c r="W2935" s="10" t="b">
        <v>1</v>
      </c>
      <c r="X2935" s="12">
        <v>43901.511395601847</v>
      </c>
    </row>
    <row r="2936" spans="1:24" x14ac:dyDescent="0.2">
      <c r="A2936">
        <v>13277</v>
      </c>
      <c r="B2936" s="2" t="s">
        <v>87</v>
      </c>
      <c r="C2936" s="2" t="s">
        <v>88</v>
      </c>
      <c r="D2936" s="2" t="s">
        <v>89</v>
      </c>
      <c r="E2936" t="s">
        <v>45</v>
      </c>
      <c r="F2936">
        <f>SUM(J2936* 0.95)</f>
        <v>2172.7355000000002</v>
      </c>
      <c r="G2936">
        <v>13</v>
      </c>
      <c r="H2936">
        <v>3</v>
      </c>
      <c r="I2936" s="7">
        <v>175.93</v>
      </c>
      <c r="J2936" s="7">
        <f t="shared" si="55"/>
        <v>2287.09</v>
      </c>
      <c r="K2936" s="7">
        <f>SUM(G2936*0.54)</f>
        <v>7.0200000000000005</v>
      </c>
      <c r="L2936" s="11">
        <v>43477</v>
      </c>
      <c r="M2936" s="3">
        <v>43482</v>
      </c>
      <c r="N2936" s="3">
        <v>43498</v>
      </c>
      <c r="O2936" t="s">
        <v>14</v>
      </c>
      <c r="P2936" s="4">
        <v>19.760000000000002</v>
      </c>
      <c r="Q2936" t="s">
        <v>88</v>
      </c>
      <c r="R2936" t="s">
        <v>90</v>
      </c>
      <c r="S2936" t="s">
        <v>91</v>
      </c>
      <c r="U2936" t="s">
        <v>92</v>
      </c>
      <c r="V2936" t="s">
        <v>93</v>
      </c>
      <c r="W2936" s="10" t="b">
        <v>0</v>
      </c>
      <c r="X2936" s="12">
        <v>43871.843438541669</v>
      </c>
    </row>
    <row r="2937" spans="1:24" x14ac:dyDescent="0.2">
      <c r="A2937">
        <v>13278</v>
      </c>
      <c r="B2937" s="2" t="s">
        <v>394</v>
      </c>
      <c r="C2937" s="2" t="s">
        <v>395</v>
      </c>
      <c r="D2937" s="2" t="s">
        <v>396</v>
      </c>
      <c r="E2937" t="s">
        <v>15</v>
      </c>
      <c r="F2937">
        <f>SUM(J2937* 1.05)</f>
        <v>403.57800000000003</v>
      </c>
      <c r="G2937">
        <v>6</v>
      </c>
      <c r="H2937">
        <v>3</v>
      </c>
      <c r="I2937" s="7">
        <v>64.06</v>
      </c>
      <c r="J2937" s="7">
        <f t="shared" si="55"/>
        <v>384.36</v>
      </c>
      <c r="K2937" s="7">
        <f>SUM(G2937*0.54)</f>
        <v>3.24</v>
      </c>
      <c r="L2937" s="11">
        <v>43477</v>
      </c>
      <c r="M2937" s="3">
        <v>43482</v>
      </c>
      <c r="N2937" s="3">
        <v>43498</v>
      </c>
      <c r="O2937" t="s">
        <v>12</v>
      </c>
      <c r="P2937" s="4">
        <v>37.520000000000003</v>
      </c>
      <c r="Q2937" t="s">
        <v>395</v>
      </c>
      <c r="R2937" t="s">
        <v>397</v>
      </c>
      <c r="S2937" t="s">
        <v>398</v>
      </c>
      <c r="T2937" t="s">
        <v>399</v>
      </c>
      <c r="U2937" t="s">
        <v>400</v>
      </c>
      <c r="V2937" t="s">
        <v>209</v>
      </c>
      <c r="W2937" s="10" t="b">
        <v>1</v>
      </c>
      <c r="X2937" s="12">
        <v>43887.507503472225</v>
      </c>
    </row>
    <row r="2938" spans="1:24" x14ac:dyDescent="0.2">
      <c r="A2938">
        <v>13279</v>
      </c>
      <c r="B2938" s="2" t="s">
        <v>455</v>
      </c>
      <c r="C2938" s="2" t="s">
        <v>456</v>
      </c>
      <c r="D2938" s="2" t="s">
        <v>457</v>
      </c>
      <c r="E2938" t="s">
        <v>13</v>
      </c>
      <c r="F2938">
        <f>SUM(J2938* 1.05)</f>
        <v>1964.8020000000001</v>
      </c>
      <c r="G2938">
        <v>14</v>
      </c>
      <c r="H2938">
        <v>6</v>
      </c>
      <c r="I2938" s="7">
        <v>133.66</v>
      </c>
      <c r="J2938" s="7">
        <f t="shared" si="55"/>
        <v>1871.24</v>
      </c>
      <c r="K2938" s="7">
        <f>SUM(G2938*1.381)</f>
        <v>19.334</v>
      </c>
      <c r="L2938" s="11">
        <v>43478</v>
      </c>
      <c r="M2938" s="3">
        <v>43483</v>
      </c>
      <c r="N2938" s="3">
        <v>43499</v>
      </c>
      <c r="O2938" t="s">
        <v>6</v>
      </c>
      <c r="P2938" s="4">
        <v>36.68</v>
      </c>
      <c r="Q2938" t="s">
        <v>456</v>
      </c>
      <c r="R2938" t="s">
        <v>458</v>
      </c>
      <c r="S2938" t="s">
        <v>459</v>
      </c>
      <c r="T2938" t="s">
        <v>460</v>
      </c>
      <c r="U2938" t="s">
        <v>461</v>
      </c>
      <c r="V2938" t="s">
        <v>209</v>
      </c>
      <c r="W2938" s="10" t="b">
        <v>1</v>
      </c>
      <c r="X2938" s="12">
        <v>43889.179780092592</v>
      </c>
    </row>
    <row r="2939" spans="1:24" x14ac:dyDescent="0.2">
      <c r="A2939">
        <v>13280</v>
      </c>
      <c r="B2939" s="2" t="s">
        <v>494</v>
      </c>
      <c r="C2939" s="2" t="s">
        <v>495</v>
      </c>
      <c r="D2939" s="2" t="s">
        <v>496</v>
      </c>
      <c r="E2939" t="s">
        <v>5</v>
      </c>
      <c r="F2939">
        <f>SUM(J2939* 1.08)</f>
        <v>824.56920000000002</v>
      </c>
      <c r="G2939">
        <v>7</v>
      </c>
      <c r="H2939">
        <v>2</v>
      </c>
      <c r="I2939" s="7">
        <v>109.07</v>
      </c>
      <c r="J2939" s="7">
        <f t="shared" si="55"/>
        <v>763.49</v>
      </c>
      <c r="K2939" s="7">
        <f>SUM(G2939*1.27)</f>
        <v>8.89</v>
      </c>
      <c r="L2939" s="11">
        <v>43478</v>
      </c>
      <c r="M2939" s="3">
        <v>43483</v>
      </c>
      <c r="N2939" s="3">
        <v>43499</v>
      </c>
      <c r="O2939" t="s">
        <v>14</v>
      </c>
      <c r="P2939" s="4">
        <v>7</v>
      </c>
      <c r="Q2939" t="s">
        <v>495</v>
      </c>
      <c r="R2939" t="s">
        <v>497</v>
      </c>
      <c r="S2939" t="s">
        <v>498</v>
      </c>
      <c r="T2939" t="s">
        <v>279</v>
      </c>
      <c r="U2939" t="s">
        <v>499</v>
      </c>
      <c r="V2939" t="s">
        <v>209</v>
      </c>
      <c r="W2939" s="10" t="b">
        <v>0</v>
      </c>
      <c r="X2939" s="12">
        <v>43890.177318287031</v>
      </c>
    </row>
    <row r="2940" spans="1:24" x14ac:dyDescent="0.2">
      <c r="A2940">
        <v>13281</v>
      </c>
      <c r="B2940" s="2" t="s">
        <v>293</v>
      </c>
      <c r="C2940" s="2" t="s">
        <v>294</v>
      </c>
      <c r="D2940" s="2" t="s">
        <v>295</v>
      </c>
      <c r="E2940" t="s">
        <v>46</v>
      </c>
      <c r="F2940">
        <f>SUM(J2940* 0.85)</f>
        <v>378.41999999999996</v>
      </c>
      <c r="G2940">
        <v>7</v>
      </c>
      <c r="H2940">
        <v>9</v>
      </c>
      <c r="I2940" s="7">
        <v>63.6</v>
      </c>
      <c r="J2940" s="7">
        <f t="shared" si="55"/>
        <v>445.2</v>
      </c>
      <c r="K2940" s="7">
        <f>SUM(G2940*1.429)</f>
        <v>10.003</v>
      </c>
      <c r="L2940" s="11">
        <v>43479</v>
      </c>
      <c r="M2940" s="3">
        <v>43484</v>
      </c>
      <c r="N2940" s="3">
        <v>43500</v>
      </c>
      <c r="O2940" t="s">
        <v>12</v>
      </c>
      <c r="P2940" s="4">
        <v>163.97</v>
      </c>
      <c r="Q2940" t="s">
        <v>294</v>
      </c>
      <c r="R2940" t="s">
        <v>296</v>
      </c>
      <c r="S2940" t="s">
        <v>297</v>
      </c>
      <c r="T2940" t="s">
        <v>298</v>
      </c>
      <c r="U2940" t="s">
        <v>299</v>
      </c>
      <c r="V2940" t="s">
        <v>217</v>
      </c>
      <c r="W2940" s="10" t="b">
        <v>1</v>
      </c>
      <c r="X2940" s="12">
        <v>43814.178178009257</v>
      </c>
    </row>
    <row r="2941" spans="1:24" x14ac:dyDescent="0.2">
      <c r="A2941">
        <v>13282</v>
      </c>
      <c r="B2941" s="2" t="s">
        <v>153</v>
      </c>
      <c r="C2941" s="2" t="s">
        <v>154</v>
      </c>
      <c r="D2941" s="2" t="s">
        <v>155</v>
      </c>
      <c r="E2941" t="s">
        <v>36</v>
      </c>
      <c r="F2941">
        <f>SUM(J2941* 1.08)</f>
        <v>811.93320000000006</v>
      </c>
      <c r="G2941">
        <v>13</v>
      </c>
      <c r="H2941">
        <v>-1</v>
      </c>
      <c r="I2941" s="7">
        <v>57.83</v>
      </c>
      <c r="J2941" s="7">
        <f t="shared" si="55"/>
        <v>751.79</v>
      </c>
      <c r="K2941" s="7">
        <f>SUM(G2941*1.27)</f>
        <v>16.510000000000002</v>
      </c>
      <c r="L2941" s="11">
        <v>43479</v>
      </c>
      <c r="M2941" s="3">
        <v>43484</v>
      </c>
      <c r="N2941" s="3">
        <v>43500</v>
      </c>
      <c r="O2941" t="s">
        <v>6</v>
      </c>
      <c r="P2941" s="4">
        <v>1.23</v>
      </c>
      <c r="Q2941" t="s">
        <v>154</v>
      </c>
      <c r="R2941" t="s">
        <v>156</v>
      </c>
      <c r="S2941" t="s">
        <v>157</v>
      </c>
      <c r="U2941" t="s">
        <v>158</v>
      </c>
      <c r="V2941" t="s">
        <v>44</v>
      </c>
      <c r="W2941" s="10" t="b">
        <v>0</v>
      </c>
      <c r="X2941" s="12">
        <v>43869.512484027771</v>
      </c>
    </row>
    <row r="2942" spans="1:24" x14ac:dyDescent="0.2">
      <c r="A2942">
        <v>13283</v>
      </c>
      <c r="B2942" s="2" t="s">
        <v>118</v>
      </c>
      <c r="C2942" s="2" t="s">
        <v>119</v>
      </c>
      <c r="D2942" s="2" t="s">
        <v>120</v>
      </c>
      <c r="E2942" t="s">
        <v>13</v>
      </c>
      <c r="F2942">
        <f>SUM(J2942* 1.15)</f>
        <v>578.91</v>
      </c>
      <c r="G2942">
        <v>6</v>
      </c>
      <c r="H2942">
        <v>0</v>
      </c>
      <c r="I2942" s="7">
        <v>83.9</v>
      </c>
      <c r="J2942" s="7">
        <f t="shared" si="55"/>
        <v>503.40000000000003</v>
      </c>
      <c r="K2942" s="7">
        <f>SUM(G2942*1.27)</f>
        <v>7.62</v>
      </c>
      <c r="L2942" s="11">
        <v>43479</v>
      </c>
      <c r="M2942" s="3">
        <v>43484</v>
      </c>
      <c r="N2942" s="3">
        <v>43500</v>
      </c>
      <c r="O2942" t="s">
        <v>6</v>
      </c>
      <c r="P2942" s="4">
        <v>79.25</v>
      </c>
      <c r="Q2942" t="s">
        <v>119</v>
      </c>
      <c r="R2942" t="s">
        <v>121</v>
      </c>
      <c r="S2942" t="s">
        <v>122</v>
      </c>
      <c r="U2942" t="s">
        <v>123</v>
      </c>
      <c r="V2942" t="s">
        <v>10</v>
      </c>
      <c r="W2942" s="10" t="b">
        <v>1</v>
      </c>
      <c r="X2942" s="12">
        <v>43893.510394907404</v>
      </c>
    </row>
    <row r="2943" spans="1:24" x14ac:dyDescent="0.2">
      <c r="A2943">
        <v>13284</v>
      </c>
      <c r="B2943" s="2" t="s">
        <v>53</v>
      </c>
      <c r="C2943" s="2" t="s">
        <v>54</v>
      </c>
      <c r="D2943" s="2" t="s">
        <v>55</v>
      </c>
      <c r="E2943" t="s">
        <v>5</v>
      </c>
      <c r="F2943">
        <f>SUM(J2943* 1.15)</f>
        <v>1586.9424999999999</v>
      </c>
      <c r="G2943">
        <v>13</v>
      </c>
      <c r="H2943">
        <v>4</v>
      </c>
      <c r="I2943" s="7">
        <v>106.15</v>
      </c>
      <c r="J2943" s="7">
        <f t="shared" si="55"/>
        <v>1379.95</v>
      </c>
      <c r="K2943" s="7">
        <f>SUM(G2943*0.54)</f>
        <v>7.0200000000000005</v>
      </c>
      <c r="L2943" s="11">
        <v>43482</v>
      </c>
      <c r="M2943" s="3">
        <v>43487</v>
      </c>
      <c r="N2943" s="3">
        <v>43503</v>
      </c>
      <c r="O2943" t="s">
        <v>6</v>
      </c>
      <c r="P2943" s="4">
        <v>7.09</v>
      </c>
      <c r="Q2943" t="s">
        <v>54</v>
      </c>
      <c r="R2943" t="s">
        <v>56</v>
      </c>
      <c r="S2943" t="s">
        <v>57</v>
      </c>
      <c r="U2943" t="s">
        <v>58</v>
      </c>
      <c r="V2943" t="s">
        <v>59</v>
      </c>
      <c r="W2943" s="10" t="b">
        <v>0</v>
      </c>
      <c r="X2943" s="12">
        <v>43880.51011678241</v>
      </c>
    </row>
    <row r="2944" spans="1:24" x14ac:dyDescent="0.2">
      <c r="A2944">
        <v>13285</v>
      </c>
      <c r="B2944" s="2" t="s">
        <v>67</v>
      </c>
      <c r="C2944" s="2" t="s">
        <v>68</v>
      </c>
      <c r="D2944" s="2" t="s">
        <v>69</v>
      </c>
      <c r="E2944" t="s">
        <v>13</v>
      </c>
      <c r="F2944">
        <f>SUM(J2944* 0.85)</f>
        <v>890.56200000000001</v>
      </c>
      <c r="G2944">
        <v>12</v>
      </c>
      <c r="H2944">
        <v>6</v>
      </c>
      <c r="I2944" s="7">
        <v>87.31</v>
      </c>
      <c r="J2944" s="7">
        <f t="shared" si="55"/>
        <v>1047.72</v>
      </c>
      <c r="K2944" s="7">
        <f>SUM(G2944*1.381)</f>
        <v>16.571999999999999</v>
      </c>
      <c r="L2944" s="11">
        <v>43482</v>
      </c>
      <c r="M2944" s="3">
        <v>43487</v>
      </c>
      <c r="N2944" s="3">
        <v>43503</v>
      </c>
      <c r="O2944" t="s">
        <v>12</v>
      </c>
      <c r="P2944" s="4">
        <v>63.54</v>
      </c>
      <c r="Q2944" t="s">
        <v>68</v>
      </c>
      <c r="R2944" t="s">
        <v>70</v>
      </c>
      <c r="S2944" t="s">
        <v>71</v>
      </c>
      <c r="U2944" t="s">
        <v>72</v>
      </c>
      <c r="V2944" t="s">
        <v>59</v>
      </c>
      <c r="W2944" s="10" t="b">
        <v>1</v>
      </c>
      <c r="X2944" s="12">
        <v>43883.179231712958</v>
      </c>
    </row>
    <row r="2945" spans="1:24" x14ac:dyDescent="0.2">
      <c r="A2945">
        <v>13286</v>
      </c>
      <c r="B2945" s="2" t="s">
        <v>390</v>
      </c>
      <c r="C2945" s="2" t="s">
        <v>391</v>
      </c>
      <c r="D2945" s="2" t="s">
        <v>392</v>
      </c>
      <c r="E2945" t="s">
        <v>37</v>
      </c>
      <c r="F2945">
        <f>SUM(J2945* 0.875)</f>
        <v>1271.55</v>
      </c>
      <c r="G2945">
        <v>8</v>
      </c>
      <c r="H2945">
        <v>-2</v>
      </c>
      <c r="I2945" s="7">
        <v>181.65</v>
      </c>
      <c r="J2945" s="7">
        <f t="shared" si="55"/>
        <v>1453.2</v>
      </c>
      <c r="K2945" s="7">
        <f>SUM(G2945*1.27)</f>
        <v>10.16</v>
      </c>
      <c r="L2945" s="11">
        <v>43483</v>
      </c>
      <c r="M2945" s="3">
        <v>43488</v>
      </c>
      <c r="N2945" s="3">
        <v>43504</v>
      </c>
      <c r="O2945" t="s">
        <v>6</v>
      </c>
      <c r="P2945" s="4">
        <v>90.85</v>
      </c>
      <c r="Q2945" t="s">
        <v>391</v>
      </c>
      <c r="R2945" t="s">
        <v>393</v>
      </c>
      <c r="S2945" t="s">
        <v>91</v>
      </c>
      <c r="U2945" t="s">
        <v>92</v>
      </c>
      <c r="V2945" t="s">
        <v>93</v>
      </c>
      <c r="W2945" s="10" t="b">
        <v>1</v>
      </c>
      <c r="X2945" s="12">
        <v>43898.844717361113</v>
      </c>
    </row>
    <row r="2946" spans="1:24" x14ac:dyDescent="0.2">
      <c r="A2946">
        <v>13287</v>
      </c>
      <c r="B2946" s="2" t="s">
        <v>244</v>
      </c>
      <c r="C2946" s="2" t="s">
        <v>245</v>
      </c>
      <c r="D2946" s="2" t="s">
        <v>246</v>
      </c>
      <c r="E2946" t="s">
        <v>37</v>
      </c>
      <c r="F2946">
        <f>SUM(J2946* 1.08)</f>
        <v>1682.8128000000002</v>
      </c>
      <c r="G2946">
        <v>8</v>
      </c>
      <c r="H2946">
        <v>12</v>
      </c>
      <c r="I2946" s="7">
        <v>194.77</v>
      </c>
      <c r="J2946" s="7">
        <f t="shared" si="55"/>
        <v>1558.16</v>
      </c>
      <c r="K2946" s="7">
        <f>SUM(G2946*1.429)</f>
        <v>11.432</v>
      </c>
      <c r="L2946" s="11">
        <v>43483</v>
      </c>
      <c r="M2946" s="3">
        <v>43488</v>
      </c>
      <c r="N2946" s="3">
        <v>43504</v>
      </c>
      <c r="O2946" t="s">
        <v>6</v>
      </c>
      <c r="P2946" s="4">
        <v>154.72</v>
      </c>
      <c r="Q2946" t="s">
        <v>245</v>
      </c>
      <c r="R2946" t="s">
        <v>566</v>
      </c>
      <c r="S2946" t="s">
        <v>247</v>
      </c>
      <c r="T2946" t="s">
        <v>248</v>
      </c>
      <c r="U2946" t="s">
        <v>249</v>
      </c>
      <c r="V2946" t="s">
        <v>35</v>
      </c>
      <c r="W2946" s="10" t="b">
        <v>1</v>
      </c>
      <c r="X2946" s="12">
        <v>43839.17821273148</v>
      </c>
    </row>
    <row r="2947" spans="1:24" x14ac:dyDescent="0.2">
      <c r="A2947">
        <v>13288</v>
      </c>
      <c r="B2947" s="2" t="s">
        <v>489</v>
      </c>
      <c r="C2947" s="2" t="s">
        <v>490</v>
      </c>
      <c r="D2947" s="2" t="s">
        <v>491</v>
      </c>
      <c r="E2947" t="s">
        <v>11</v>
      </c>
      <c r="F2947">
        <f>SUM(J2947* 0.85)</f>
        <v>943.15999999999985</v>
      </c>
      <c r="G2947">
        <v>8</v>
      </c>
      <c r="H2947">
        <v>-3</v>
      </c>
      <c r="I2947" s="7">
        <v>138.69999999999999</v>
      </c>
      <c r="J2947" s="7">
        <f t="shared" si="55"/>
        <v>1109.5999999999999</v>
      </c>
      <c r="K2947" s="7">
        <f>SUM(G2947*1.27)</f>
        <v>10.16</v>
      </c>
      <c r="L2947" s="11">
        <v>43483</v>
      </c>
      <c r="M2947" s="3">
        <v>43488</v>
      </c>
      <c r="N2947" s="3">
        <v>43504</v>
      </c>
      <c r="O2947" t="s">
        <v>12</v>
      </c>
      <c r="P2947" s="4">
        <v>81.83</v>
      </c>
      <c r="Q2947" t="s">
        <v>490</v>
      </c>
      <c r="R2947" t="s">
        <v>492</v>
      </c>
      <c r="S2947" t="s">
        <v>110</v>
      </c>
      <c r="T2947" t="s">
        <v>111</v>
      </c>
      <c r="U2947" t="s">
        <v>493</v>
      </c>
      <c r="V2947" t="s">
        <v>113</v>
      </c>
      <c r="W2947" s="10" t="b">
        <v>1</v>
      </c>
      <c r="X2947" s="12">
        <v>43893.5113724537</v>
      </c>
    </row>
    <row r="2948" spans="1:24" x14ac:dyDescent="0.2">
      <c r="A2948">
        <v>13289</v>
      </c>
      <c r="B2948" s="2" t="s">
        <v>428</v>
      </c>
      <c r="C2948" s="2" t="s">
        <v>423</v>
      </c>
      <c r="D2948" s="2" t="s">
        <v>429</v>
      </c>
      <c r="E2948" t="s">
        <v>15</v>
      </c>
      <c r="F2948">
        <f>SUM(J2948* 0.95)</f>
        <v>442.37700000000001</v>
      </c>
      <c r="G2948">
        <v>13</v>
      </c>
      <c r="H2948">
        <v>-11</v>
      </c>
      <c r="I2948" s="7">
        <v>35.82</v>
      </c>
      <c r="J2948" s="7">
        <f t="shared" si="55"/>
        <v>465.66</v>
      </c>
      <c r="K2948" s="7">
        <f>SUM(G2948*1.15)</f>
        <v>14.95</v>
      </c>
      <c r="L2948" s="11">
        <v>43484</v>
      </c>
      <c r="M2948" s="3">
        <v>43489</v>
      </c>
      <c r="N2948" s="3">
        <v>43505</v>
      </c>
      <c r="O2948" t="s">
        <v>12</v>
      </c>
      <c r="P2948" s="4">
        <v>72.19</v>
      </c>
      <c r="Q2948" t="s">
        <v>423</v>
      </c>
      <c r="R2948" t="s">
        <v>424</v>
      </c>
      <c r="S2948" t="s">
        <v>425</v>
      </c>
      <c r="U2948" t="s">
        <v>426</v>
      </c>
      <c r="V2948" t="s">
        <v>427</v>
      </c>
      <c r="W2948" s="10" t="b">
        <v>1</v>
      </c>
      <c r="X2948" s="12">
        <v>43867.84549143519</v>
      </c>
    </row>
    <row r="2949" spans="1:24" x14ac:dyDescent="0.2">
      <c r="A2949">
        <v>13290</v>
      </c>
      <c r="B2949" s="2" t="s">
        <v>262</v>
      </c>
      <c r="C2949" s="2" t="s">
        <v>263</v>
      </c>
      <c r="D2949" s="2" t="s">
        <v>264</v>
      </c>
      <c r="E2949" t="s">
        <v>45</v>
      </c>
      <c r="F2949">
        <f>SUM(J2949* 0.95)</f>
        <v>1614.3919999999998</v>
      </c>
      <c r="G2949">
        <v>13</v>
      </c>
      <c r="H2949">
        <v>6</v>
      </c>
      <c r="I2949" s="7">
        <v>130.72</v>
      </c>
      <c r="J2949" s="7">
        <f t="shared" si="55"/>
        <v>1699.36</v>
      </c>
      <c r="K2949" s="7">
        <f>SUM(G2949*1.381)</f>
        <v>17.952999999999999</v>
      </c>
      <c r="L2949" s="11">
        <v>43484</v>
      </c>
      <c r="M2949" s="3">
        <v>43489</v>
      </c>
      <c r="N2949" s="3">
        <v>43505</v>
      </c>
      <c r="O2949" t="s">
        <v>12</v>
      </c>
      <c r="P2949" s="4">
        <v>43.26</v>
      </c>
      <c r="Q2949" t="s">
        <v>263</v>
      </c>
      <c r="R2949" t="s">
        <v>265</v>
      </c>
      <c r="S2949" t="s">
        <v>266</v>
      </c>
      <c r="U2949" t="s">
        <v>267</v>
      </c>
      <c r="V2949" t="s">
        <v>59</v>
      </c>
      <c r="W2949" s="10" t="b">
        <v>1</v>
      </c>
      <c r="X2949" s="12">
        <v>43884.180202662035</v>
      </c>
    </row>
    <row r="2950" spans="1:24" x14ac:dyDescent="0.2">
      <c r="A2950">
        <v>13291</v>
      </c>
      <c r="B2950" s="2" t="s">
        <v>356</v>
      </c>
      <c r="C2950" s="2" t="s">
        <v>348</v>
      </c>
      <c r="D2950" s="2" t="s">
        <v>357</v>
      </c>
      <c r="E2950" t="s">
        <v>5</v>
      </c>
      <c r="F2950">
        <f>SUM(J2950* 1.15)</f>
        <v>782.46</v>
      </c>
      <c r="G2950">
        <v>12</v>
      </c>
      <c r="H2950">
        <v>23</v>
      </c>
      <c r="I2950" s="7">
        <v>56.7</v>
      </c>
      <c r="J2950" s="7">
        <f t="shared" si="55"/>
        <v>680.40000000000009</v>
      </c>
      <c r="K2950" s="7">
        <f>SUM(G2950*1.429)</f>
        <v>17.148</v>
      </c>
      <c r="L2950" s="11">
        <v>43485</v>
      </c>
      <c r="M2950" s="3">
        <v>43490</v>
      </c>
      <c r="N2950" s="3">
        <v>43506</v>
      </c>
      <c r="O2950" t="s">
        <v>12</v>
      </c>
      <c r="P2950" s="4">
        <v>71.489999999999995</v>
      </c>
      <c r="Q2950" t="s">
        <v>348</v>
      </c>
      <c r="R2950" t="s">
        <v>349</v>
      </c>
      <c r="S2950" t="s">
        <v>350</v>
      </c>
      <c r="U2950" t="s">
        <v>351</v>
      </c>
      <c r="V2950" t="s">
        <v>10</v>
      </c>
      <c r="W2950" s="10" t="b">
        <v>1</v>
      </c>
      <c r="X2950" s="12">
        <v>43784.179428472213</v>
      </c>
    </row>
    <row r="2951" spans="1:24" x14ac:dyDescent="0.2">
      <c r="A2951">
        <v>13292</v>
      </c>
      <c r="B2951" s="2" t="s">
        <v>489</v>
      </c>
      <c r="C2951" s="2" t="s">
        <v>490</v>
      </c>
      <c r="D2951" s="2" t="s">
        <v>491</v>
      </c>
      <c r="E2951" t="s">
        <v>13</v>
      </c>
      <c r="F2951">
        <f>SUM(J2951* 0.85)</f>
        <v>44.131999999999991</v>
      </c>
      <c r="G2951">
        <v>11</v>
      </c>
      <c r="H2951">
        <v>-3</v>
      </c>
      <c r="I2951" s="7">
        <v>4.72</v>
      </c>
      <c r="J2951" s="7">
        <f t="shared" si="55"/>
        <v>51.919999999999995</v>
      </c>
      <c r="K2951" s="7">
        <f>SUM(G2951*1.27)</f>
        <v>13.97</v>
      </c>
      <c r="L2951" s="11">
        <v>43485</v>
      </c>
      <c r="M2951" s="3">
        <v>43490</v>
      </c>
      <c r="N2951" s="3">
        <v>43506</v>
      </c>
      <c r="O2951" t="s">
        <v>14</v>
      </c>
      <c r="P2951" s="4">
        <v>29.78</v>
      </c>
      <c r="Q2951" t="s">
        <v>490</v>
      </c>
      <c r="R2951" t="s">
        <v>492</v>
      </c>
      <c r="S2951" t="s">
        <v>110</v>
      </c>
      <c r="T2951" t="s">
        <v>111</v>
      </c>
      <c r="U2951" t="s">
        <v>493</v>
      </c>
      <c r="V2951" t="s">
        <v>113</v>
      </c>
      <c r="W2951" s="10" t="b">
        <v>0</v>
      </c>
      <c r="X2951" s="12">
        <v>43904.51201273148</v>
      </c>
    </row>
    <row r="2952" spans="1:24" x14ac:dyDescent="0.2">
      <c r="A2952">
        <v>13293</v>
      </c>
      <c r="B2952" s="2" t="s">
        <v>2</v>
      </c>
      <c r="C2952" s="2" t="s">
        <v>3</v>
      </c>
      <c r="D2952" s="2" t="s">
        <v>4</v>
      </c>
      <c r="E2952" t="s">
        <v>13</v>
      </c>
      <c r="F2952">
        <f>SUM(J2952* 0.85)</f>
        <v>789.20799999999997</v>
      </c>
      <c r="G2952">
        <v>8</v>
      </c>
      <c r="H2952">
        <v>19</v>
      </c>
      <c r="I2952" s="7">
        <v>116.06</v>
      </c>
      <c r="J2952" s="7">
        <f t="shared" si="55"/>
        <v>928.48</v>
      </c>
      <c r="K2952" s="7">
        <f>SUM(G2952*1.429)</f>
        <v>11.432</v>
      </c>
      <c r="L2952" s="11">
        <v>43485</v>
      </c>
      <c r="M2952" s="3">
        <v>43490</v>
      </c>
      <c r="N2952" s="3">
        <v>43506</v>
      </c>
      <c r="O2952" t="s">
        <v>14</v>
      </c>
      <c r="P2952" s="4">
        <v>69.53</v>
      </c>
      <c r="Q2952" t="s">
        <v>3</v>
      </c>
      <c r="R2952" t="s">
        <v>7</v>
      </c>
      <c r="S2952" t="s">
        <v>8</v>
      </c>
      <c r="U2952" t="s">
        <v>9</v>
      </c>
      <c r="V2952" t="s">
        <v>10</v>
      </c>
      <c r="W2952" s="10" t="b">
        <v>1</v>
      </c>
      <c r="X2952" s="12">
        <v>43807.178293749996</v>
      </c>
    </row>
    <row r="2953" spans="1:24" x14ac:dyDescent="0.2">
      <c r="A2953">
        <v>13294</v>
      </c>
      <c r="B2953" s="2" t="s">
        <v>135</v>
      </c>
      <c r="C2953" s="2" t="s">
        <v>136</v>
      </c>
      <c r="D2953" s="2" t="s">
        <v>137</v>
      </c>
      <c r="E2953" t="s">
        <v>19</v>
      </c>
      <c r="F2953">
        <f>SUM(J2953* 1.05)</f>
        <v>1937.8799999999999</v>
      </c>
      <c r="G2953">
        <v>10</v>
      </c>
      <c r="H2953">
        <v>-9</v>
      </c>
      <c r="I2953" s="7">
        <v>184.56</v>
      </c>
      <c r="J2953" s="7">
        <f t="shared" si="55"/>
        <v>1845.6</v>
      </c>
      <c r="K2953" s="7">
        <f>SUM(G2953*1.15)</f>
        <v>11.5</v>
      </c>
      <c r="L2953" s="11">
        <v>43486</v>
      </c>
      <c r="M2953" s="3">
        <v>43491</v>
      </c>
      <c r="N2953" s="3">
        <v>43507</v>
      </c>
      <c r="O2953" t="s">
        <v>6</v>
      </c>
      <c r="P2953" s="4">
        <v>411.88</v>
      </c>
      <c r="Q2953" t="s">
        <v>136</v>
      </c>
      <c r="R2953" t="s">
        <v>138</v>
      </c>
      <c r="S2953" t="s">
        <v>139</v>
      </c>
      <c r="U2953" t="s">
        <v>140</v>
      </c>
      <c r="V2953" t="s">
        <v>141</v>
      </c>
      <c r="W2953" s="10" t="b">
        <v>1</v>
      </c>
      <c r="X2953" s="12">
        <v>44016.84463634259</v>
      </c>
    </row>
    <row r="2954" spans="1:24" x14ac:dyDescent="0.2">
      <c r="A2954">
        <v>13295</v>
      </c>
      <c r="B2954" s="2" t="s">
        <v>38</v>
      </c>
      <c r="C2954" s="2" t="s">
        <v>39</v>
      </c>
      <c r="D2954" s="2" t="s">
        <v>40</v>
      </c>
      <c r="E2954" t="s">
        <v>37</v>
      </c>
      <c r="F2954">
        <f>SUM(J2954* 1.08)</f>
        <v>1709.7912000000001</v>
      </c>
      <c r="G2954">
        <v>13</v>
      </c>
      <c r="H2954">
        <v>-3</v>
      </c>
      <c r="I2954" s="7">
        <v>121.78</v>
      </c>
      <c r="J2954" s="7">
        <f t="shared" si="55"/>
        <v>1583.14</v>
      </c>
      <c r="K2954" s="7">
        <f>SUM(G2954*1.27)</f>
        <v>16.510000000000002</v>
      </c>
      <c r="L2954" s="11">
        <v>43486</v>
      </c>
      <c r="M2954" s="3">
        <v>43491</v>
      </c>
      <c r="N2954" s="3">
        <v>43507</v>
      </c>
      <c r="O2954" t="s">
        <v>14</v>
      </c>
      <c r="P2954" s="4">
        <v>13.32</v>
      </c>
      <c r="Q2954" t="s">
        <v>39</v>
      </c>
      <c r="R2954" t="s">
        <v>41</v>
      </c>
      <c r="S2954" t="s">
        <v>42</v>
      </c>
      <c r="U2954" t="s">
        <v>43</v>
      </c>
      <c r="V2954" t="s">
        <v>44</v>
      </c>
      <c r="W2954" s="10" t="b">
        <v>0</v>
      </c>
      <c r="X2954" s="12">
        <v>43868.512460879625</v>
      </c>
    </row>
    <row r="2955" spans="1:24" x14ac:dyDescent="0.2">
      <c r="A2955">
        <v>13296</v>
      </c>
      <c r="B2955" s="2" t="s">
        <v>300</v>
      </c>
      <c r="C2955" s="2" t="s">
        <v>301</v>
      </c>
      <c r="D2955" s="2" t="s">
        <v>302</v>
      </c>
      <c r="E2955" t="s">
        <v>15</v>
      </c>
      <c r="F2955">
        <f>SUM(J2955* 1.03)</f>
        <v>1768.1598000000001</v>
      </c>
      <c r="G2955">
        <v>11</v>
      </c>
      <c r="H2955">
        <v>-3</v>
      </c>
      <c r="I2955" s="7">
        <v>156.06</v>
      </c>
      <c r="J2955" s="7">
        <f t="shared" si="55"/>
        <v>1716.66</v>
      </c>
      <c r="K2955" s="7">
        <f>SUM(G2955*1.27)</f>
        <v>13.97</v>
      </c>
      <c r="L2955" s="11">
        <v>43489</v>
      </c>
      <c r="M2955" s="3">
        <v>43494</v>
      </c>
      <c r="N2955" s="3">
        <v>43510</v>
      </c>
      <c r="O2955" t="s">
        <v>14</v>
      </c>
      <c r="P2955" s="4">
        <v>59.28</v>
      </c>
      <c r="Q2955" t="s">
        <v>301</v>
      </c>
      <c r="R2955" t="s">
        <v>303</v>
      </c>
      <c r="S2955" t="s">
        <v>304</v>
      </c>
      <c r="T2955" t="s">
        <v>305</v>
      </c>
      <c r="U2955" t="s">
        <v>306</v>
      </c>
      <c r="V2955" t="s">
        <v>217</v>
      </c>
      <c r="W2955" s="10" t="b">
        <v>1</v>
      </c>
      <c r="X2955" s="12">
        <v>43908.178679398145</v>
      </c>
    </row>
    <row r="2956" spans="1:24" x14ac:dyDescent="0.2">
      <c r="A2956">
        <v>13297</v>
      </c>
      <c r="B2956" s="2" t="s">
        <v>489</v>
      </c>
      <c r="C2956" s="2" t="s">
        <v>490</v>
      </c>
      <c r="D2956" s="2" t="s">
        <v>491</v>
      </c>
      <c r="E2956" t="s">
        <v>15</v>
      </c>
      <c r="F2956">
        <f>SUM(J2956* 0.85)</f>
        <v>120.666</v>
      </c>
      <c r="G2956">
        <v>12</v>
      </c>
      <c r="H2956">
        <v>-3</v>
      </c>
      <c r="I2956" s="7">
        <v>11.83</v>
      </c>
      <c r="J2956" s="7">
        <f t="shared" si="55"/>
        <v>141.96</v>
      </c>
      <c r="K2956" s="7">
        <f>SUM(G2956*1.27)</f>
        <v>15.24</v>
      </c>
      <c r="L2956" s="11">
        <v>43489</v>
      </c>
      <c r="M2956" s="3">
        <v>43494</v>
      </c>
      <c r="N2956" s="3">
        <v>43510</v>
      </c>
      <c r="O2956" t="s">
        <v>14</v>
      </c>
      <c r="P2956" s="4">
        <v>35.43</v>
      </c>
      <c r="Q2956" t="s">
        <v>490</v>
      </c>
      <c r="R2956" t="s">
        <v>492</v>
      </c>
      <c r="S2956" t="s">
        <v>110</v>
      </c>
      <c r="T2956" t="s">
        <v>111</v>
      </c>
      <c r="U2956" t="s">
        <v>493</v>
      </c>
      <c r="V2956" t="s">
        <v>113</v>
      </c>
      <c r="W2956" s="10" t="b">
        <v>1</v>
      </c>
      <c r="X2956" s="12">
        <v>43905.512460879625</v>
      </c>
    </row>
    <row r="2957" spans="1:24" x14ac:dyDescent="0.2">
      <c r="A2957">
        <v>13298</v>
      </c>
      <c r="B2957" s="2" t="s">
        <v>300</v>
      </c>
      <c r="C2957" s="2" t="s">
        <v>301</v>
      </c>
      <c r="D2957" s="2" t="s">
        <v>302</v>
      </c>
      <c r="E2957" t="s">
        <v>11</v>
      </c>
      <c r="F2957">
        <f>SUM(J2957* 1.03)</f>
        <v>817.34619999999995</v>
      </c>
      <c r="G2957">
        <v>11</v>
      </c>
      <c r="H2957">
        <v>-3</v>
      </c>
      <c r="I2957" s="7">
        <v>72.14</v>
      </c>
      <c r="J2957" s="7">
        <f t="shared" si="55"/>
        <v>793.54</v>
      </c>
      <c r="K2957" s="7">
        <f>SUM(G2957*1.27)</f>
        <v>13.97</v>
      </c>
      <c r="L2957" s="11">
        <v>43489</v>
      </c>
      <c r="M2957" s="3">
        <v>43494</v>
      </c>
      <c r="N2957" s="3">
        <v>43510</v>
      </c>
      <c r="O2957" t="s">
        <v>12</v>
      </c>
      <c r="P2957" s="4">
        <v>2.71</v>
      </c>
      <c r="Q2957" t="s">
        <v>301</v>
      </c>
      <c r="R2957" t="s">
        <v>303</v>
      </c>
      <c r="S2957" t="s">
        <v>304</v>
      </c>
      <c r="T2957" t="s">
        <v>305</v>
      </c>
      <c r="U2957" t="s">
        <v>306</v>
      </c>
      <c r="V2957" t="s">
        <v>217</v>
      </c>
      <c r="W2957" s="10" t="b">
        <v>0</v>
      </c>
      <c r="X2957" s="12">
        <v>43904.51201273148</v>
      </c>
    </row>
    <row r="2958" spans="1:24" x14ac:dyDescent="0.2">
      <c r="A2958">
        <v>13299</v>
      </c>
      <c r="B2958" s="2" t="s">
        <v>462</v>
      </c>
      <c r="C2958" s="2" t="s">
        <v>463</v>
      </c>
      <c r="D2958" s="2" t="s">
        <v>464</v>
      </c>
      <c r="E2958" t="s">
        <v>46</v>
      </c>
      <c r="F2958">
        <f>SUM(J2958* 1.08)</f>
        <v>763.10640000000001</v>
      </c>
      <c r="G2958">
        <v>7</v>
      </c>
      <c r="H2958">
        <v>-4</v>
      </c>
      <c r="I2958" s="7">
        <v>100.94</v>
      </c>
      <c r="J2958" s="7">
        <f t="shared" si="55"/>
        <v>706.57999999999993</v>
      </c>
      <c r="K2958" s="7">
        <f>SUM(G2958*1.15)</f>
        <v>8.0499999999999989</v>
      </c>
      <c r="L2958" s="11">
        <v>43490</v>
      </c>
      <c r="M2958" s="3">
        <v>43495</v>
      </c>
      <c r="N2958" s="3">
        <v>43511</v>
      </c>
      <c r="O2958" t="s">
        <v>12</v>
      </c>
      <c r="P2958" s="4">
        <v>424.3</v>
      </c>
      <c r="Q2958" t="s">
        <v>463</v>
      </c>
      <c r="R2958" t="s">
        <v>465</v>
      </c>
      <c r="S2958" t="s">
        <v>466</v>
      </c>
      <c r="U2958" t="s">
        <v>467</v>
      </c>
      <c r="V2958" t="s">
        <v>325</v>
      </c>
      <c r="W2958" s="10" t="b">
        <v>1</v>
      </c>
      <c r="X2958" s="12">
        <v>43902.843681944447</v>
      </c>
    </row>
    <row r="2959" spans="1:24" x14ac:dyDescent="0.2">
      <c r="A2959">
        <v>13300</v>
      </c>
      <c r="B2959" s="2" t="s">
        <v>485</v>
      </c>
      <c r="C2959" s="2" t="s">
        <v>486</v>
      </c>
      <c r="D2959" s="2" t="s">
        <v>487</v>
      </c>
      <c r="E2959" t="s">
        <v>13</v>
      </c>
      <c r="F2959">
        <f>SUM(J2959* 1.15)</f>
        <v>130.63999999999999</v>
      </c>
      <c r="G2959">
        <v>5</v>
      </c>
      <c r="H2959">
        <v>-3</v>
      </c>
      <c r="I2959" s="7">
        <v>22.72</v>
      </c>
      <c r="J2959" s="7">
        <f t="shared" si="55"/>
        <v>113.6</v>
      </c>
      <c r="K2959" s="7">
        <f>SUM(G2959*1.27)</f>
        <v>6.35</v>
      </c>
      <c r="L2959" s="11">
        <v>43490</v>
      </c>
      <c r="M2959" s="3">
        <v>43495</v>
      </c>
      <c r="N2959" s="3">
        <v>43511</v>
      </c>
      <c r="O2959" t="s">
        <v>14</v>
      </c>
      <c r="P2959" s="4">
        <v>54.42</v>
      </c>
      <c r="Q2959" t="s">
        <v>486</v>
      </c>
      <c r="R2959" t="s">
        <v>488</v>
      </c>
      <c r="S2959" t="s">
        <v>21</v>
      </c>
      <c r="U2959" t="s">
        <v>362</v>
      </c>
      <c r="V2959" t="s">
        <v>23</v>
      </c>
      <c r="W2959" s="10" t="b">
        <v>1</v>
      </c>
      <c r="X2959" s="12">
        <v>43896.843369097223</v>
      </c>
    </row>
    <row r="2960" spans="1:24" x14ac:dyDescent="0.2">
      <c r="A2960">
        <v>13301</v>
      </c>
      <c r="B2960" s="2" t="s">
        <v>506</v>
      </c>
      <c r="C2960" s="2" t="s">
        <v>507</v>
      </c>
      <c r="D2960" s="2" t="s">
        <v>508</v>
      </c>
      <c r="E2960" t="s">
        <v>11</v>
      </c>
      <c r="F2960">
        <f>SUM(J2960* 1.15)</f>
        <v>607.82099999999991</v>
      </c>
      <c r="G2960">
        <v>6</v>
      </c>
      <c r="H2960">
        <v>4</v>
      </c>
      <c r="I2960" s="7">
        <v>88.09</v>
      </c>
      <c r="J2960" s="7">
        <f t="shared" si="55"/>
        <v>528.54</v>
      </c>
      <c r="K2960" s="7">
        <f>SUM(G2960*0.54)</f>
        <v>3.24</v>
      </c>
      <c r="L2960" s="11">
        <v>43491</v>
      </c>
      <c r="M2960" s="3">
        <v>43496</v>
      </c>
      <c r="N2960" s="3">
        <v>43512</v>
      </c>
      <c r="O2960" t="s">
        <v>12</v>
      </c>
      <c r="P2960" s="4">
        <v>9.26</v>
      </c>
      <c r="Q2960" t="s">
        <v>507</v>
      </c>
      <c r="R2960" t="s">
        <v>509</v>
      </c>
      <c r="S2960" t="s">
        <v>510</v>
      </c>
      <c r="U2960" t="s">
        <v>511</v>
      </c>
      <c r="V2960" t="s">
        <v>59</v>
      </c>
      <c r="W2960" s="10" t="b">
        <v>1</v>
      </c>
      <c r="X2960" s="12">
        <v>43884.507515046302</v>
      </c>
    </row>
    <row r="2961" spans="1:24" x14ac:dyDescent="0.2">
      <c r="A2961">
        <v>13302</v>
      </c>
      <c r="B2961" s="2" t="s">
        <v>363</v>
      </c>
      <c r="C2961" s="2" t="s">
        <v>364</v>
      </c>
      <c r="D2961" s="2" t="s">
        <v>365</v>
      </c>
      <c r="E2961" t="s">
        <v>36</v>
      </c>
      <c r="F2961">
        <f>SUM(J2961* 1.03)</f>
        <v>856.88789999999995</v>
      </c>
      <c r="G2961">
        <v>11</v>
      </c>
      <c r="H2961">
        <v>1</v>
      </c>
      <c r="I2961" s="7">
        <v>75.63</v>
      </c>
      <c r="J2961" s="7">
        <f t="shared" si="55"/>
        <v>831.93</v>
      </c>
      <c r="K2961" s="7">
        <f>SUM(G2961*1.27)</f>
        <v>13.97</v>
      </c>
      <c r="L2961" s="11">
        <v>43491</v>
      </c>
      <c r="M2961" s="3">
        <v>43496</v>
      </c>
      <c r="N2961" s="3">
        <v>43512</v>
      </c>
      <c r="O2961" t="s">
        <v>12</v>
      </c>
      <c r="P2961" s="4">
        <v>25.22</v>
      </c>
      <c r="Q2961" t="s">
        <v>364</v>
      </c>
      <c r="R2961" t="s">
        <v>366</v>
      </c>
      <c r="S2961" t="s">
        <v>367</v>
      </c>
      <c r="U2961" t="s">
        <v>368</v>
      </c>
      <c r="V2961" t="s">
        <v>141</v>
      </c>
      <c r="W2961" s="10" t="b">
        <v>0</v>
      </c>
      <c r="X2961" s="12">
        <v>43888.845392361116</v>
      </c>
    </row>
    <row r="2962" spans="1:24" x14ac:dyDescent="0.2">
      <c r="A2962">
        <v>13303</v>
      </c>
      <c r="B2962" s="2" t="s">
        <v>384</v>
      </c>
      <c r="C2962" s="2" t="s">
        <v>385</v>
      </c>
      <c r="D2962" s="2" t="s">
        <v>386</v>
      </c>
      <c r="E2962" t="s">
        <v>36</v>
      </c>
      <c r="F2962">
        <f>SUM(J2962* 1.03)</f>
        <v>1799.7190000000001</v>
      </c>
      <c r="G2962">
        <v>10</v>
      </c>
      <c r="H2962">
        <v>3</v>
      </c>
      <c r="I2962" s="7">
        <v>174.73</v>
      </c>
      <c r="J2962" s="7">
        <f t="shared" si="55"/>
        <v>1747.3</v>
      </c>
      <c r="K2962" s="7">
        <f>SUM(G2962*0.54)</f>
        <v>5.4</v>
      </c>
      <c r="L2962" s="11">
        <v>43491</v>
      </c>
      <c r="M2962" s="3">
        <v>43496</v>
      </c>
      <c r="N2962" s="3">
        <v>43512</v>
      </c>
      <c r="O2962" t="s">
        <v>6</v>
      </c>
      <c r="P2962" s="4">
        <v>212.98</v>
      </c>
      <c r="Q2962" t="s">
        <v>385</v>
      </c>
      <c r="R2962" t="s">
        <v>387</v>
      </c>
      <c r="S2962" t="s">
        <v>388</v>
      </c>
      <c r="U2962" t="s">
        <v>389</v>
      </c>
      <c r="V2962" t="s">
        <v>10</v>
      </c>
      <c r="W2962" s="10" t="b">
        <v>1</v>
      </c>
      <c r="X2962" s="12">
        <v>43883.513689583335</v>
      </c>
    </row>
    <row r="2963" spans="1:24" x14ac:dyDescent="0.2">
      <c r="A2963">
        <v>13304</v>
      </c>
      <c r="B2963" s="2" t="s">
        <v>462</v>
      </c>
      <c r="C2963" s="2" t="s">
        <v>463</v>
      </c>
      <c r="D2963" s="2" t="s">
        <v>464</v>
      </c>
      <c r="E2963" t="s">
        <v>45</v>
      </c>
      <c r="F2963">
        <f>SUM(J2963* 1.08)</f>
        <v>1590.8832</v>
      </c>
      <c r="G2963">
        <v>8</v>
      </c>
      <c r="H2963">
        <v>-4</v>
      </c>
      <c r="I2963" s="7">
        <v>184.13</v>
      </c>
      <c r="J2963" s="7">
        <f t="shared" si="55"/>
        <v>1473.04</v>
      </c>
      <c r="K2963" s="7">
        <f>SUM(G2963*1.15)</f>
        <v>9.1999999999999993</v>
      </c>
      <c r="L2963" s="11">
        <v>43492</v>
      </c>
      <c r="M2963" s="3">
        <v>43497</v>
      </c>
      <c r="N2963" s="3">
        <v>43513</v>
      </c>
      <c r="O2963" t="s">
        <v>14</v>
      </c>
      <c r="P2963" s="4">
        <v>56.46</v>
      </c>
      <c r="Q2963" t="s">
        <v>463</v>
      </c>
      <c r="R2963" t="s">
        <v>465</v>
      </c>
      <c r="S2963" t="s">
        <v>466</v>
      </c>
      <c r="U2963" t="s">
        <v>467</v>
      </c>
      <c r="V2963" t="s">
        <v>325</v>
      </c>
      <c r="W2963" s="10" t="b">
        <v>1</v>
      </c>
      <c r="X2963" s="12">
        <v>43905.844413194449</v>
      </c>
    </row>
    <row r="2964" spans="1:24" x14ac:dyDescent="0.2">
      <c r="A2964">
        <v>13305</v>
      </c>
      <c r="B2964" s="2" t="s">
        <v>430</v>
      </c>
      <c r="C2964" s="2" t="s">
        <v>431</v>
      </c>
      <c r="D2964" s="2" t="s">
        <v>432</v>
      </c>
      <c r="E2964" t="s">
        <v>11</v>
      </c>
      <c r="F2964">
        <f>SUM(J2964* 1.05)</f>
        <v>697.03200000000004</v>
      </c>
      <c r="G2964">
        <v>12</v>
      </c>
      <c r="H2964">
        <v>5</v>
      </c>
      <c r="I2964" s="7">
        <v>55.32</v>
      </c>
      <c r="J2964" s="7">
        <f t="shared" si="55"/>
        <v>663.84</v>
      </c>
      <c r="K2964" s="7">
        <f>SUM(G2964*0.54)</f>
        <v>6.48</v>
      </c>
      <c r="L2964" s="11">
        <v>43492</v>
      </c>
      <c r="M2964" s="3">
        <v>43497</v>
      </c>
      <c r="N2964" s="3">
        <v>43513</v>
      </c>
      <c r="O2964" t="s">
        <v>14</v>
      </c>
      <c r="P2964" s="4">
        <v>487.57</v>
      </c>
      <c r="Q2964" t="s">
        <v>431</v>
      </c>
      <c r="R2964" t="s">
        <v>433</v>
      </c>
      <c r="S2964" t="s">
        <v>434</v>
      </c>
      <c r="T2964" t="s">
        <v>435</v>
      </c>
      <c r="U2964" t="s">
        <v>436</v>
      </c>
      <c r="V2964" t="s">
        <v>209</v>
      </c>
      <c r="W2964" s="10" t="b">
        <v>1</v>
      </c>
      <c r="X2964" s="12">
        <v>43880.51012835648</v>
      </c>
    </row>
    <row r="2965" spans="1:24" x14ac:dyDescent="0.2">
      <c r="A2965">
        <v>13306</v>
      </c>
      <c r="B2965" s="2" t="s">
        <v>114</v>
      </c>
      <c r="C2965" s="2" t="s">
        <v>115</v>
      </c>
      <c r="D2965" s="2" t="s">
        <v>116</v>
      </c>
      <c r="E2965" t="s">
        <v>19</v>
      </c>
      <c r="F2965">
        <f>SUM(J2965* 1.08)</f>
        <v>28.047599999999999</v>
      </c>
      <c r="G2965">
        <v>7</v>
      </c>
      <c r="H2965">
        <v>-3</v>
      </c>
      <c r="I2965" s="7">
        <v>3.71</v>
      </c>
      <c r="J2965" s="7">
        <f t="shared" si="55"/>
        <v>25.97</v>
      </c>
      <c r="K2965" s="7">
        <f>SUM(G2965*1.27)</f>
        <v>8.89</v>
      </c>
      <c r="L2965" s="11">
        <v>43493</v>
      </c>
      <c r="M2965" s="3">
        <v>43498</v>
      </c>
      <c r="N2965" s="3">
        <v>43514</v>
      </c>
      <c r="O2965" t="s">
        <v>12</v>
      </c>
      <c r="P2965" s="4">
        <v>38.24</v>
      </c>
      <c r="Q2965" t="s">
        <v>115</v>
      </c>
      <c r="R2965" t="s">
        <v>569</v>
      </c>
      <c r="S2965" t="s">
        <v>85</v>
      </c>
      <c r="U2965" t="s">
        <v>117</v>
      </c>
      <c r="V2965" t="s">
        <v>35</v>
      </c>
      <c r="W2965" s="10" t="b">
        <v>1</v>
      </c>
      <c r="X2965" s="12">
        <v>43898.177260416662</v>
      </c>
    </row>
    <row r="2966" spans="1:24" x14ac:dyDescent="0.2">
      <c r="A2966">
        <v>13307</v>
      </c>
      <c r="B2966" s="2" t="s">
        <v>250</v>
      </c>
      <c r="C2966" s="2" t="s">
        <v>251</v>
      </c>
      <c r="D2966" s="2" t="s">
        <v>252</v>
      </c>
      <c r="E2966" t="s">
        <v>37</v>
      </c>
      <c r="F2966">
        <f>SUM(J2966* 0.85)</f>
        <v>624.24</v>
      </c>
      <c r="G2966">
        <v>6</v>
      </c>
      <c r="H2966">
        <v>39</v>
      </c>
      <c r="I2966" s="7">
        <v>122.4</v>
      </c>
      <c r="J2966" s="7">
        <f t="shared" si="55"/>
        <v>734.40000000000009</v>
      </c>
      <c r="K2966" s="7">
        <f>SUM(G2966*1.429)</f>
        <v>8.5739999999999998</v>
      </c>
      <c r="L2966" s="11">
        <v>43493</v>
      </c>
      <c r="M2966" s="3">
        <v>43498</v>
      </c>
      <c r="N2966" s="3">
        <v>43514</v>
      </c>
      <c r="O2966" t="s">
        <v>12</v>
      </c>
      <c r="P2966" s="4">
        <v>0.56000000000000005</v>
      </c>
      <c r="Q2966" t="s">
        <v>251</v>
      </c>
      <c r="R2966" t="s">
        <v>253</v>
      </c>
      <c r="S2966" t="s">
        <v>254</v>
      </c>
      <c r="U2966" t="s">
        <v>255</v>
      </c>
      <c r="V2966" t="s">
        <v>10</v>
      </c>
      <c r="W2966" s="10" t="b">
        <v>0</v>
      </c>
      <c r="X2966" s="12">
        <v>43882.511079861113</v>
      </c>
    </row>
    <row r="2967" spans="1:24" x14ac:dyDescent="0.2">
      <c r="A2967">
        <v>13308</v>
      </c>
      <c r="B2967" s="2" t="s">
        <v>506</v>
      </c>
      <c r="C2967" s="2" t="s">
        <v>507</v>
      </c>
      <c r="D2967" s="2" t="s">
        <v>508</v>
      </c>
      <c r="E2967" t="s">
        <v>13</v>
      </c>
      <c r="F2967">
        <f>SUM(J2967* 1.15)</f>
        <v>9.1194999999999986</v>
      </c>
      <c r="G2967">
        <v>13</v>
      </c>
      <c r="H2967">
        <v>5</v>
      </c>
      <c r="I2967" s="7">
        <v>0.61</v>
      </c>
      <c r="J2967" s="7">
        <f t="shared" si="55"/>
        <v>7.93</v>
      </c>
      <c r="K2967" s="7">
        <f>SUM(G2967*0.54)</f>
        <v>7.0200000000000005</v>
      </c>
      <c r="L2967" s="11">
        <v>43493</v>
      </c>
      <c r="M2967" s="3">
        <v>43498</v>
      </c>
      <c r="N2967" s="3">
        <v>43514</v>
      </c>
      <c r="O2967" t="s">
        <v>6</v>
      </c>
      <c r="P2967" s="4">
        <v>49.19</v>
      </c>
      <c r="Q2967" t="s">
        <v>507</v>
      </c>
      <c r="R2967" t="s">
        <v>509</v>
      </c>
      <c r="S2967" t="s">
        <v>510</v>
      </c>
      <c r="U2967" t="s">
        <v>511</v>
      </c>
      <c r="V2967" t="s">
        <v>59</v>
      </c>
      <c r="W2967" s="10" t="b">
        <v>1</v>
      </c>
      <c r="X2967" s="12">
        <v>43880.51012835648</v>
      </c>
    </row>
    <row r="2968" spans="1:24" x14ac:dyDescent="0.2">
      <c r="A2968">
        <v>13309</v>
      </c>
      <c r="B2968" s="2" t="s">
        <v>407</v>
      </c>
      <c r="C2968" s="2" t="s">
        <v>408</v>
      </c>
      <c r="D2968" s="2" t="s">
        <v>409</v>
      </c>
      <c r="E2968" t="s">
        <v>46</v>
      </c>
      <c r="F2968">
        <f>SUM(J2968* 1.15)</f>
        <v>695.51999999999987</v>
      </c>
      <c r="G2968">
        <v>8</v>
      </c>
      <c r="H2968">
        <v>-2</v>
      </c>
      <c r="I2968" s="7">
        <v>75.599999999999994</v>
      </c>
      <c r="J2968" s="7">
        <f t="shared" si="55"/>
        <v>604.79999999999995</v>
      </c>
      <c r="K2968" s="7">
        <f>SUM(G2968*1.27)</f>
        <v>10.16</v>
      </c>
      <c r="L2968" s="11">
        <v>43496</v>
      </c>
      <c r="M2968" s="3">
        <v>43501</v>
      </c>
      <c r="N2968" s="3">
        <v>43517</v>
      </c>
      <c r="O2968" t="s">
        <v>6</v>
      </c>
      <c r="P2968" s="4">
        <v>160.55000000000001</v>
      </c>
      <c r="Q2968" t="s">
        <v>408</v>
      </c>
      <c r="R2968" t="s">
        <v>410</v>
      </c>
      <c r="S2968" t="s">
        <v>222</v>
      </c>
      <c r="T2968" t="s">
        <v>223</v>
      </c>
      <c r="U2968" t="s">
        <v>411</v>
      </c>
      <c r="V2968" t="s">
        <v>113</v>
      </c>
      <c r="W2968" s="10" t="b">
        <v>1</v>
      </c>
      <c r="X2968" s="12">
        <v>43900.511384027777</v>
      </c>
    </row>
    <row r="2969" spans="1:24" x14ac:dyDescent="0.2">
      <c r="A2969">
        <v>13310</v>
      </c>
      <c r="B2969" s="2" t="s">
        <v>394</v>
      </c>
      <c r="C2969" s="2" t="s">
        <v>395</v>
      </c>
      <c r="D2969" s="2" t="s">
        <v>396</v>
      </c>
      <c r="E2969" t="s">
        <v>36</v>
      </c>
      <c r="F2969">
        <f>SUM(J2969* 1.05)</f>
        <v>1289.4839999999999</v>
      </c>
      <c r="G2969">
        <v>7</v>
      </c>
      <c r="H2969">
        <v>2</v>
      </c>
      <c r="I2969" s="7">
        <v>175.44</v>
      </c>
      <c r="J2969" s="7">
        <f t="shared" si="55"/>
        <v>1228.08</v>
      </c>
      <c r="K2969" s="7">
        <f>SUM(G2969*1.27)</f>
        <v>8.89</v>
      </c>
      <c r="L2969" s="11">
        <v>43496</v>
      </c>
      <c r="M2969" s="3">
        <v>43501</v>
      </c>
      <c r="N2969" s="3">
        <v>43517</v>
      </c>
      <c r="O2969" t="s">
        <v>6</v>
      </c>
      <c r="P2969" s="4">
        <v>174.05</v>
      </c>
      <c r="Q2969" t="s">
        <v>395</v>
      </c>
      <c r="R2969" t="s">
        <v>397</v>
      </c>
      <c r="S2969" t="s">
        <v>398</v>
      </c>
      <c r="T2969" t="s">
        <v>399</v>
      </c>
      <c r="U2969" t="s">
        <v>400</v>
      </c>
      <c r="V2969" t="s">
        <v>209</v>
      </c>
      <c r="W2969" s="10" t="b">
        <v>1</v>
      </c>
      <c r="X2969" s="12">
        <v>43888.843984953703</v>
      </c>
    </row>
    <row r="2970" spans="1:24" x14ac:dyDescent="0.2">
      <c r="A2970">
        <v>13311</v>
      </c>
      <c r="B2970" s="2" t="s">
        <v>47</v>
      </c>
      <c r="C2970" s="2" t="s">
        <v>48</v>
      </c>
      <c r="D2970" s="2" t="s">
        <v>49</v>
      </c>
      <c r="E2970" t="s">
        <v>37</v>
      </c>
      <c r="F2970">
        <f>SUM(J2970* 1.15)</f>
        <v>1408.4279999999999</v>
      </c>
      <c r="G2970">
        <v>9</v>
      </c>
      <c r="H2970">
        <v>14</v>
      </c>
      <c r="I2970" s="7">
        <v>136.08000000000001</v>
      </c>
      <c r="J2970" s="7">
        <f t="shared" si="55"/>
        <v>1224.72</v>
      </c>
      <c r="K2970" s="7">
        <f>SUM(G2970*1.429)</f>
        <v>12.861000000000001</v>
      </c>
      <c r="L2970" s="11">
        <v>43497</v>
      </c>
      <c r="M2970" s="3">
        <v>43502</v>
      </c>
      <c r="N2970" s="3">
        <v>43518</v>
      </c>
      <c r="O2970" t="s">
        <v>12</v>
      </c>
      <c r="P2970" s="4">
        <v>53.83</v>
      </c>
      <c r="Q2970" t="s">
        <v>48</v>
      </c>
      <c r="R2970" t="s">
        <v>50</v>
      </c>
      <c r="S2970" t="s">
        <v>51</v>
      </c>
      <c r="U2970" t="s">
        <v>52</v>
      </c>
      <c r="V2970" t="s">
        <v>10</v>
      </c>
      <c r="W2970" s="10" t="b">
        <v>1</v>
      </c>
      <c r="X2970" s="12">
        <v>43854.511569212962</v>
      </c>
    </row>
    <row r="2971" spans="1:24" x14ac:dyDescent="0.2">
      <c r="A2971">
        <v>13312</v>
      </c>
      <c r="B2971" s="2" t="s">
        <v>135</v>
      </c>
      <c r="C2971" s="2" t="s">
        <v>136</v>
      </c>
      <c r="D2971" s="2" t="s">
        <v>137</v>
      </c>
      <c r="E2971" t="s">
        <v>15</v>
      </c>
      <c r="F2971">
        <f>SUM(J2971* 1.05)</f>
        <v>16.128</v>
      </c>
      <c r="G2971">
        <v>6</v>
      </c>
      <c r="H2971">
        <v>18</v>
      </c>
      <c r="I2971" s="7">
        <v>2.56</v>
      </c>
      <c r="J2971" s="7">
        <f t="shared" si="55"/>
        <v>15.36</v>
      </c>
      <c r="K2971" s="7">
        <f>SUM(G2971*1.429)</f>
        <v>8.5739999999999998</v>
      </c>
      <c r="L2971" s="11">
        <v>43497</v>
      </c>
      <c r="M2971" s="3">
        <v>43502</v>
      </c>
      <c r="N2971" s="3">
        <v>43518</v>
      </c>
      <c r="O2971" t="s">
        <v>12</v>
      </c>
      <c r="P2971" s="4">
        <v>100.22</v>
      </c>
      <c r="Q2971" t="s">
        <v>136</v>
      </c>
      <c r="R2971" t="s">
        <v>138</v>
      </c>
      <c r="S2971" t="s">
        <v>139</v>
      </c>
      <c r="U2971" t="s">
        <v>140</v>
      </c>
      <c r="V2971" t="s">
        <v>141</v>
      </c>
      <c r="W2971" s="10" t="b">
        <v>1</v>
      </c>
      <c r="X2971" s="12">
        <v>43876.510836805552</v>
      </c>
    </row>
    <row r="2972" spans="1:24" x14ac:dyDescent="0.2">
      <c r="A2972">
        <v>13313</v>
      </c>
      <c r="B2972" s="2" t="s">
        <v>345</v>
      </c>
      <c r="C2972" s="2" t="s">
        <v>346</v>
      </c>
      <c r="D2972" s="2" t="s">
        <v>347</v>
      </c>
      <c r="E2972" t="s">
        <v>15</v>
      </c>
      <c r="F2972">
        <f>SUM(J2972* 1.08)</f>
        <v>540.82080000000008</v>
      </c>
      <c r="G2972">
        <v>9</v>
      </c>
      <c r="H2972">
        <v>3</v>
      </c>
      <c r="I2972" s="7">
        <v>55.64</v>
      </c>
      <c r="J2972" s="7">
        <f t="shared" si="55"/>
        <v>500.76</v>
      </c>
      <c r="K2972" s="7">
        <f>SUM(G2972*0.54)</f>
        <v>4.8600000000000003</v>
      </c>
      <c r="L2972" s="11">
        <v>43497</v>
      </c>
      <c r="M2972" s="3">
        <v>43502</v>
      </c>
      <c r="N2972" s="3">
        <v>43518</v>
      </c>
      <c r="O2972" t="s">
        <v>6</v>
      </c>
      <c r="P2972" s="4">
        <v>170.97</v>
      </c>
      <c r="Q2972" t="s">
        <v>346</v>
      </c>
      <c r="R2972" t="s">
        <v>352</v>
      </c>
      <c r="S2972" t="s">
        <v>353</v>
      </c>
      <c r="T2972" t="s">
        <v>354</v>
      </c>
      <c r="U2972" t="s">
        <v>355</v>
      </c>
      <c r="V2972" t="s">
        <v>209</v>
      </c>
      <c r="W2972" s="10" t="b">
        <v>1</v>
      </c>
      <c r="X2972" s="12">
        <v>43880.509292824077</v>
      </c>
    </row>
    <row r="2973" spans="1:24" x14ac:dyDescent="0.2">
      <c r="A2973">
        <v>13314</v>
      </c>
      <c r="B2973" s="2" t="s">
        <v>24</v>
      </c>
      <c r="C2973" s="2" t="s">
        <v>25</v>
      </c>
      <c r="D2973" s="2" t="s">
        <v>26</v>
      </c>
      <c r="E2973" t="s">
        <v>15</v>
      </c>
      <c r="F2973">
        <f>SUM(J2973* 1.15)</f>
        <v>680.39749999999992</v>
      </c>
      <c r="G2973">
        <v>5</v>
      </c>
      <c r="H2973">
        <v>-33</v>
      </c>
      <c r="I2973" s="7">
        <v>118.33</v>
      </c>
      <c r="J2973" s="7">
        <f t="shared" si="55"/>
        <v>591.65</v>
      </c>
      <c r="K2973" s="7">
        <f>SUM(G2973*1.15)</f>
        <v>5.75</v>
      </c>
      <c r="L2973" s="11">
        <v>43498</v>
      </c>
      <c r="M2973" s="3">
        <v>43503</v>
      </c>
      <c r="N2973" s="3">
        <v>43519</v>
      </c>
      <c r="O2973" t="s">
        <v>12</v>
      </c>
      <c r="P2973" s="4">
        <v>58.43</v>
      </c>
      <c r="Q2973" t="s">
        <v>25</v>
      </c>
      <c r="R2973" t="s">
        <v>27</v>
      </c>
      <c r="S2973" t="s">
        <v>21</v>
      </c>
      <c r="U2973" t="s">
        <v>28</v>
      </c>
      <c r="V2973" t="s">
        <v>23</v>
      </c>
      <c r="W2973" s="10" t="b">
        <v>1</v>
      </c>
      <c r="X2973" s="12">
        <v>43918.509238773149</v>
      </c>
    </row>
    <row r="2974" spans="1:24" x14ac:dyDescent="0.2">
      <c r="A2974">
        <v>13315</v>
      </c>
      <c r="B2974" s="2" t="s">
        <v>38</v>
      </c>
      <c r="C2974" s="2" t="s">
        <v>39</v>
      </c>
      <c r="D2974" s="2" t="s">
        <v>40</v>
      </c>
      <c r="E2974" t="s">
        <v>36</v>
      </c>
      <c r="F2974">
        <f>SUM(J2974* 1.08)</f>
        <v>649.4796</v>
      </c>
      <c r="G2974">
        <v>7</v>
      </c>
      <c r="H2974">
        <v>-3</v>
      </c>
      <c r="I2974" s="7">
        <v>85.91</v>
      </c>
      <c r="J2974" s="7">
        <f t="shared" si="55"/>
        <v>601.37</v>
      </c>
      <c r="K2974" s="7">
        <f>SUM(G2974*1.27)</f>
        <v>8.89</v>
      </c>
      <c r="L2974" s="11">
        <v>43498</v>
      </c>
      <c r="M2974" s="3">
        <v>43503</v>
      </c>
      <c r="N2974" s="3">
        <v>43519</v>
      </c>
      <c r="O2974" t="s">
        <v>12</v>
      </c>
      <c r="P2974" s="4">
        <v>188.85</v>
      </c>
      <c r="Q2974" t="s">
        <v>39</v>
      </c>
      <c r="R2974" t="s">
        <v>41</v>
      </c>
      <c r="S2974" t="s">
        <v>42</v>
      </c>
      <c r="U2974" t="s">
        <v>43</v>
      </c>
      <c r="V2974" t="s">
        <v>44</v>
      </c>
      <c r="W2974" s="10" t="b">
        <v>1</v>
      </c>
      <c r="X2974" s="12">
        <v>43888.943229166667</v>
      </c>
    </row>
    <row r="2975" spans="1:24" x14ac:dyDescent="0.2">
      <c r="A2975">
        <v>13316</v>
      </c>
      <c r="B2975" s="2" t="s">
        <v>256</v>
      </c>
      <c r="C2975" s="2" t="s">
        <v>257</v>
      </c>
      <c r="D2975" s="2" t="s">
        <v>258</v>
      </c>
      <c r="E2975" t="s">
        <v>45</v>
      </c>
      <c r="F2975">
        <f>SUM(J2975* 1.05)</f>
        <v>120.33000000000001</v>
      </c>
      <c r="G2975">
        <v>6</v>
      </c>
      <c r="H2975">
        <v>2</v>
      </c>
      <c r="I2975" s="7">
        <v>19.100000000000001</v>
      </c>
      <c r="J2975" s="7">
        <f t="shared" si="55"/>
        <v>114.60000000000001</v>
      </c>
      <c r="K2975" s="7">
        <f>SUM(G2975*1.27)</f>
        <v>7.62</v>
      </c>
      <c r="L2975" s="11">
        <v>43499</v>
      </c>
      <c r="M2975" s="3">
        <v>43504</v>
      </c>
      <c r="N2975" s="3">
        <v>43520</v>
      </c>
      <c r="O2975" t="s">
        <v>6</v>
      </c>
      <c r="P2975" s="4">
        <v>52.51</v>
      </c>
      <c r="Q2975" t="s">
        <v>257</v>
      </c>
      <c r="R2975" t="s">
        <v>259</v>
      </c>
      <c r="S2975" t="s">
        <v>260</v>
      </c>
      <c r="U2975" t="s">
        <v>261</v>
      </c>
      <c r="V2975" t="s">
        <v>59</v>
      </c>
      <c r="W2975" s="10" t="b">
        <v>1</v>
      </c>
      <c r="X2975" s="12">
        <v>43889.51041805555</v>
      </c>
    </row>
    <row r="2976" spans="1:24" x14ac:dyDescent="0.2">
      <c r="A2976">
        <v>13317</v>
      </c>
      <c r="B2976" s="2" t="s">
        <v>159</v>
      </c>
      <c r="C2976" s="2" t="s">
        <v>160</v>
      </c>
      <c r="D2976" s="2" t="s">
        <v>161</v>
      </c>
      <c r="E2976" t="s">
        <v>13</v>
      </c>
      <c r="F2976">
        <f>SUM(J2976* 1.05)</f>
        <v>238.518</v>
      </c>
      <c r="G2976">
        <v>9</v>
      </c>
      <c r="H2976">
        <v>-3</v>
      </c>
      <c r="I2976" s="7">
        <v>25.24</v>
      </c>
      <c r="J2976" s="7">
        <f t="shared" si="55"/>
        <v>227.16</v>
      </c>
      <c r="K2976" s="7">
        <f>SUM(G2976*1.27)</f>
        <v>11.43</v>
      </c>
      <c r="L2976" s="11">
        <v>43499</v>
      </c>
      <c r="M2976" s="3">
        <v>43504</v>
      </c>
      <c r="N2976" s="3">
        <v>43520</v>
      </c>
      <c r="O2976" t="s">
        <v>12</v>
      </c>
      <c r="P2976" s="4">
        <v>76.099999999999994</v>
      </c>
      <c r="Q2976" t="s">
        <v>160</v>
      </c>
      <c r="R2976" t="s">
        <v>162</v>
      </c>
      <c r="S2976" t="s">
        <v>163</v>
      </c>
      <c r="U2976" t="s">
        <v>164</v>
      </c>
      <c r="V2976" t="s">
        <v>10</v>
      </c>
      <c r="W2976" s="10" t="b">
        <v>1</v>
      </c>
      <c r="X2976" s="12">
        <v>43887.5113724537</v>
      </c>
    </row>
    <row r="2977" spans="1:24" x14ac:dyDescent="0.2">
      <c r="A2977">
        <v>13318</v>
      </c>
      <c r="B2977" s="2" t="s">
        <v>165</v>
      </c>
      <c r="C2977" s="2" t="s">
        <v>166</v>
      </c>
      <c r="D2977" s="2" t="s">
        <v>167</v>
      </c>
      <c r="E2977" t="s">
        <v>15</v>
      </c>
      <c r="F2977">
        <f>SUM(J2977* 0.95)</f>
        <v>1293.71</v>
      </c>
      <c r="G2977">
        <v>10</v>
      </c>
      <c r="H2977">
        <v>2</v>
      </c>
      <c r="I2977" s="7">
        <v>136.18</v>
      </c>
      <c r="J2977" s="7">
        <f t="shared" si="55"/>
        <v>1361.8000000000002</v>
      </c>
      <c r="K2977" s="7">
        <f>SUM(G2977*1.27)</f>
        <v>12.7</v>
      </c>
      <c r="L2977" s="11">
        <v>43499</v>
      </c>
      <c r="M2977" s="3">
        <v>43504</v>
      </c>
      <c r="N2977" s="3">
        <v>43520</v>
      </c>
      <c r="O2977" t="s">
        <v>14</v>
      </c>
      <c r="P2977" s="4">
        <v>19.260000000000002</v>
      </c>
      <c r="Q2977" t="s">
        <v>166</v>
      </c>
      <c r="R2977" t="s">
        <v>168</v>
      </c>
      <c r="S2977" t="s">
        <v>128</v>
      </c>
      <c r="U2977" t="s">
        <v>129</v>
      </c>
      <c r="V2977" t="s">
        <v>59</v>
      </c>
      <c r="W2977" s="10" t="b">
        <v>0</v>
      </c>
      <c r="X2977" s="12">
        <v>43873.511799768516</v>
      </c>
    </row>
    <row r="2978" spans="1:24" x14ac:dyDescent="0.2">
      <c r="A2978">
        <v>13319</v>
      </c>
      <c r="B2978" s="2" t="s">
        <v>537</v>
      </c>
      <c r="C2978" s="2" t="s">
        <v>538</v>
      </c>
      <c r="D2978" s="2" t="s">
        <v>539</v>
      </c>
      <c r="E2978" t="s">
        <v>11</v>
      </c>
      <c r="F2978">
        <f>SUM(J2978* 1.08)</f>
        <v>391.15440000000001</v>
      </c>
      <c r="G2978">
        <v>14</v>
      </c>
      <c r="H2978">
        <v>6</v>
      </c>
      <c r="I2978" s="7">
        <v>25.87</v>
      </c>
      <c r="J2978" s="7">
        <f t="shared" ref="J2978:J3041" si="56">SUM(G2978*I2978)</f>
        <v>362.18</v>
      </c>
      <c r="K2978" s="7">
        <f>SUM(G2978*1.381)</f>
        <v>19.334</v>
      </c>
      <c r="L2978" s="11">
        <v>43500</v>
      </c>
      <c r="M2978" s="3">
        <v>43505</v>
      </c>
      <c r="N2978" s="3">
        <v>43521</v>
      </c>
      <c r="O2978" t="s">
        <v>12</v>
      </c>
      <c r="P2978" s="4">
        <v>14.93</v>
      </c>
      <c r="Q2978" t="s">
        <v>538</v>
      </c>
      <c r="R2978" t="s">
        <v>540</v>
      </c>
      <c r="S2978" t="s">
        <v>541</v>
      </c>
      <c r="T2978" t="s">
        <v>279</v>
      </c>
      <c r="U2978" t="s">
        <v>542</v>
      </c>
      <c r="V2978" t="s">
        <v>209</v>
      </c>
      <c r="W2978" s="10" t="b">
        <v>0</v>
      </c>
      <c r="X2978" s="12">
        <v>43909.846446759264</v>
      </c>
    </row>
    <row r="2979" spans="1:24" x14ac:dyDescent="0.2">
      <c r="A2979">
        <v>13320</v>
      </c>
      <c r="B2979" s="2" t="s">
        <v>285</v>
      </c>
      <c r="C2979" s="2" t="s">
        <v>281</v>
      </c>
      <c r="D2979" s="2" t="s">
        <v>286</v>
      </c>
      <c r="E2979" t="s">
        <v>36</v>
      </c>
      <c r="F2979">
        <f>SUM(J2979* 1.15)</f>
        <v>931.43100000000004</v>
      </c>
      <c r="G2979">
        <v>6</v>
      </c>
      <c r="H2979">
        <v>-27</v>
      </c>
      <c r="I2979" s="7">
        <v>134.99</v>
      </c>
      <c r="J2979" s="7">
        <f t="shared" si="56"/>
        <v>809.94</v>
      </c>
      <c r="K2979" s="7">
        <f>SUM(G2979*1.15)</f>
        <v>6.8999999999999995</v>
      </c>
      <c r="L2979" s="11">
        <v>43500</v>
      </c>
      <c r="M2979" s="3">
        <v>43505</v>
      </c>
      <c r="N2979" s="3">
        <v>43521</v>
      </c>
      <c r="O2979" t="s">
        <v>12</v>
      </c>
      <c r="P2979" s="4">
        <v>53.23</v>
      </c>
      <c r="Q2979" t="s">
        <v>281</v>
      </c>
      <c r="R2979" t="s">
        <v>282</v>
      </c>
      <c r="S2979" t="s">
        <v>283</v>
      </c>
      <c r="U2979" t="s">
        <v>284</v>
      </c>
      <c r="V2979" t="s">
        <v>10</v>
      </c>
      <c r="W2979" s="10" t="b">
        <v>1</v>
      </c>
      <c r="X2979" s="12">
        <v>43901.50975798611</v>
      </c>
    </row>
    <row r="2980" spans="1:24" x14ac:dyDescent="0.2">
      <c r="A2980">
        <v>13321</v>
      </c>
      <c r="B2980" s="2" t="s">
        <v>225</v>
      </c>
      <c r="C2980" s="2" t="s">
        <v>226</v>
      </c>
      <c r="D2980" s="2" t="s">
        <v>227</v>
      </c>
      <c r="E2980" t="s">
        <v>11</v>
      </c>
      <c r="F2980">
        <f>SUM(J2980* 1.03)</f>
        <v>947.43520000000001</v>
      </c>
      <c r="G2980">
        <v>8</v>
      </c>
      <c r="H2980">
        <v>-5</v>
      </c>
      <c r="I2980" s="7">
        <v>114.98</v>
      </c>
      <c r="J2980" s="7">
        <f t="shared" si="56"/>
        <v>919.84</v>
      </c>
      <c r="K2980" s="7">
        <f>SUM(G2980*1.15)</f>
        <v>9.1999999999999993</v>
      </c>
      <c r="L2980" s="11">
        <v>43503</v>
      </c>
      <c r="M2980" s="3">
        <v>43508</v>
      </c>
      <c r="N2980" s="3">
        <v>43524</v>
      </c>
      <c r="O2980" t="s">
        <v>12</v>
      </c>
      <c r="P2980" s="4">
        <v>30.26</v>
      </c>
      <c r="Q2980" t="s">
        <v>226</v>
      </c>
      <c r="R2980" t="s">
        <v>228</v>
      </c>
      <c r="S2980" t="s">
        <v>229</v>
      </c>
      <c r="T2980" t="s">
        <v>230</v>
      </c>
      <c r="U2980" t="s">
        <v>231</v>
      </c>
      <c r="V2980" t="s">
        <v>217</v>
      </c>
      <c r="W2980" s="10" t="b">
        <v>0</v>
      </c>
      <c r="X2980" s="12">
        <v>43906.844401620372</v>
      </c>
    </row>
    <row r="2981" spans="1:24" x14ac:dyDescent="0.2">
      <c r="A2981">
        <v>13322</v>
      </c>
      <c r="B2981" s="2" t="s">
        <v>29</v>
      </c>
      <c r="C2981" s="2" t="s">
        <v>30</v>
      </c>
      <c r="D2981" s="2" t="s">
        <v>31</v>
      </c>
      <c r="E2981" t="s">
        <v>11</v>
      </c>
      <c r="F2981">
        <f>SUM(J2981* 1.08)</f>
        <v>845.85599999999999</v>
      </c>
      <c r="G2981">
        <v>10</v>
      </c>
      <c r="H2981">
        <v>-4</v>
      </c>
      <c r="I2981" s="7">
        <v>78.319999999999993</v>
      </c>
      <c r="J2981" s="7">
        <f t="shared" si="56"/>
        <v>783.19999999999993</v>
      </c>
      <c r="K2981" s="7">
        <f>SUM(G2981*1.15)</f>
        <v>11.5</v>
      </c>
      <c r="L2981" s="11">
        <v>43503</v>
      </c>
      <c r="M2981" s="3">
        <v>43508</v>
      </c>
      <c r="N2981" s="3">
        <v>43524</v>
      </c>
      <c r="O2981" t="s">
        <v>12</v>
      </c>
      <c r="P2981" s="4">
        <v>3.04</v>
      </c>
      <c r="Q2981" t="s">
        <v>30</v>
      </c>
      <c r="R2981" t="s">
        <v>557</v>
      </c>
      <c r="S2981" t="s">
        <v>32</v>
      </c>
      <c r="T2981" t="s">
        <v>33</v>
      </c>
      <c r="U2981" t="s">
        <v>34</v>
      </c>
      <c r="V2981" t="s">
        <v>35</v>
      </c>
      <c r="W2981" s="10" t="b">
        <v>0</v>
      </c>
      <c r="X2981" s="12">
        <v>43919.178027546295</v>
      </c>
    </row>
    <row r="2982" spans="1:24" x14ac:dyDescent="0.2">
      <c r="A2982">
        <v>13323</v>
      </c>
      <c r="B2982" s="2" t="s">
        <v>384</v>
      </c>
      <c r="C2982" s="2" t="s">
        <v>385</v>
      </c>
      <c r="D2982" s="2" t="s">
        <v>386</v>
      </c>
      <c r="E2982" t="s">
        <v>45</v>
      </c>
      <c r="F2982">
        <f>SUM(J2982* 1.03)</f>
        <v>897.3359999999999</v>
      </c>
      <c r="G2982">
        <v>9</v>
      </c>
      <c r="H2982">
        <v>-20</v>
      </c>
      <c r="I2982" s="7">
        <v>96.8</v>
      </c>
      <c r="J2982" s="7">
        <f t="shared" si="56"/>
        <v>871.19999999999993</v>
      </c>
      <c r="K2982" s="7">
        <f>SUM(G2982*1.15)</f>
        <v>10.35</v>
      </c>
      <c r="L2982" s="11">
        <v>43503</v>
      </c>
      <c r="M2982" s="3">
        <v>43508</v>
      </c>
      <c r="N2982" s="3">
        <v>43524</v>
      </c>
      <c r="O2982" t="s">
        <v>6</v>
      </c>
      <c r="P2982" s="4">
        <v>348.14</v>
      </c>
      <c r="Q2982" t="s">
        <v>385</v>
      </c>
      <c r="R2982" t="s">
        <v>387</v>
      </c>
      <c r="S2982" t="s">
        <v>388</v>
      </c>
      <c r="U2982" t="s">
        <v>389</v>
      </c>
      <c r="V2982" t="s">
        <v>10</v>
      </c>
      <c r="W2982" s="10" t="b">
        <v>1</v>
      </c>
      <c r="X2982" s="12">
        <v>43946.511175694439</v>
      </c>
    </row>
    <row r="2983" spans="1:24" x14ac:dyDescent="0.2">
      <c r="A2983">
        <v>13324</v>
      </c>
      <c r="B2983" s="2" t="s">
        <v>38</v>
      </c>
      <c r="C2983" s="2" t="s">
        <v>39</v>
      </c>
      <c r="D2983" s="2" t="s">
        <v>40</v>
      </c>
      <c r="E2983" t="s">
        <v>46</v>
      </c>
      <c r="F2983">
        <f>SUM(J2983* 1.08)</f>
        <v>184.464</v>
      </c>
      <c r="G2983">
        <v>10</v>
      </c>
      <c r="H2983">
        <v>-3</v>
      </c>
      <c r="I2983" s="7">
        <v>17.079999999999998</v>
      </c>
      <c r="J2983" s="7">
        <f t="shared" si="56"/>
        <v>170.79999999999998</v>
      </c>
      <c r="K2983" s="7">
        <f>SUM(G2983*1.27)</f>
        <v>12.7</v>
      </c>
      <c r="L2983" s="11">
        <v>43504</v>
      </c>
      <c r="M2983" s="3">
        <v>43509</v>
      </c>
      <c r="N2983" s="3">
        <v>43525</v>
      </c>
      <c r="O2983" t="s">
        <v>6</v>
      </c>
      <c r="P2983" s="4">
        <v>109.11</v>
      </c>
      <c r="Q2983" t="s">
        <v>39</v>
      </c>
      <c r="R2983" t="s">
        <v>41</v>
      </c>
      <c r="S2983" t="s">
        <v>42</v>
      </c>
      <c r="U2983" t="s">
        <v>43</v>
      </c>
      <c r="V2983" t="s">
        <v>44</v>
      </c>
      <c r="W2983" s="10" t="b">
        <v>1</v>
      </c>
      <c r="X2983" s="12">
        <v>43872.511741898146</v>
      </c>
    </row>
    <row r="2984" spans="1:24" x14ac:dyDescent="0.2">
      <c r="A2984">
        <v>13325</v>
      </c>
      <c r="B2984" s="2" t="s">
        <v>307</v>
      </c>
      <c r="C2984" s="2" t="s">
        <v>308</v>
      </c>
      <c r="D2984" s="2" t="s">
        <v>309</v>
      </c>
      <c r="E2984" t="s">
        <v>5</v>
      </c>
      <c r="F2984">
        <f>SUM(J2984* 1.05)</f>
        <v>220.79400000000001</v>
      </c>
      <c r="G2984">
        <v>7</v>
      </c>
      <c r="H2984">
        <v>1</v>
      </c>
      <c r="I2984" s="7">
        <v>30.04</v>
      </c>
      <c r="J2984" s="7">
        <f t="shared" si="56"/>
        <v>210.28</v>
      </c>
      <c r="K2984" s="7">
        <f>SUM(G2984*1.27)</f>
        <v>8.89</v>
      </c>
      <c r="L2984" s="11">
        <v>43504</v>
      </c>
      <c r="M2984" s="3">
        <v>43509</v>
      </c>
      <c r="N2984" s="3">
        <v>43525</v>
      </c>
      <c r="O2984" t="s">
        <v>6</v>
      </c>
      <c r="P2984" s="4">
        <v>1.93</v>
      </c>
      <c r="Q2984" t="s">
        <v>308</v>
      </c>
      <c r="R2984" t="s">
        <v>310</v>
      </c>
      <c r="S2984" t="s">
        <v>311</v>
      </c>
      <c r="T2984" t="s">
        <v>207</v>
      </c>
      <c r="U2984" t="s">
        <v>312</v>
      </c>
      <c r="V2984" t="s">
        <v>209</v>
      </c>
      <c r="W2984" s="10" t="b">
        <v>0</v>
      </c>
      <c r="X2984" s="12">
        <v>43900.510640046297</v>
      </c>
    </row>
    <row r="2985" spans="1:24" x14ac:dyDescent="0.2">
      <c r="A2985">
        <v>13326</v>
      </c>
      <c r="B2985" s="2" t="s">
        <v>379</v>
      </c>
      <c r="C2985" s="2" t="s">
        <v>380</v>
      </c>
      <c r="D2985" s="2" t="s">
        <v>381</v>
      </c>
      <c r="E2985" t="s">
        <v>19</v>
      </c>
      <c r="F2985">
        <f>SUM(J2985* 0.85)</f>
        <v>974.1</v>
      </c>
      <c r="G2985">
        <v>12</v>
      </c>
      <c r="H2985">
        <v>-2</v>
      </c>
      <c r="I2985" s="7">
        <v>95.5</v>
      </c>
      <c r="J2985" s="7">
        <f t="shared" si="56"/>
        <v>1146</v>
      </c>
      <c r="K2985" s="7">
        <f>SUM(G2985*1.27)</f>
        <v>15.24</v>
      </c>
      <c r="L2985" s="11">
        <v>43505</v>
      </c>
      <c r="M2985" s="3">
        <v>43510</v>
      </c>
      <c r="N2985" s="3">
        <v>43526</v>
      </c>
      <c r="O2985" t="s">
        <v>12</v>
      </c>
      <c r="P2985" s="4">
        <v>191.27</v>
      </c>
      <c r="Q2985" t="s">
        <v>380</v>
      </c>
      <c r="R2985" t="s">
        <v>382</v>
      </c>
      <c r="S2985" t="s">
        <v>110</v>
      </c>
      <c r="T2985" t="s">
        <v>111</v>
      </c>
      <c r="U2985" t="s">
        <v>383</v>
      </c>
      <c r="V2985" t="s">
        <v>113</v>
      </c>
      <c r="W2985" s="10" t="b">
        <v>1</v>
      </c>
      <c r="X2985" s="12">
        <v>43888.512472453702</v>
      </c>
    </row>
    <row r="2986" spans="1:24" x14ac:dyDescent="0.2">
      <c r="A2986">
        <v>13327</v>
      </c>
      <c r="B2986" s="2" t="s">
        <v>440</v>
      </c>
      <c r="C2986" s="2" t="s">
        <v>437</v>
      </c>
      <c r="D2986" s="2" t="s">
        <v>441</v>
      </c>
      <c r="E2986" t="s">
        <v>46</v>
      </c>
      <c r="F2986">
        <f>SUM(J2986* 1.08)</f>
        <v>791.20800000000008</v>
      </c>
      <c r="G2986">
        <v>9</v>
      </c>
      <c r="H2986">
        <v>0</v>
      </c>
      <c r="I2986" s="7">
        <v>81.400000000000006</v>
      </c>
      <c r="J2986" s="7">
        <f t="shared" si="56"/>
        <v>732.6</v>
      </c>
      <c r="K2986" s="7">
        <f>SUM(G2986*1.27)</f>
        <v>11.43</v>
      </c>
      <c r="L2986" s="11">
        <v>43505</v>
      </c>
      <c r="M2986" s="3">
        <v>43510</v>
      </c>
      <c r="N2986" s="3">
        <v>43526</v>
      </c>
      <c r="O2986" t="s">
        <v>6</v>
      </c>
      <c r="P2986" s="4">
        <v>143.28</v>
      </c>
      <c r="Q2986" t="s">
        <v>437</v>
      </c>
      <c r="R2986" t="s">
        <v>438</v>
      </c>
      <c r="S2986" t="s">
        <v>85</v>
      </c>
      <c r="U2986" t="s">
        <v>439</v>
      </c>
      <c r="V2986" t="s">
        <v>35</v>
      </c>
      <c r="W2986" s="10" t="b">
        <v>1</v>
      </c>
      <c r="X2986" s="12">
        <v>43901.511407175924</v>
      </c>
    </row>
    <row r="2987" spans="1:24" x14ac:dyDescent="0.2">
      <c r="A2987">
        <v>13328</v>
      </c>
      <c r="B2987" s="2" t="s">
        <v>549</v>
      </c>
      <c r="C2987" s="2" t="s">
        <v>550</v>
      </c>
      <c r="D2987" s="2" t="s">
        <v>551</v>
      </c>
      <c r="E2987" t="s">
        <v>46</v>
      </c>
      <c r="F2987">
        <f>SUM(J2987* 1.25)</f>
        <v>390.3</v>
      </c>
      <c r="G2987">
        <v>8</v>
      </c>
      <c r="H2987">
        <v>20</v>
      </c>
      <c r="I2987" s="7">
        <v>39.03</v>
      </c>
      <c r="J2987" s="7">
        <f t="shared" si="56"/>
        <v>312.24</v>
      </c>
      <c r="K2987" s="7">
        <f>SUM(G2987*1.429)</f>
        <v>11.432</v>
      </c>
      <c r="L2987" s="11">
        <v>43505</v>
      </c>
      <c r="M2987" s="3">
        <v>43510</v>
      </c>
      <c r="N2987" s="3">
        <v>43526</v>
      </c>
      <c r="O2987" t="s">
        <v>14</v>
      </c>
      <c r="P2987" s="4">
        <v>12.04</v>
      </c>
      <c r="Q2987" t="s">
        <v>552</v>
      </c>
      <c r="R2987" t="s">
        <v>553</v>
      </c>
      <c r="S2987" t="s">
        <v>554</v>
      </c>
      <c r="U2987" t="s">
        <v>555</v>
      </c>
      <c r="V2987" t="s">
        <v>556</v>
      </c>
      <c r="W2987" s="10" t="b">
        <v>0</v>
      </c>
      <c r="X2987" s="12">
        <v>43869.511638657408</v>
      </c>
    </row>
    <row r="2988" spans="1:24" x14ac:dyDescent="0.2">
      <c r="A2988">
        <v>13329</v>
      </c>
      <c r="B2988" s="2" t="s">
        <v>67</v>
      </c>
      <c r="C2988" s="2" t="s">
        <v>68</v>
      </c>
      <c r="D2988" s="2" t="s">
        <v>69</v>
      </c>
      <c r="E2988" t="s">
        <v>37</v>
      </c>
      <c r="F2988">
        <f>SUM(J2988* 0.85)</f>
        <v>498.49100000000004</v>
      </c>
      <c r="G2988">
        <v>7</v>
      </c>
      <c r="H2988">
        <v>5</v>
      </c>
      <c r="I2988" s="7">
        <v>83.78</v>
      </c>
      <c r="J2988" s="7">
        <f t="shared" si="56"/>
        <v>586.46</v>
      </c>
      <c r="K2988" s="7">
        <f>SUM(G2988*0.54)</f>
        <v>3.7800000000000002</v>
      </c>
      <c r="L2988" s="11">
        <v>43506</v>
      </c>
      <c r="M2988" s="3">
        <v>43511</v>
      </c>
      <c r="N2988" s="3">
        <v>43527</v>
      </c>
      <c r="O2988" t="s">
        <v>12</v>
      </c>
      <c r="P2988" s="4">
        <v>112.27</v>
      </c>
      <c r="Q2988" t="s">
        <v>68</v>
      </c>
      <c r="R2988" t="s">
        <v>70</v>
      </c>
      <c r="S2988" t="s">
        <v>71</v>
      </c>
      <c r="U2988" t="s">
        <v>72</v>
      </c>
      <c r="V2988" t="s">
        <v>59</v>
      </c>
      <c r="W2988" s="10" t="b">
        <v>1</v>
      </c>
      <c r="X2988" s="12">
        <v>43881.970289351848</v>
      </c>
    </row>
    <row r="2989" spans="1:24" x14ac:dyDescent="0.2">
      <c r="A2989">
        <v>13330</v>
      </c>
      <c r="B2989" s="2" t="s">
        <v>190</v>
      </c>
      <c r="C2989" s="2" t="s">
        <v>191</v>
      </c>
      <c r="D2989" s="2" t="s">
        <v>192</v>
      </c>
      <c r="E2989" t="s">
        <v>46</v>
      </c>
      <c r="F2989">
        <f>SUM(J2989* 0.95)</f>
        <v>655.34799999999996</v>
      </c>
      <c r="G2989">
        <v>8</v>
      </c>
      <c r="H2989">
        <v>-5</v>
      </c>
      <c r="I2989" s="7">
        <v>86.23</v>
      </c>
      <c r="J2989" s="7">
        <f t="shared" si="56"/>
        <v>689.84</v>
      </c>
      <c r="K2989" s="7">
        <f>SUM(G2989*1.15)</f>
        <v>9.1999999999999993</v>
      </c>
      <c r="L2989" s="11">
        <v>43506</v>
      </c>
      <c r="M2989" s="3">
        <v>43511</v>
      </c>
      <c r="N2989" s="3">
        <v>43527</v>
      </c>
      <c r="O2989" t="s">
        <v>12</v>
      </c>
      <c r="P2989" s="4">
        <v>175.32</v>
      </c>
      <c r="Q2989" t="s">
        <v>191</v>
      </c>
      <c r="R2989" t="s">
        <v>193</v>
      </c>
      <c r="S2989" t="s">
        <v>194</v>
      </c>
      <c r="U2989" t="s">
        <v>195</v>
      </c>
      <c r="V2989" t="s">
        <v>66</v>
      </c>
      <c r="W2989" s="10" t="b">
        <v>1</v>
      </c>
      <c r="X2989" s="12">
        <v>43948.511068287036</v>
      </c>
    </row>
    <row r="2990" spans="1:24" x14ac:dyDescent="0.2">
      <c r="A2990">
        <v>13331</v>
      </c>
      <c r="B2990" s="2" t="s">
        <v>543</v>
      </c>
      <c r="C2990" s="2" t="s">
        <v>544</v>
      </c>
      <c r="D2990" s="2" t="s">
        <v>545</v>
      </c>
      <c r="E2990" t="s">
        <v>11</v>
      </c>
      <c r="F2990">
        <f>SUM(J2990* 0.875)</f>
        <v>1268.9249999999997</v>
      </c>
      <c r="G2990">
        <v>12</v>
      </c>
      <c r="H2990">
        <v>24</v>
      </c>
      <c r="I2990" s="7">
        <v>120.85</v>
      </c>
      <c r="J2990" s="7">
        <f t="shared" si="56"/>
        <v>1450.1999999999998</v>
      </c>
      <c r="K2990" s="7">
        <f>SUM(G2990*1.429)</f>
        <v>17.148</v>
      </c>
      <c r="L2990" s="11">
        <v>43507</v>
      </c>
      <c r="M2990" s="3">
        <v>43512</v>
      </c>
      <c r="N2990" s="3">
        <v>43528</v>
      </c>
      <c r="O2990" t="s">
        <v>6</v>
      </c>
      <c r="P2990" s="4">
        <v>0.82</v>
      </c>
      <c r="Q2990" t="s">
        <v>544</v>
      </c>
      <c r="R2990" t="s">
        <v>546</v>
      </c>
      <c r="S2990" t="s">
        <v>547</v>
      </c>
      <c r="U2990" t="s">
        <v>548</v>
      </c>
      <c r="V2990" t="s">
        <v>530</v>
      </c>
      <c r="W2990" s="10" t="b">
        <v>0</v>
      </c>
      <c r="X2990" s="12">
        <v>43714.846106712961</v>
      </c>
    </row>
    <row r="2991" spans="1:24" x14ac:dyDescent="0.2">
      <c r="A2991">
        <v>13332</v>
      </c>
      <c r="B2991" s="2" t="s">
        <v>190</v>
      </c>
      <c r="C2991" s="2" t="s">
        <v>191</v>
      </c>
      <c r="D2991" s="2" t="s">
        <v>192</v>
      </c>
      <c r="E2991" t="s">
        <v>46</v>
      </c>
      <c r="F2991">
        <f>SUM(J2991* 0.875)</f>
        <v>308.93624999999997</v>
      </c>
      <c r="G2991">
        <v>9</v>
      </c>
      <c r="H2991">
        <v>-4</v>
      </c>
      <c r="I2991" s="7">
        <v>39.229999999999997</v>
      </c>
      <c r="J2991" s="7">
        <f t="shared" si="56"/>
        <v>353.07</v>
      </c>
      <c r="K2991" s="7">
        <f>SUM(G2991*1.15)</f>
        <v>10.35</v>
      </c>
      <c r="L2991" s="11">
        <v>43507</v>
      </c>
      <c r="M2991" s="3">
        <v>43512</v>
      </c>
      <c r="N2991" s="3">
        <v>43528</v>
      </c>
      <c r="O2991" t="s">
        <v>12</v>
      </c>
      <c r="P2991" s="4">
        <v>19.579999999999998</v>
      </c>
      <c r="Q2991" t="s">
        <v>191</v>
      </c>
      <c r="R2991" t="s">
        <v>193</v>
      </c>
      <c r="S2991" t="s">
        <v>194</v>
      </c>
      <c r="U2991" t="s">
        <v>195</v>
      </c>
      <c r="V2991" t="s">
        <v>66</v>
      </c>
      <c r="W2991" s="10" t="b">
        <v>0</v>
      </c>
      <c r="X2991" s="12">
        <v>43943.511360879631</v>
      </c>
    </row>
    <row r="2992" spans="1:24" x14ac:dyDescent="0.2">
      <c r="A2992">
        <v>13333</v>
      </c>
      <c r="B2992" s="2" t="s">
        <v>38</v>
      </c>
      <c r="C2992" s="2" t="s">
        <v>39</v>
      </c>
      <c r="D2992" s="2" t="s">
        <v>40</v>
      </c>
      <c r="E2992" t="s">
        <v>11</v>
      </c>
      <c r="F2992">
        <f>SUM(J2992* 1.08)</f>
        <v>1522.4220000000003</v>
      </c>
      <c r="G2992">
        <v>11</v>
      </c>
      <c r="H2992">
        <v>-3</v>
      </c>
      <c r="I2992" s="7">
        <v>128.15</v>
      </c>
      <c r="J2992" s="7">
        <f t="shared" si="56"/>
        <v>1409.65</v>
      </c>
      <c r="K2992" s="7">
        <f>SUM(G2992*1.27)</f>
        <v>13.97</v>
      </c>
      <c r="L2992" s="11">
        <v>43507</v>
      </c>
      <c r="M2992" s="3">
        <v>43512</v>
      </c>
      <c r="N2992" s="3">
        <v>43528</v>
      </c>
      <c r="O2992" t="s">
        <v>12</v>
      </c>
      <c r="P2992" s="4">
        <v>32.369999999999997</v>
      </c>
      <c r="Q2992" t="s">
        <v>39</v>
      </c>
      <c r="R2992" t="s">
        <v>41</v>
      </c>
      <c r="S2992" t="s">
        <v>42</v>
      </c>
      <c r="U2992" t="s">
        <v>43</v>
      </c>
      <c r="V2992" t="s">
        <v>44</v>
      </c>
      <c r="W2992" s="10" t="b">
        <v>0</v>
      </c>
      <c r="X2992" s="12">
        <v>43892.51201273148</v>
      </c>
    </row>
    <row r="2993" spans="1:24" x14ac:dyDescent="0.2">
      <c r="A2993">
        <v>13334</v>
      </c>
      <c r="B2993" s="2" t="s">
        <v>67</v>
      </c>
      <c r="C2993" s="2" t="s">
        <v>68</v>
      </c>
      <c r="D2993" s="2" t="s">
        <v>69</v>
      </c>
      <c r="E2993" t="s">
        <v>19</v>
      </c>
      <c r="F2993">
        <f>SUM(J2993* 0.85)</f>
        <v>885.69999999999993</v>
      </c>
      <c r="G2993">
        <v>10</v>
      </c>
      <c r="H2993">
        <v>6</v>
      </c>
      <c r="I2993" s="7">
        <v>104.2</v>
      </c>
      <c r="J2993" s="7">
        <f t="shared" si="56"/>
        <v>1042</v>
      </c>
      <c r="K2993" s="7">
        <f>SUM(G2993*1.381)</f>
        <v>13.81</v>
      </c>
      <c r="L2993" s="11">
        <v>43510</v>
      </c>
      <c r="M2993" s="3">
        <v>43515</v>
      </c>
      <c r="N2993" s="3">
        <v>43531</v>
      </c>
      <c r="O2993" t="s">
        <v>14</v>
      </c>
      <c r="P2993" s="4">
        <v>60.42</v>
      </c>
      <c r="Q2993" t="s">
        <v>68</v>
      </c>
      <c r="R2993" t="s">
        <v>70</v>
      </c>
      <c r="S2993" t="s">
        <v>71</v>
      </c>
      <c r="U2993" t="s">
        <v>72</v>
      </c>
      <c r="V2993" t="s">
        <v>59</v>
      </c>
      <c r="W2993" s="10" t="b">
        <v>1</v>
      </c>
      <c r="X2993" s="12">
        <v>43888.845450231485</v>
      </c>
    </row>
    <row r="2994" spans="1:24" x14ac:dyDescent="0.2">
      <c r="A2994">
        <v>13335</v>
      </c>
      <c r="B2994" s="2" t="s">
        <v>407</v>
      </c>
      <c r="C2994" s="2" t="s">
        <v>408</v>
      </c>
      <c r="D2994" s="2" t="s">
        <v>409</v>
      </c>
      <c r="E2994" t="s">
        <v>13</v>
      </c>
      <c r="F2994">
        <f>SUM(J2994* 1.15)</f>
        <v>1543.1849999999997</v>
      </c>
      <c r="G2994">
        <v>7</v>
      </c>
      <c r="H2994">
        <v>-2</v>
      </c>
      <c r="I2994" s="7">
        <v>191.7</v>
      </c>
      <c r="J2994" s="7">
        <f t="shared" si="56"/>
        <v>1341.8999999999999</v>
      </c>
      <c r="K2994" s="7">
        <f>SUM(G2994*1.27)</f>
        <v>8.89</v>
      </c>
      <c r="L2994" s="11">
        <v>43510</v>
      </c>
      <c r="M2994" s="3">
        <v>43515</v>
      </c>
      <c r="N2994" s="3">
        <v>43531</v>
      </c>
      <c r="O2994" t="s">
        <v>6</v>
      </c>
      <c r="P2994" s="4">
        <v>38.06</v>
      </c>
      <c r="Q2994" t="s">
        <v>408</v>
      </c>
      <c r="R2994" t="s">
        <v>410</v>
      </c>
      <c r="S2994" t="s">
        <v>222</v>
      </c>
      <c r="T2994" t="s">
        <v>223</v>
      </c>
      <c r="U2994" t="s">
        <v>411</v>
      </c>
      <c r="V2994" t="s">
        <v>113</v>
      </c>
      <c r="W2994" s="10" t="b">
        <v>1</v>
      </c>
      <c r="X2994" s="12">
        <v>43888.943240740744</v>
      </c>
    </row>
    <row r="2995" spans="1:24" x14ac:dyDescent="0.2">
      <c r="A2995">
        <v>13336</v>
      </c>
      <c r="B2995" s="2" t="s">
        <v>384</v>
      </c>
      <c r="C2995" s="2" t="s">
        <v>385</v>
      </c>
      <c r="D2995" s="2" t="s">
        <v>386</v>
      </c>
      <c r="E2995" t="s">
        <v>11</v>
      </c>
      <c r="F2995">
        <f>SUM(J2995* 1.03)</f>
        <v>1530.8787</v>
      </c>
      <c r="G2995">
        <v>13</v>
      </c>
      <c r="H2995">
        <v>5</v>
      </c>
      <c r="I2995" s="7">
        <v>114.33</v>
      </c>
      <c r="J2995" s="7">
        <f t="shared" si="56"/>
        <v>1486.29</v>
      </c>
      <c r="K2995" s="7">
        <f>SUM(G2995*0.54)</f>
        <v>7.0200000000000005</v>
      </c>
      <c r="L2995" s="11">
        <v>43511</v>
      </c>
      <c r="M2995" s="3">
        <v>43516</v>
      </c>
      <c r="N2995" s="3">
        <v>43532</v>
      </c>
      <c r="O2995" t="s">
        <v>6</v>
      </c>
      <c r="P2995" s="4">
        <v>46.69</v>
      </c>
      <c r="Q2995" t="s">
        <v>385</v>
      </c>
      <c r="R2995" t="s">
        <v>387</v>
      </c>
      <c r="S2995" t="s">
        <v>388</v>
      </c>
      <c r="U2995" t="s">
        <v>389</v>
      </c>
      <c r="V2995" t="s">
        <v>10</v>
      </c>
      <c r="W2995" s="10" t="b">
        <v>1</v>
      </c>
      <c r="X2995" s="12">
        <v>43880.51012835648</v>
      </c>
    </row>
    <row r="2996" spans="1:24" x14ac:dyDescent="0.2">
      <c r="A2996">
        <v>13337</v>
      </c>
      <c r="B2996" s="2" t="s">
        <v>543</v>
      </c>
      <c r="C2996" s="2" t="s">
        <v>544</v>
      </c>
      <c r="D2996" s="2" t="s">
        <v>545</v>
      </c>
      <c r="E2996" t="s">
        <v>15</v>
      </c>
      <c r="F2996">
        <f>SUM(J2996* 0.85)</f>
        <v>282.79500000000002</v>
      </c>
      <c r="G2996">
        <v>5</v>
      </c>
      <c r="H2996">
        <v>21</v>
      </c>
      <c r="I2996" s="7">
        <v>66.540000000000006</v>
      </c>
      <c r="J2996" s="7">
        <f t="shared" si="56"/>
        <v>332.70000000000005</v>
      </c>
      <c r="K2996" s="7">
        <f>SUM(G2996*1.429)</f>
        <v>7.1450000000000005</v>
      </c>
      <c r="L2996" s="11">
        <v>43511</v>
      </c>
      <c r="M2996" s="3">
        <v>43516</v>
      </c>
      <c r="N2996" s="3">
        <v>43532</v>
      </c>
      <c r="O2996" t="s">
        <v>14</v>
      </c>
      <c r="P2996" s="4">
        <v>8.5</v>
      </c>
      <c r="Q2996" t="s">
        <v>544</v>
      </c>
      <c r="R2996" t="s">
        <v>546</v>
      </c>
      <c r="S2996" t="s">
        <v>547</v>
      </c>
      <c r="U2996" t="s">
        <v>548</v>
      </c>
      <c r="V2996" t="s">
        <v>530</v>
      </c>
      <c r="W2996" s="10" t="b">
        <v>0</v>
      </c>
      <c r="X2996" s="12">
        <v>43857.510637962958</v>
      </c>
    </row>
    <row r="2997" spans="1:24" x14ac:dyDescent="0.2">
      <c r="A2997">
        <v>13338</v>
      </c>
      <c r="B2997" s="2" t="s">
        <v>153</v>
      </c>
      <c r="C2997" s="2" t="s">
        <v>154</v>
      </c>
      <c r="D2997" s="2" t="s">
        <v>155</v>
      </c>
      <c r="E2997" t="s">
        <v>19</v>
      </c>
      <c r="F2997">
        <f>SUM(J2997* 1.08)</f>
        <v>346.41</v>
      </c>
      <c r="G2997">
        <v>5</v>
      </c>
      <c r="H2997">
        <v>-1</v>
      </c>
      <c r="I2997" s="7">
        <v>64.150000000000006</v>
      </c>
      <c r="J2997" s="7">
        <f t="shared" si="56"/>
        <v>320.75</v>
      </c>
      <c r="K2997" s="7">
        <f>SUM(G2997*1.27)</f>
        <v>6.35</v>
      </c>
      <c r="L2997" s="11">
        <v>43511</v>
      </c>
      <c r="M2997" s="3">
        <v>43516</v>
      </c>
      <c r="N2997" s="3">
        <v>43532</v>
      </c>
      <c r="O2997" t="s">
        <v>6</v>
      </c>
      <c r="P2997" s="4">
        <v>88.01</v>
      </c>
      <c r="Q2997" t="s">
        <v>154</v>
      </c>
      <c r="R2997" t="s">
        <v>156</v>
      </c>
      <c r="S2997" t="s">
        <v>157</v>
      </c>
      <c r="U2997" t="s">
        <v>158</v>
      </c>
      <c r="V2997" t="s">
        <v>44</v>
      </c>
      <c r="W2997" s="10" t="b">
        <v>1</v>
      </c>
      <c r="X2997" s="12">
        <v>43892.510058912034</v>
      </c>
    </row>
    <row r="2998" spans="1:24" x14ac:dyDescent="0.2">
      <c r="A2998">
        <v>13339</v>
      </c>
      <c r="B2998" s="2" t="s">
        <v>87</v>
      </c>
      <c r="C2998" s="2" t="s">
        <v>88</v>
      </c>
      <c r="D2998" s="2" t="s">
        <v>89</v>
      </c>
      <c r="E2998" t="s">
        <v>11</v>
      </c>
      <c r="F2998">
        <f>SUM(J2998* 0.85)</f>
        <v>695.38499999999999</v>
      </c>
      <c r="G2998">
        <v>9</v>
      </c>
      <c r="H2998">
        <v>4</v>
      </c>
      <c r="I2998" s="7">
        <v>90.9</v>
      </c>
      <c r="J2998" s="7">
        <f t="shared" si="56"/>
        <v>818.1</v>
      </c>
      <c r="K2998" s="7">
        <f>SUM(G2998*0.54)</f>
        <v>4.8600000000000003</v>
      </c>
      <c r="L2998" s="11">
        <v>43512</v>
      </c>
      <c r="M2998" s="3">
        <v>43517</v>
      </c>
      <c r="N2998" s="3">
        <v>43533</v>
      </c>
      <c r="O2998" t="s">
        <v>6</v>
      </c>
      <c r="P2998" s="4">
        <v>2.84</v>
      </c>
      <c r="Q2998" t="s">
        <v>88</v>
      </c>
      <c r="R2998" t="s">
        <v>90</v>
      </c>
      <c r="S2998" t="s">
        <v>91</v>
      </c>
      <c r="U2998" t="s">
        <v>92</v>
      </c>
      <c r="V2998" t="s">
        <v>93</v>
      </c>
      <c r="W2998" s="10" t="b">
        <v>1</v>
      </c>
      <c r="X2998" s="12">
        <v>43881.509304398154</v>
      </c>
    </row>
    <row r="2999" spans="1:24" x14ac:dyDescent="0.2">
      <c r="A2999">
        <v>13340</v>
      </c>
      <c r="B2999" s="2" t="s">
        <v>430</v>
      </c>
      <c r="C2999" s="2" t="s">
        <v>431</v>
      </c>
      <c r="D2999" s="2" t="s">
        <v>432</v>
      </c>
      <c r="E2999" t="s">
        <v>11</v>
      </c>
      <c r="F2999">
        <f>SUM(J2999* 1.05)</f>
        <v>2655.8804999999998</v>
      </c>
      <c r="G2999">
        <v>13</v>
      </c>
      <c r="H2999">
        <v>5</v>
      </c>
      <c r="I2999" s="7">
        <v>194.57</v>
      </c>
      <c r="J2999" s="7">
        <f t="shared" si="56"/>
        <v>2529.41</v>
      </c>
      <c r="K2999" s="7">
        <f>SUM(G2999*0.54)</f>
        <v>7.0200000000000005</v>
      </c>
      <c r="L2999" s="11">
        <v>43512</v>
      </c>
      <c r="M2999" s="3">
        <v>43517</v>
      </c>
      <c r="N2999" s="3">
        <v>43533</v>
      </c>
      <c r="O2999" t="s">
        <v>14</v>
      </c>
      <c r="P2999" s="4">
        <v>23.1</v>
      </c>
      <c r="Q2999" t="s">
        <v>431</v>
      </c>
      <c r="R2999" t="s">
        <v>433</v>
      </c>
      <c r="S2999" t="s">
        <v>434</v>
      </c>
      <c r="T2999" t="s">
        <v>435</v>
      </c>
      <c r="U2999" t="s">
        <v>436</v>
      </c>
      <c r="V2999" t="s">
        <v>209</v>
      </c>
      <c r="W2999" s="10" t="b">
        <v>0</v>
      </c>
      <c r="X2999" s="12">
        <v>43879.51012835648</v>
      </c>
    </row>
    <row r="3000" spans="1:24" x14ac:dyDescent="0.2">
      <c r="A3000">
        <v>13341</v>
      </c>
      <c r="B3000" s="2" t="s">
        <v>307</v>
      </c>
      <c r="C3000" s="2" t="s">
        <v>308</v>
      </c>
      <c r="D3000" s="2" t="s">
        <v>309</v>
      </c>
      <c r="E3000" t="s">
        <v>36</v>
      </c>
      <c r="F3000">
        <f>SUM(J3000* 1.05)</f>
        <v>229.58249999999998</v>
      </c>
      <c r="G3000">
        <v>5</v>
      </c>
      <c r="H3000">
        <v>1</v>
      </c>
      <c r="I3000" s="7">
        <v>43.73</v>
      </c>
      <c r="J3000" s="7">
        <f t="shared" si="56"/>
        <v>218.64999999999998</v>
      </c>
      <c r="K3000" s="7">
        <f>SUM(G3000*1.27)</f>
        <v>6.35</v>
      </c>
      <c r="L3000" s="11">
        <v>43513</v>
      </c>
      <c r="M3000" s="3">
        <v>43518</v>
      </c>
      <c r="N3000" s="3">
        <v>43534</v>
      </c>
      <c r="O3000" t="s">
        <v>14</v>
      </c>
      <c r="P3000" s="4">
        <v>0.53</v>
      </c>
      <c r="Q3000" t="s">
        <v>308</v>
      </c>
      <c r="R3000" t="s">
        <v>310</v>
      </c>
      <c r="S3000" t="s">
        <v>311</v>
      </c>
      <c r="T3000" t="s">
        <v>207</v>
      </c>
      <c r="U3000" t="s">
        <v>312</v>
      </c>
      <c r="V3000" t="s">
        <v>209</v>
      </c>
      <c r="W3000" s="10" t="b">
        <v>0</v>
      </c>
      <c r="X3000" s="12">
        <v>43896.843415393523</v>
      </c>
    </row>
    <row r="3001" spans="1:24" x14ac:dyDescent="0.2">
      <c r="A3001">
        <v>13342</v>
      </c>
      <c r="B3001" s="2" t="s">
        <v>287</v>
      </c>
      <c r="C3001" s="2" t="s">
        <v>288</v>
      </c>
      <c r="D3001" s="2" t="s">
        <v>289</v>
      </c>
      <c r="E3001" t="s">
        <v>11</v>
      </c>
      <c r="F3001">
        <f>SUM(J3001* 1.05)</f>
        <v>818.24400000000003</v>
      </c>
      <c r="G3001">
        <v>8</v>
      </c>
      <c r="H3001">
        <v>0</v>
      </c>
      <c r="I3001" s="7">
        <v>97.41</v>
      </c>
      <c r="J3001" s="7">
        <f t="shared" si="56"/>
        <v>779.28</v>
      </c>
      <c r="K3001" s="7">
        <f>SUM(G3001*1.27)</f>
        <v>10.16</v>
      </c>
      <c r="L3001" s="11">
        <v>43513</v>
      </c>
      <c r="M3001" s="3">
        <v>43518</v>
      </c>
      <c r="N3001" s="3">
        <v>43534</v>
      </c>
      <c r="O3001" t="s">
        <v>12</v>
      </c>
      <c r="P3001" s="4">
        <v>90.97</v>
      </c>
      <c r="Q3001" t="s">
        <v>288</v>
      </c>
      <c r="R3001" t="s">
        <v>561</v>
      </c>
      <c r="S3001" t="s">
        <v>290</v>
      </c>
      <c r="T3001" t="s">
        <v>291</v>
      </c>
      <c r="U3001" t="s">
        <v>292</v>
      </c>
      <c r="V3001" t="s">
        <v>209</v>
      </c>
      <c r="W3001" s="10" t="b">
        <v>1</v>
      </c>
      <c r="X3001" s="12">
        <v>43895.178073842588</v>
      </c>
    </row>
    <row r="3002" spans="1:24" x14ac:dyDescent="0.2">
      <c r="A3002">
        <v>13343</v>
      </c>
      <c r="B3002" s="2" t="s">
        <v>462</v>
      </c>
      <c r="C3002" s="2" t="s">
        <v>463</v>
      </c>
      <c r="D3002" s="2" t="s">
        <v>464</v>
      </c>
      <c r="E3002" t="s">
        <v>5</v>
      </c>
      <c r="F3002">
        <f>SUM(J3002* 1.08)</f>
        <v>1782.5184000000002</v>
      </c>
      <c r="G3002">
        <v>13</v>
      </c>
      <c r="H3002">
        <v>-4</v>
      </c>
      <c r="I3002" s="7">
        <v>126.96</v>
      </c>
      <c r="J3002" s="7">
        <f t="shared" si="56"/>
        <v>1650.48</v>
      </c>
      <c r="K3002" s="7">
        <f>SUM(G3002*1.15)</f>
        <v>14.95</v>
      </c>
      <c r="L3002" s="11">
        <v>43513</v>
      </c>
      <c r="M3002" s="3">
        <v>43518</v>
      </c>
      <c r="N3002" s="3">
        <v>43534</v>
      </c>
      <c r="O3002" t="s">
        <v>14</v>
      </c>
      <c r="P3002" s="4">
        <v>5.64</v>
      </c>
      <c r="Q3002" t="s">
        <v>463</v>
      </c>
      <c r="R3002" t="s">
        <v>465</v>
      </c>
      <c r="S3002" t="s">
        <v>466</v>
      </c>
      <c r="U3002" t="s">
        <v>467</v>
      </c>
      <c r="V3002" t="s">
        <v>325</v>
      </c>
      <c r="W3002" s="10" t="b">
        <v>0</v>
      </c>
      <c r="X3002" s="12">
        <v>43871.512239120377</v>
      </c>
    </row>
    <row r="3003" spans="1:24" x14ac:dyDescent="0.2">
      <c r="A3003">
        <v>13344</v>
      </c>
      <c r="B3003" s="2" t="s">
        <v>218</v>
      </c>
      <c r="C3003" s="2" t="s">
        <v>219</v>
      </c>
      <c r="D3003" s="2" t="s">
        <v>220</v>
      </c>
      <c r="E3003" t="s">
        <v>13</v>
      </c>
      <c r="F3003">
        <f>SUM(J3003* 0.85)</f>
        <v>951.81299999999999</v>
      </c>
      <c r="G3003">
        <v>9</v>
      </c>
      <c r="H3003">
        <v>-18</v>
      </c>
      <c r="I3003" s="7">
        <v>124.42</v>
      </c>
      <c r="J3003" s="7">
        <f t="shared" si="56"/>
        <v>1119.78</v>
      </c>
      <c r="K3003" s="7">
        <f>SUM(G3003*1.15)</f>
        <v>10.35</v>
      </c>
      <c r="L3003" s="11">
        <v>43514</v>
      </c>
      <c r="M3003" s="3">
        <v>43519</v>
      </c>
      <c r="N3003" s="3">
        <v>43535</v>
      </c>
      <c r="O3003" t="s">
        <v>6</v>
      </c>
      <c r="P3003" s="4">
        <v>4.99</v>
      </c>
      <c r="Q3003" t="s">
        <v>219</v>
      </c>
      <c r="R3003" t="s">
        <v>221</v>
      </c>
      <c r="S3003" t="s">
        <v>222</v>
      </c>
      <c r="T3003" t="s">
        <v>223</v>
      </c>
      <c r="U3003" t="s">
        <v>224</v>
      </c>
      <c r="V3003" t="s">
        <v>113</v>
      </c>
      <c r="W3003" s="10" t="b">
        <v>0</v>
      </c>
      <c r="X3003" s="12">
        <v>43905.511198842592</v>
      </c>
    </row>
    <row r="3004" spans="1:24" x14ac:dyDescent="0.2">
      <c r="A3004">
        <v>13345</v>
      </c>
      <c r="B3004" s="2" t="s">
        <v>183</v>
      </c>
      <c r="C3004" s="2" t="s">
        <v>184</v>
      </c>
      <c r="D3004" s="2" t="s">
        <v>185</v>
      </c>
      <c r="E3004" t="s">
        <v>36</v>
      </c>
      <c r="F3004">
        <f>SUM(J3004* 1.05)</f>
        <v>252.17850000000001</v>
      </c>
      <c r="G3004">
        <v>7</v>
      </c>
      <c r="H3004">
        <v>4</v>
      </c>
      <c r="I3004" s="7">
        <v>34.31</v>
      </c>
      <c r="J3004" s="7">
        <f t="shared" si="56"/>
        <v>240.17000000000002</v>
      </c>
      <c r="K3004" s="7">
        <f>SUM(G3004*0.54)</f>
        <v>3.7800000000000002</v>
      </c>
      <c r="L3004" s="11">
        <v>43514</v>
      </c>
      <c r="M3004" s="3">
        <v>43519</v>
      </c>
      <c r="N3004" s="3">
        <v>43535</v>
      </c>
      <c r="O3004" t="s">
        <v>14</v>
      </c>
      <c r="P3004" s="4">
        <v>1.25</v>
      </c>
      <c r="Q3004" t="s">
        <v>186</v>
      </c>
      <c r="R3004" t="s">
        <v>187</v>
      </c>
      <c r="S3004" t="s">
        <v>188</v>
      </c>
      <c r="U3004" t="s">
        <v>189</v>
      </c>
      <c r="V3004" t="s">
        <v>66</v>
      </c>
      <c r="W3004" s="10" t="b">
        <v>1</v>
      </c>
      <c r="X3004" s="12">
        <v>43883.17514363426</v>
      </c>
    </row>
    <row r="3005" spans="1:24" x14ac:dyDescent="0.2">
      <c r="A3005">
        <v>13346</v>
      </c>
      <c r="B3005" s="2" t="s">
        <v>190</v>
      </c>
      <c r="C3005" s="2" t="s">
        <v>191</v>
      </c>
      <c r="D3005" s="2" t="s">
        <v>192</v>
      </c>
      <c r="E3005" t="s">
        <v>13</v>
      </c>
      <c r="F3005">
        <f>SUM(J3005* 0.95)</f>
        <v>2389.3544999999999</v>
      </c>
      <c r="G3005">
        <v>13</v>
      </c>
      <c r="H3005">
        <v>-4</v>
      </c>
      <c r="I3005" s="7">
        <v>193.47</v>
      </c>
      <c r="J3005" s="7">
        <f t="shared" si="56"/>
        <v>2515.11</v>
      </c>
      <c r="K3005" s="7">
        <f>SUM(G3005*1.15)</f>
        <v>14.95</v>
      </c>
      <c r="L3005" s="11">
        <v>43517</v>
      </c>
      <c r="M3005" s="3">
        <v>43522</v>
      </c>
      <c r="N3005" s="3">
        <v>43538</v>
      </c>
      <c r="O3005" t="s">
        <v>12</v>
      </c>
      <c r="P3005" s="4">
        <v>51.87</v>
      </c>
      <c r="Q3005" t="s">
        <v>191</v>
      </c>
      <c r="R3005" t="s">
        <v>193</v>
      </c>
      <c r="S3005" t="s">
        <v>194</v>
      </c>
      <c r="U3005" t="s">
        <v>195</v>
      </c>
      <c r="V3005" t="s">
        <v>66</v>
      </c>
      <c r="W3005" s="10" t="b">
        <v>1</v>
      </c>
      <c r="X3005" s="12">
        <v>43870.512239120377</v>
      </c>
    </row>
    <row r="3006" spans="1:24" x14ac:dyDescent="0.2">
      <c r="A3006">
        <v>13347</v>
      </c>
      <c r="B3006" s="2" t="s">
        <v>394</v>
      </c>
      <c r="C3006" s="2" t="s">
        <v>395</v>
      </c>
      <c r="D3006" s="2" t="s">
        <v>396</v>
      </c>
      <c r="E3006" t="s">
        <v>37</v>
      </c>
      <c r="F3006">
        <f>SUM(J3006* 1.05)</f>
        <v>1171.5899999999999</v>
      </c>
      <c r="G3006">
        <v>7</v>
      </c>
      <c r="H3006">
        <v>2</v>
      </c>
      <c r="I3006" s="7">
        <v>159.4</v>
      </c>
      <c r="J3006" s="7">
        <f t="shared" si="56"/>
        <v>1115.8</v>
      </c>
      <c r="K3006" s="7">
        <f>SUM(G3006*1.27)</f>
        <v>8.89</v>
      </c>
      <c r="L3006" s="11">
        <v>43517</v>
      </c>
      <c r="M3006" s="3">
        <v>43522</v>
      </c>
      <c r="N3006" s="3">
        <v>43538</v>
      </c>
      <c r="O3006" t="s">
        <v>14</v>
      </c>
      <c r="P3006" s="4">
        <v>280.61</v>
      </c>
      <c r="Q3006" t="s">
        <v>395</v>
      </c>
      <c r="R3006" t="s">
        <v>397</v>
      </c>
      <c r="S3006" t="s">
        <v>398</v>
      </c>
      <c r="T3006" t="s">
        <v>399</v>
      </c>
      <c r="U3006" t="s">
        <v>400</v>
      </c>
      <c r="V3006" t="s">
        <v>209</v>
      </c>
      <c r="W3006" s="10" t="b">
        <v>1</v>
      </c>
      <c r="X3006" s="12">
        <v>43899.510651620367</v>
      </c>
    </row>
    <row r="3007" spans="1:24" x14ac:dyDescent="0.2">
      <c r="A3007">
        <v>13348</v>
      </c>
      <c r="B3007" s="2" t="s">
        <v>124</v>
      </c>
      <c r="C3007" s="2" t="s">
        <v>125</v>
      </c>
      <c r="D3007" s="2" t="s">
        <v>126</v>
      </c>
      <c r="E3007" t="s">
        <v>19</v>
      </c>
      <c r="F3007">
        <f>SUM(J3007* 0.95)</f>
        <v>2120.1244999999999</v>
      </c>
      <c r="G3007">
        <v>13</v>
      </c>
      <c r="H3007">
        <v>2</v>
      </c>
      <c r="I3007" s="7">
        <v>171.67</v>
      </c>
      <c r="J3007" s="7">
        <f t="shared" si="56"/>
        <v>2231.71</v>
      </c>
      <c r="K3007" s="7">
        <f>SUM(G3007*1.27)</f>
        <v>16.510000000000002</v>
      </c>
      <c r="L3007" s="11">
        <v>43517</v>
      </c>
      <c r="M3007" s="3">
        <v>43522</v>
      </c>
      <c r="N3007" s="3">
        <v>43538</v>
      </c>
      <c r="O3007" t="s">
        <v>6</v>
      </c>
      <c r="P3007" s="4">
        <v>32.76</v>
      </c>
      <c r="Q3007" t="s">
        <v>125</v>
      </c>
      <c r="R3007" t="s">
        <v>127</v>
      </c>
      <c r="S3007" t="s">
        <v>128</v>
      </c>
      <c r="U3007" t="s">
        <v>129</v>
      </c>
      <c r="V3007" t="s">
        <v>59</v>
      </c>
      <c r="W3007" s="10" t="b">
        <v>1</v>
      </c>
      <c r="X3007" s="12">
        <v>43889.179185416659</v>
      </c>
    </row>
    <row r="3008" spans="1:24" x14ac:dyDescent="0.2">
      <c r="A3008">
        <v>13349</v>
      </c>
      <c r="B3008" s="2" t="s">
        <v>285</v>
      </c>
      <c r="C3008" s="2" t="s">
        <v>281</v>
      </c>
      <c r="D3008" s="2" t="s">
        <v>286</v>
      </c>
      <c r="E3008" t="s">
        <v>19</v>
      </c>
      <c r="F3008">
        <f>SUM(J3008* 1.03)</f>
        <v>1638.2768000000001</v>
      </c>
      <c r="G3008">
        <v>8</v>
      </c>
      <c r="H3008">
        <v>-21</v>
      </c>
      <c r="I3008" s="7">
        <v>198.82</v>
      </c>
      <c r="J3008" s="7">
        <f t="shared" si="56"/>
        <v>1590.56</v>
      </c>
      <c r="K3008" s="7">
        <f>SUM(G3008*1.15)</f>
        <v>9.1999999999999993</v>
      </c>
      <c r="L3008" s="11">
        <v>43518</v>
      </c>
      <c r="M3008" s="3">
        <v>43523</v>
      </c>
      <c r="N3008" s="3">
        <v>43539</v>
      </c>
      <c r="O3008" t="s">
        <v>12</v>
      </c>
      <c r="P3008" s="4">
        <v>20.37</v>
      </c>
      <c r="Q3008" t="s">
        <v>281</v>
      </c>
      <c r="R3008" t="s">
        <v>282</v>
      </c>
      <c r="S3008" t="s">
        <v>283</v>
      </c>
      <c r="U3008" t="s">
        <v>284</v>
      </c>
      <c r="V3008" t="s">
        <v>10</v>
      </c>
      <c r="W3008" s="10" t="b">
        <v>0</v>
      </c>
      <c r="X3008" s="12">
        <v>43909.510883101852</v>
      </c>
    </row>
    <row r="3009" spans="1:24" x14ac:dyDescent="0.2">
      <c r="A3009">
        <v>13350</v>
      </c>
      <c r="B3009" s="2" t="s">
        <v>319</v>
      </c>
      <c r="C3009" s="2" t="s">
        <v>320</v>
      </c>
      <c r="D3009" s="2" t="s">
        <v>321</v>
      </c>
      <c r="E3009" t="s">
        <v>11</v>
      </c>
      <c r="F3009">
        <f>SUM(J3009* 1.08)</f>
        <v>191.50560000000004</v>
      </c>
      <c r="G3009">
        <v>11</v>
      </c>
      <c r="H3009">
        <v>-41</v>
      </c>
      <c r="I3009" s="7">
        <v>16.12</v>
      </c>
      <c r="J3009" s="7">
        <f t="shared" si="56"/>
        <v>177.32000000000002</v>
      </c>
      <c r="K3009" s="7">
        <f>SUM(G3009*1.15)</f>
        <v>12.649999999999999</v>
      </c>
      <c r="L3009" s="11">
        <v>43518</v>
      </c>
      <c r="M3009" s="3">
        <v>43523</v>
      </c>
      <c r="N3009" s="3">
        <v>43539</v>
      </c>
      <c r="O3009" t="s">
        <v>12</v>
      </c>
      <c r="P3009" s="4">
        <v>120.27</v>
      </c>
      <c r="Q3009" t="s">
        <v>320</v>
      </c>
      <c r="R3009" t="s">
        <v>322</v>
      </c>
      <c r="S3009" t="s">
        <v>323</v>
      </c>
      <c r="U3009" t="s">
        <v>324</v>
      </c>
      <c r="V3009" t="s">
        <v>325</v>
      </c>
      <c r="W3009" s="10" t="b">
        <v>1</v>
      </c>
      <c r="X3009" s="12">
        <v>43915.510932638885</v>
      </c>
    </row>
    <row r="3010" spans="1:24" x14ac:dyDescent="0.2">
      <c r="A3010">
        <v>13351</v>
      </c>
      <c r="B3010" s="2" t="s">
        <v>250</v>
      </c>
      <c r="C3010" s="2" t="s">
        <v>251</v>
      </c>
      <c r="D3010" s="2" t="s">
        <v>252</v>
      </c>
      <c r="E3010" t="s">
        <v>37</v>
      </c>
      <c r="F3010">
        <f>SUM(J3010* 0.875)</f>
        <v>1341.4624999999999</v>
      </c>
      <c r="G3010">
        <v>10</v>
      </c>
      <c r="H3010">
        <v>-37</v>
      </c>
      <c r="I3010" s="7">
        <v>153.31</v>
      </c>
      <c r="J3010" s="7">
        <f t="shared" si="56"/>
        <v>1533.1</v>
      </c>
      <c r="K3010" s="7">
        <f>SUM(G3010*1.15)</f>
        <v>11.5</v>
      </c>
      <c r="L3010" s="11">
        <v>43519</v>
      </c>
      <c r="M3010" s="3">
        <v>43524</v>
      </c>
      <c r="N3010" s="3">
        <v>43540</v>
      </c>
      <c r="O3010" t="s">
        <v>12</v>
      </c>
      <c r="P3010" s="4">
        <v>77.78</v>
      </c>
      <c r="Q3010" t="s">
        <v>251</v>
      </c>
      <c r="R3010" t="s">
        <v>253</v>
      </c>
      <c r="S3010" t="s">
        <v>254</v>
      </c>
      <c r="U3010" t="s">
        <v>255</v>
      </c>
      <c r="V3010" t="s">
        <v>10</v>
      </c>
      <c r="W3010" s="10" t="b">
        <v>1</v>
      </c>
      <c r="X3010" s="12">
        <v>43905.84431226852</v>
      </c>
    </row>
    <row r="3011" spans="1:24" x14ac:dyDescent="0.2">
      <c r="A3011">
        <v>13352</v>
      </c>
      <c r="B3011" s="2" t="s">
        <v>430</v>
      </c>
      <c r="C3011" s="2" t="s">
        <v>431</v>
      </c>
      <c r="D3011" s="2" t="s">
        <v>432</v>
      </c>
      <c r="E3011" t="s">
        <v>13</v>
      </c>
      <c r="F3011">
        <f>SUM(J3011* 1.05)</f>
        <v>961.82100000000014</v>
      </c>
      <c r="G3011">
        <v>7</v>
      </c>
      <c r="H3011">
        <v>5</v>
      </c>
      <c r="I3011" s="7">
        <v>130.86000000000001</v>
      </c>
      <c r="J3011" s="7">
        <f t="shared" si="56"/>
        <v>916.0200000000001</v>
      </c>
      <c r="K3011" s="7">
        <f>SUM(G3011*0.54)</f>
        <v>3.7800000000000002</v>
      </c>
      <c r="L3011" s="11">
        <v>43519</v>
      </c>
      <c r="M3011" s="3">
        <v>43524</v>
      </c>
      <c r="N3011" s="3">
        <v>43540</v>
      </c>
      <c r="O3011" t="s">
        <v>6</v>
      </c>
      <c r="P3011" s="4">
        <v>116.13</v>
      </c>
      <c r="Q3011" t="s">
        <v>431</v>
      </c>
      <c r="R3011" t="s">
        <v>433</v>
      </c>
      <c r="S3011" t="s">
        <v>434</v>
      </c>
      <c r="T3011" t="s">
        <v>435</v>
      </c>
      <c r="U3011" t="s">
        <v>436</v>
      </c>
      <c r="V3011" t="s">
        <v>209</v>
      </c>
      <c r="W3011" s="10" t="b">
        <v>1</v>
      </c>
      <c r="X3011" s="12">
        <v>43881.970289351848</v>
      </c>
    </row>
    <row r="3012" spans="1:24" x14ac:dyDescent="0.2">
      <c r="A3012">
        <v>13353</v>
      </c>
      <c r="B3012" s="2" t="s">
        <v>135</v>
      </c>
      <c r="C3012" s="2" t="s">
        <v>136</v>
      </c>
      <c r="D3012" s="2" t="s">
        <v>137</v>
      </c>
      <c r="E3012" t="s">
        <v>15</v>
      </c>
      <c r="F3012">
        <f>SUM(J3012* 1.05)</f>
        <v>155.86199999999999</v>
      </c>
      <c r="G3012">
        <v>6</v>
      </c>
      <c r="H3012">
        <v>12</v>
      </c>
      <c r="I3012" s="7">
        <v>24.74</v>
      </c>
      <c r="J3012" s="7">
        <f t="shared" si="56"/>
        <v>148.44</v>
      </c>
      <c r="K3012" s="7">
        <f>SUM(G3012*1.429)</f>
        <v>8.5739999999999998</v>
      </c>
      <c r="L3012" s="11">
        <v>43519</v>
      </c>
      <c r="M3012" s="3">
        <v>43524</v>
      </c>
      <c r="N3012" s="3">
        <v>43540</v>
      </c>
      <c r="O3012" t="s">
        <v>6</v>
      </c>
      <c r="P3012" s="4">
        <v>162.75</v>
      </c>
      <c r="Q3012" t="s">
        <v>136</v>
      </c>
      <c r="R3012" t="s">
        <v>138</v>
      </c>
      <c r="S3012" t="s">
        <v>139</v>
      </c>
      <c r="U3012" t="s">
        <v>140</v>
      </c>
      <c r="V3012" t="s">
        <v>141</v>
      </c>
      <c r="W3012" s="10" t="b">
        <v>1</v>
      </c>
      <c r="X3012" s="12">
        <v>43876.510767361113</v>
      </c>
    </row>
    <row r="3013" spans="1:24" x14ac:dyDescent="0.2">
      <c r="A3013">
        <v>13354</v>
      </c>
      <c r="B3013" s="2" t="s">
        <v>319</v>
      </c>
      <c r="C3013" s="2" t="s">
        <v>320</v>
      </c>
      <c r="D3013" s="2" t="s">
        <v>321</v>
      </c>
      <c r="E3013" t="s">
        <v>19</v>
      </c>
      <c r="F3013">
        <f>SUM(J3013* 1.08)</f>
        <v>576.67680000000007</v>
      </c>
      <c r="G3013">
        <v>14</v>
      </c>
      <c r="H3013">
        <v>-40</v>
      </c>
      <c r="I3013" s="7">
        <v>38.14</v>
      </c>
      <c r="J3013" s="7">
        <f t="shared" si="56"/>
        <v>533.96</v>
      </c>
      <c r="K3013" s="7">
        <f>SUM(G3013*1.15)</f>
        <v>16.099999999999998</v>
      </c>
      <c r="L3013" s="11">
        <v>43520</v>
      </c>
      <c r="M3013" s="3">
        <v>43525</v>
      </c>
      <c r="N3013" s="3">
        <v>43541</v>
      </c>
      <c r="O3013" t="s">
        <v>14</v>
      </c>
      <c r="P3013" s="4">
        <v>32.450000000000003</v>
      </c>
      <c r="Q3013" t="s">
        <v>320</v>
      </c>
      <c r="R3013" t="s">
        <v>322</v>
      </c>
      <c r="S3013" t="s">
        <v>323</v>
      </c>
      <c r="U3013" t="s">
        <v>324</v>
      </c>
      <c r="V3013" t="s">
        <v>325</v>
      </c>
      <c r="W3013" s="10" t="b">
        <v>0</v>
      </c>
      <c r="X3013" s="12">
        <v>43883.845365972222</v>
      </c>
    </row>
    <row r="3014" spans="1:24" x14ac:dyDescent="0.2">
      <c r="A3014">
        <v>13355</v>
      </c>
      <c r="B3014" s="2" t="s">
        <v>237</v>
      </c>
      <c r="C3014" s="2" t="s">
        <v>238</v>
      </c>
      <c r="D3014" s="2" t="s">
        <v>239</v>
      </c>
      <c r="E3014" t="s">
        <v>15</v>
      </c>
      <c r="F3014">
        <f>SUM(J3014* 1.08)</f>
        <v>738.99</v>
      </c>
      <c r="G3014">
        <v>7</v>
      </c>
      <c r="H3014">
        <v>2</v>
      </c>
      <c r="I3014" s="7">
        <v>97.75</v>
      </c>
      <c r="J3014" s="7">
        <f t="shared" si="56"/>
        <v>684.25</v>
      </c>
      <c r="K3014" s="7">
        <f>SUM(G3014*1.27)</f>
        <v>8.89</v>
      </c>
      <c r="L3014" s="11">
        <v>43520</v>
      </c>
      <c r="M3014" s="3">
        <v>43525</v>
      </c>
      <c r="N3014" s="3">
        <v>43541</v>
      </c>
      <c r="O3014" t="s">
        <v>12</v>
      </c>
      <c r="P3014" s="4">
        <v>603.54</v>
      </c>
      <c r="Q3014" t="s">
        <v>238</v>
      </c>
      <c r="R3014" t="s">
        <v>240</v>
      </c>
      <c r="S3014" t="s">
        <v>241</v>
      </c>
      <c r="T3014" t="s">
        <v>242</v>
      </c>
      <c r="V3014" t="s">
        <v>243</v>
      </c>
      <c r="W3014" s="10" t="b">
        <v>1</v>
      </c>
      <c r="X3014" s="12">
        <v>43829.510651620367</v>
      </c>
    </row>
    <row r="3015" spans="1:24" x14ac:dyDescent="0.2">
      <c r="A3015">
        <v>13356</v>
      </c>
      <c r="B3015" s="2" t="s">
        <v>342</v>
      </c>
      <c r="C3015" s="2" t="s">
        <v>343</v>
      </c>
      <c r="D3015" s="2" t="s">
        <v>344</v>
      </c>
      <c r="E3015" t="s">
        <v>11</v>
      </c>
      <c r="F3015">
        <f>SUM(J3015* 0.85)</f>
        <v>1073.8390000000002</v>
      </c>
      <c r="G3015">
        <v>13</v>
      </c>
      <c r="H3015">
        <v>-25</v>
      </c>
      <c r="I3015" s="7">
        <v>97.18</v>
      </c>
      <c r="J3015" s="7">
        <f t="shared" si="56"/>
        <v>1263.3400000000001</v>
      </c>
      <c r="K3015" s="7">
        <f>SUM(G3015*1.15)</f>
        <v>14.95</v>
      </c>
      <c r="L3015" s="11">
        <v>43521</v>
      </c>
      <c r="M3015" s="3">
        <v>43526</v>
      </c>
      <c r="N3015" s="3">
        <v>43542</v>
      </c>
      <c r="O3015" t="s">
        <v>12</v>
      </c>
      <c r="P3015" s="4">
        <v>1.27</v>
      </c>
      <c r="Q3015" t="s">
        <v>343</v>
      </c>
      <c r="R3015" t="s">
        <v>567</v>
      </c>
      <c r="S3015" t="s">
        <v>91</v>
      </c>
      <c r="U3015" t="s">
        <v>92</v>
      </c>
      <c r="V3015" t="s">
        <v>93</v>
      </c>
      <c r="W3015" s="10" t="b">
        <v>0</v>
      </c>
      <c r="X3015" s="12">
        <v>43870.511996064815</v>
      </c>
    </row>
    <row r="3016" spans="1:24" x14ac:dyDescent="0.2">
      <c r="A3016">
        <v>13357</v>
      </c>
      <c r="B3016" s="2" t="s">
        <v>293</v>
      </c>
      <c r="C3016" s="2" t="s">
        <v>294</v>
      </c>
      <c r="D3016" s="2" t="s">
        <v>295</v>
      </c>
      <c r="E3016" t="s">
        <v>46</v>
      </c>
      <c r="F3016">
        <f>SUM(J3016* 0.85)</f>
        <v>1053.4475</v>
      </c>
      <c r="G3016">
        <v>7</v>
      </c>
      <c r="H3016">
        <v>16</v>
      </c>
      <c r="I3016" s="7">
        <v>177.05</v>
      </c>
      <c r="J3016" s="7">
        <f t="shared" si="56"/>
        <v>1239.3500000000001</v>
      </c>
      <c r="K3016" s="7">
        <f>SUM(G3016*1.429)</f>
        <v>10.003</v>
      </c>
      <c r="L3016" s="11">
        <v>43521</v>
      </c>
      <c r="M3016" s="3">
        <v>43526</v>
      </c>
      <c r="N3016" s="3">
        <v>43542</v>
      </c>
      <c r="O3016" t="s">
        <v>14</v>
      </c>
      <c r="P3016" s="4">
        <v>1.21</v>
      </c>
      <c r="Q3016" t="s">
        <v>294</v>
      </c>
      <c r="R3016" t="s">
        <v>296</v>
      </c>
      <c r="S3016" t="s">
        <v>297</v>
      </c>
      <c r="T3016" t="s">
        <v>298</v>
      </c>
      <c r="U3016" t="s">
        <v>299</v>
      </c>
      <c r="V3016" t="s">
        <v>217</v>
      </c>
      <c r="W3016" s="10" t="b">
        <v>0</v>
      </c>
      <c r="X3016" s="12">
        <v>43869.178259027773</v>
      </c>
    </row>
    <row r="3017" spans="1:24" x14ac:dyDescent="0.2">
      <c r="A3017">
        <v>13358</v>
      </c>
      <c r="B3017" s="2" t="s">
        <v>531</v>
      </c>
      <c r="C3017" s="2" t="s">
        <v>532</v>
      </c>
      <c r="D3017" s="2" t="s">
        <v>533</v>
      </c>
      <c r="E3017" t="s">
        <v>13</v>
      </c>
      <c r="F3017">
        <f>SUM(J3017* 0.85)</f>
        <v>970.99749999999995</v>
      </c>
      <c r="G3017">
        <v>11</v>
      </c>
      <c r="H3017">
        <v>-9</v>
      </c>
      <c r="I3017" s="7">
        <v>103.85</v>
      </c>
      <c r="J3017" s="7">
        <f t="shared" si="56"/>
        <v>1142.3499999999999</v>
      </c>
      <c r="K3017" s="7">
        <f>SUM(G3017*1.15)</f>
        <v>12.649999999999999</v>
      </c>
      <c r="L3017" s="11">
        <v>43521</v>
      </c>
      <c r="M3017" s="3">
        <v>43526</v>
      </c>
      <c r="N3017" s="3">
        <v>43542</v>
      </c>
      <c r="O3017" t="s">
        <v>12</v>
      </c>
      <c r="P3017" s="4">
        <v>1.66</v>
      </c>
      <c r="Q3017" t="s">
        <v>532</v>
      </c>
      <c r="R3017" t="s">
        <v>534</v>
      </c>
      <c r="S3017" t="s">
        <v>535</v>
      </c>
      <c r="T3017" t="s">
        <v>111</v>
      </c>
      <c r="U3017" t="s">
        <v>536</v>
      </c>
      <c r="V3017" t="s">
        <v>113</v>
      </c>
      <c r="W3017" s="10" t="b">
        <v>0</v>
      </c>
      <c r="X3017" s="12">
        <v>43988.84463634259</v>
      </c>
    </row>
    <row r="3018" spans="1:24" x14ac:dyDescent="0.2">
      <c r="A3018">
        <v>13359</v>
      </c>
      <c r="B3018" s="2" t="s">
        <v>225</v>
      </c>
      <c r="C3018" s="2" t="s">
        <v>226</v>
      </c>
      <c r="D3018" s="2" t="s">
        <v>227</v>
      </c>
      <c r="E3018" t="s">
        <v>11</v>
      </c>
      <c r="F3018">
        <f>SUM(J3018* 1.03)</f>
        <v>580.98179999999991</v>
      </c>
      <c r="G3018">
        <v>7</v>
      </c>
      <c r="H3018">
        <v>-5</v>
      </c>
      <c r="I3018" s="7">
        <v>80.58</v>
      </c>
      <c r="J3018" s="7">
        <f t="shared" si="56"/>
        <v>564.05999999999995</v>
      </c>
      <c r="K3018" s="7">
        <f>SUM(G3018*1.15)</f>
        <v>8.0499999999999989</v>
      </c>
      <c r="L3018" s="11">
        <v>43524</v>
      </c>
      <c r="M3018" s="3">
        <v>43529</v>
      </c>
      <c r="N3018" s="3">
        <v>43545</v>
      </c>
      <c r="O3018" t="s">
        <v>6</v>
      </c>
      <c r="P3018" s="4">
        <v>62.09</v>
      </c>
      <c r="Q3018" t="s">
        <v>226</v>
      </c>
      <c r="R3018" t="s">
        <v>228</v>
      </c>
      <c r="S3018" t="s">
        <v>229</v>
      </c>
      <c r="T3018" t="s">
        <v>230</v>
      </c>
      <c r="U3018" t="s">
        <v>231</v>
      </c>
      <c r="V3018" t="s">
        <v>217</v>
      </c>
      <c r="W3018" s="10" t="b">
        <v>1</v>
      </c>
      <c r="X3018" s="12">
        <v>43905.177003703699</v>
      </c>
    </row>
    <row r="3019" spans="1:24" x14ac:dyDescent="0.2">
      <c r="A3019">
        <v>13360</v>
      </c>
      <c r="B3019" s="2" t="s">
        <v>153</v>
      </c>
      <c r="C3019" s="2" t="s">
        <v>154</v>
      </c>
      <c r="D3019" s="2" t="s">
        <v>155</v>
      </c>
      <c r="E3019" t="s">
        <v>13</v>
      </c>
      <c r="F3019">
        <f>SUM(J3019* 1.08)</f>
        <v>561.49199999999996</v>
      </c>
      <c r="G3019">
        <v>10</v>
      </c>
      <c r="H3019">
        <v>-1</v>
      </c>
      <c r="I3019" s="7">
        <v>51.99</v>
      </c>
      <c r="J3019" s="7">
        <f t="shared" si="56"/>
        <v>519.9</v>
      </c>
      <c r="K3019" s="7">
        <f>SUM(G3019*1.27)</f>
        <v>12.7</v>
      </c>
      <c r="L3019" s="11">
        <v>43524</v>
      </c>
      <c r="M3019" s="3">
        <v>43529</v>
      </c>
      <c r="N3019" s="3">
        <v>43545</v>
      </c>
      <c r="O3019" t="s">
        <v>6</v>
      </c>
      <c r="P3019" s="4">
        <v>44.15</v>
      </c>
      <c r="Q3019" t="s">
        <v>154</v>
      </c>
      <c r="R3019" t="s">
        <v>156</v>
      </c>
      <c r="S3019" t="s">
        <v>157</v>
      </c>
      <c r="U3019" t="s">
        <v>158</v>
      </c>
      <c r="V3019" t="s">
        <v>44</v>
      </c>
      <c r="W3019" s="10" t="b">
        <v>1</v>
      </c>
      <c r="X3019" s="12">
        <v>43936.511765046293</v>
      </c>
    </row>
    <row r="3020" spans="1:24" x14ac:dyDescent="0.2">
      <c r="A3020">
        <v>13361</v>
      </c>
      <c r="B3020" s="2" t="s">
        <v>218</v>
      </c>
      <c r="C3020" s="2" t="s">
        <v>219</v>
      </c>
      <c r="D3020" s="2" t="s">
        <v>220</v>
      </c>
      <c r="E3020" t="s">
        <v>15</v>
      </c>
      <c r="F3020">
        <f>SUM(J3020* 0.85)</f>
        <v>814.26599999999996</v>
      </c>
      <c r="G3020">
        <v>6</v>
      </c>
      <c r="H3020">
        <v>-19</v>
      </c>
      <c r="I3020" s="7">
        <v>159.66</v>
      </c>
      <c r="J3020" s="7">
        <f t="shared" si="56"/>
        <v>957.96</v>
      </c>
      <c r="K3020" s="7">
        <f>SUM(G3020*1.15)</f>
        <v>6.8999999999999995</v>
      </c>
      <c r="L3020" s="11">
        <v>43525</v>
      </c>
      <c r="M3020" s="3">
        <v>43530</v>
      </c>
      <c r="N3020" s="3">
        <v>43546</v>
      </c>
      <c r="O3020" t="s">
        <v>14</v>
      </c>
      <c r="P3020" s="4">
        <v>36.71</v>
      </c>
      <c r="Q3020" t="s">
        <v>219</v>
      </c>
      <c r="R3020" t="s">
        <v>221</v>
      </c>
      <c r="S3020" t="s">
        <v>222</v>
      </c>
      <c r="T3020" t="s">
        <v>223</v>
      </c>
      <c r="U3020" t="s">
        <v>224</v>
      </c>
      <c r="V3020" t="s">
        <v>113</v>
      </c>
      <c r="W3020" s="10" t="b">
        <v>1</v>
      </c>
      <c r="X3020" s="12">
        <v>43931.509850578703</v>
      </c>
    </row>
    <row r="3021" spans="1:24" x14ac:dyDescent="0.2">
      <c r="A3021">
        <v>13362</v>
      </c>
      <c r="B3021" s="2" t="s">
        <v>537</v>
      </c>
      <c r="C3021" s="2" t="s">
        <v>538</v>
      </c>
      <c r="D3021" s="2" t="s">
        <v>539</v>
      </c>
      <c r="E3021" t="s">
        <v>15</v>
      </c>
      <c r="F3021">
        <f>SUM(J3021* 1.08)</f>
        <v>815.01120000000003</v>
      </c>
      <c r="G3021">
        <v>8</v>
      </c>
      <c r="H3021">
        <v>6</v>
      </c>
      <c r="I3021" s="7">
        <v>94.33</v>
      </c>
      <c r="J3021" s="7">
        <f t="shared" si="56"/>
        <v>754.64</v>
      </c>
      <c r="K3021" s="7">
        <f>SUM(G3021*1.381)</f>
        <v>11.048</v>
      </c>
      <c r="L3021" s="11">
        <v>43525</v>
      </c>
      <c r="M3021" s="3">
        <v>43530</v>
      </c>
      <c r="N3021" s="3">
        <v>43546</v>
      </c>
      <c r="O3021" t="s">
        <v>14</v>
      </c>
      <c r="P3021" s="4">
        <v>162.94999999999999</v>
      </c>
      <c r="Q3021" t="s">
        <v>538</v>
      </c>
      <c r="R3021" t="s">
        <v>540</v>
      </c>
      <c r="S3021" t="s">
        <v>541</v>
      </c>
      <c r="T3021" t="s">
        <v>279</v>
      </c>
      <c r="U3021" t="s">
        <v>542</v>
      </c>
      <c r="V3021" t="s">
        <v>209</v>
      </c>
      <c r="W3021" s="10" t="b">
        <v>1</v>
      </c>
      <c r="X3021" s="12">
        <v>43908.51147662037</v>
      </c>
    </row>
    <row r="3022" spans="1:24" x14ac:dyDescent="0.2">
      <c r="A3022">
        <v>13363</v>
      </c>
      <c r="B3022" s="2" t="s">
        <v>531</v>
      </c>
      <c r="C3022" s="2" t="s">
        <v>532</v>
      </c>
      <c r="D3022" s="2" t="s">
        <v>533</v>
      </c>
      <c r="E3022" t="s">
        <v>37</v>
      </c>
      <c r="F3022">
        <f>SUM(J3022* 0.85)</f>
        <v>89.963999999999999</v>
      </c>
      <c r="G3022">
        <v>9</v>
      </c>
      <c r="H3022">
        <v>-17</v>
      </c>
      <c r="I3022" s="7">
        <v>11.76</v>
      </c>
      <c r="J3022" s="7">
        <f t="shared" si="56"/>
        <v>105.84</v>
      </c>
      <c r="K3022" s="7">
        <f>SUM(G3022*1.15)</f>
        <v>10.35</v>
      </c>
      <c r="L3022" s="11">
        <v>43525</v>
      </c>
      <c r="M3022" s="3">
        <v>43530</v>
      </c>
      <c r="N3022" s="3">
        <v>43546</v>
      </c>
      <c r="O3022" t="s">
        <v>12</v>
      </c>
      <c r="P3022" s="4">
        <v>13.72</v>
      </c>
      <c r="Q3022" t="s">
        <v>532</v>
      </c>
      <c r="R3022" t="s">
        <v>534</v>
      </c>
      <c r="S3022" t="s">
        <v>535</v>
      </c>
      <c r="T3022" t="s">
        <v>111</v>
      </c>
      <c r="U3022" t="s">
        <v>536</v>
      </c>
      <c r="V3022" t="s">
        <v>113</v>
      </c>
      <c r="W3022" s="10" t="b">
        <v>0</v>
      </c>
      <c r="X3022" s="12">
        <v>43949.511210416662</v>
      </c>
    </row>
    <row r="3023" spans="1:24" x14ac:dyDescent="0.2">
      <c r="A3023">
        <v>13364</v>
      </c>
      <c r="B3023" s="2" t="s">
        <v>549</v>
      </c>
      <c r="C3023" s="2" t="s">
        <v>550</v>
      </c>
      <c r="D3023" s="2" t="s">
        <v>551</v>
      </c>
      <c r="E3023" t="s">
        <v>11</v>
      </c>
      <c r="F3023">
        <f>SUM(J3023* 1.03)</f>
        <v>905.90560000000005</v>
      </c>
      <c r="G3023">
        <v>8</v>
      </c>
      <c r="H3023">
        <v>32</v>
      </c>
      <c r="I3023" s="7">
        <v>109.94</v>
      </c>
      <c r="J3023" s="7">
        <f t="shared" si="56"/>
        <v>879.52</v>
      </c>
      <c r="K3023" s="7">
        <f>SUM(G3023*1.429)</f>
        <v>11.432</v>
      </c>
      <c r="L3023" s="11">
        <v>43526</v>
      </c>
      <c r="M3023" s="3">
        <v>43531</v>
      </c>
      <c r="N3023" s="3">
        <v>43547</v>
      </c>
      <c r="O3023" t="s">
        <v>14</v>
      </c>
      <c r="P3023" s="4">
        <v>26.29</v>
      </c>
      <c r="Q3023" t="s">
        <v>552</v>
      </c>
      <c r="R3023" t="s">
        <v>553</v>
      </c>
      <c r="S3023" t="s">
        <v>554</v>
      </c>
      <c r="U3023" t="s">
        <v>555</v>
      </c>
      <c r="V3023" t="s">
        <v>556</v>
      </c>
      <c r="W3023" s="10" t="b">
        <v>0</v>
      </c>
      <c r="X3023" s="12">
        <v>43869.511777546293</v>
      </c>
    </row>
    <row r="3024" spans="1:24" x14ac:dyDescent="0.2">
      <c r="A3024">
        <v>13365</v>
      </c>
      <c r="B3024" s="2" t="s">
        <v>449</v>
      </c>
      <c r="C3024" s="2" t="s">
        <v>450</v>
      </c>
      <c r="D3024" s="2" t="s">
        <v>451</v>
      </c>
      <c r="E3024" t="s">
        <v>5</v>
      </c>
      <c r="F3024">
        <f>SUM(J3024* 1.05)</f>
        <v>1449.21</v>
      </c>
      <c r="G3024">
        <v>10</v>
      </c>
      <c r="H3024">
        <v>4</v>
      </c>
      <c r="I3024" s="7">
        <v>138.02000000000001</v>
      </c>
      <c r="J3024" s="7">
        <f t="shared" si="56"/>
        <v>1380.2</v>
      </c>
      <c r="K3024" s="7">
        <f>SUM(G3024*0.54)</f>
        <v>5.4</v>
      </c>
      <c r="L3024" s="11">
        <v>43526</v>
      </c>
      <c r="M3024" s="3">
        <v>43531</v>
      </c>
      <c r="N3024" s="3">
        <v>43547</v>
      </c>
      <c r="O3024" t="s">
        <v>14</v>
      </c>
      <c r="P3024" s="4">
        <v>9.19</v>
      </c>
      <c r="Q3024" t="s">
        <v>450</v>
      </c>
      <c r="R3024" t="s">
        <v>452</v>
      </c>
      <c r="S3024" t="s">
        <v>453</v>
      </c>
      <c r="U3024" t="s">
        <v>454</v>
      </c>
      <c r="V3024" t="s">
        <v>59</v>
      </c>
      <c r="W3024" s="10" t="b">
        <v>1</v>
      </c>
      <c r="X3024" s="12">
        <v>43882.513701157412</v>
      </c>
    </row>
    <row r="3025" spans="1:24" x14ac:dyDescent="0.2">
      <c r="A3025">
        <v>13366</v>
      </c>
      <c r="B3025" s="2" t="s">
        <v>401</v>
      </c>
      <c r="C3025" s="2" t="s">
        <v>402</v>
      </c>
      <c r="D3025" s="2" t="s">
        <v>403</v>
      </c>
      <c r="E3025" t="s">
        <v>11</v>
      </c>
      <c r="F3025">
        <f>SUM(J3025* 0.95)</f>
        <v>910.78399999999999</v>
      </c>
      <c r="G3025">
        <v>8</v>
      </c>
      <c r="H3025">
        <v>-6</v>
      </c>
      <c r="I3025" s="7">
        <v>119.84</v>
      </c>
      <c r="J3025" s="7">
        <f t="shared" si="56"/>
        <v>958.72</v>
      </c>
      <c r="K3025" s="7">
        <f>SUM(G3025*1.15)</f>
        <v>9.1999999999999993</v>
      </c>
      <c r="L3025" s="11">
        <v>43527</v>
      </c>
      <c r="M3025" s="3">
        <v>43532</v>
      </c>
      <c r="N3025" s="3">
        <v>43548</v>
      </c>
      <c r="O3025" t="s">
        <v>12</v>
      </c>
      <c r="P3025" s="4">
        <v>32.96</v>
      </c>
      <c r="Q3025" t="s">
        <v>402</v>
      </c>
      <c r="R3025" t="s">
        <v>404</v>
      </c>
      <c r="S3025" t="s">
        <v>405</v>
      </c>
      <c r="U3025" t="s">
        <v>406</v>
      </c>
      <c r="V3025" t="s">
        <v>175</v>
      </c>
      <c r="W3025" s="10" t="b">
        <v>1</v>
      </c>
      <c r="X3025" s="12">
        <v>43903.321469907409</v>
      </c>
    </row>
    <row r="3026" spans="1:24" x14ac:dyDescent="0.2">
      <c r="A3026">
        <v>13367</v>
      </c>
      <c r="B3026" s="2" t="s">
        <v>428</v>
      </c>
      <c r="C3026" s="2" t="s">
        <v>423</v>
      </c>
      <c r="D3026" s="2" t="s">
        <v>429</v>
      </c>
      <c r="E3026" t="s">
        <v>13</v>
      </c>
      <c r="F3026">
        <f>SUM(J3026* 0.85)</f>
        <v>905.64099999999996</v>
      </c>
      <c r="G3026">
        <v>11</v>
      </c>
      <c r="H3026">
        <v>-6</v>
      </c>
      <c r="I3026" s="7">
        <v>96.86</v>
      </c>
      <c r="J3026" s="7">
        <f t="shared" si="56"/>
        <v>1065.46</v>
      </c>
      <c r="K3026" s="7">
        <f>SUM(G3026*1.15)</f>
        <v>12.649999999999999</v>
      </c>
      <c r="L3026" s="11">
        <v>43527</v>
      </c>
      <c r="M3026" s="3">
        <v>43532</v>
      </c>
      <c r="N3026" s="3">
        <v>43548</v>
      </c>
      <c r="O3026" t="s">
        <v>12</v>
      </c>
      <c r="P3026" s="4">
        <v>53.05</v>
      </c>
      <c r="Q3026" t="s">
        <v>423</v>
      </c>
      <c r="R3026" t="s">
        <v>424</v>
      </c>
      <c r="S3026" t="s">
        <v>425</v>
      </c>
      <c r="U3026" t="s">
        <v>426</v>
      </c>
      <c r="V3026" t="s">
        <v>427</v>
      </c>
      <c r="W3026" s="10" t="b">
        <v>1</v>
      </c>
      <c r="X3026" s="12">
        <v>43973.178004398142</v>
      </c>
    </row>
    <row r="3027" spans="1:24" x14ac:dyDescent="0.2">
      <c r="A3027">
        <v>13368</v>
      </c>
      <c r="B3027" s="2" t="s">
        <v>543</v>
      </c>
      <c r="C3027" s="2" t="s">
        <v>544</v>
      </c>
      <c r="D3027" s="2" t="s">
        <v>545</v>
      </c>
      <c r="E3027" t="s">
        <v>13</v>
      </c>
      <c r="F3027">
        <f>SUM(J3027* 0.95)</f>
        <v>2198.9175</v>
      </c>
      <c r="G3027">
        <v>13</v>
      </c>
      <c r="H3027">
        <v>23</v>
      </c>
      <c r="I3027" s="7">
        <v>178.05</v>
      </c>
      <c r="J3027" s="7">
        <f t="shared" si="56"/>
        <v>2314.65</v>
      </c>
      <c r="K3027" s="7">
        <f>SUM(G3027*1.429)</f>
        <v>18.577000000000002</v>
      </c>
      <c r="L3027" s="11">
        <v>43527</v>
      </c>
      <c r="M3027" s="3">
        <v>43532</v>
      </c>
      <c r="N3027" s="3">
        <v>43548</v>
      </c>
      <c r="O3027" t="s">
        <v>14</v>
      </c>
      <c r="P3027" s="4">
        <v>38.11</v>
      </c>
      <c r="Q3027" t="s">
        <v>544</v>
      </c>
      <c r="R3027" t="s">
        <v>546</v>
      </c>
      <c r="S3027" t="s">
        <v>547</v>
      </c>
      <c r="U3027" t="s">
        <v>548</v>
      </c>
      <c r="V3027" t="s">
        <v>530</v>
      </c>
      <c r="W3027" s="10" t="b">
        <v>1</v>
      </c>
      <c r="X3027" s="12">
        <v>43892.513310185182</v>
      </c>
    </row>
    <row r="3028" spans="1:24" x14ac:dyDescent="0.2">
      <c r="A3028">
        <v>13369</v>
      </c>
      <c r="B3028" s="2" t="s">
        <v>190</v>
      </c>
      <c r="C3028" s="2" t="s">
        <v>191</v>
      </c>
      <c r="D3028" s="2" t="s">
        <v>192</v>
      </c>
      <c r="E3028" t="s">
        <v>15</v>
      </c>
      <c r="F3028">
        <f>SUM(J3028* 0.45)</f>
        <v>39.447000000000003</v>
      </c>
      <c r="G3028">
        <v>6</v>
      </c>
      <c r="H3028">
        <v>-4</v>
      </c>
      <c r="I3028" s="7">
        <v>14.61</v>
      </c>
      <c r="J3028" s="7">
        <f t="shared" si="56"/>
        <v>87.66</v>
      </c>
      <c r="K3028" s="7">
        <f>SUM(G3028*1.15)</f>
        <v>6.8999999999999995</v>
      </c>
      <c r="L3028" s="11">
        <v>43527</v>
      </c>
      <c r="M3028" s="3">
        <v>43532</v>
      </c>
      <c r="N3028" s="3">
        <v>43548</v>
      </c>
      <c r="O3028" t="s">
        <v>6</v>
      </c>
      <c r="P3028" s="4">
        <v>38.19</v>
      </c>
      <c r="Q3028" t="s">
        <v>191</v>
      </c>
      <c r="R3028" t="s">
        <v>193</v>
      </c>
      <c r="S3028" t="s">
        <v>194</v>
      </c>
      <c r="U3028" t="s">
        <v>195</v>
      </c>
      <c r="V3028" t="s">
        <v>66</v>
      </c>
      <c r="W3028" s="10" t="b">
        <v>1</v>
      </c>
      <c r="X3028" s="12">
        <v>43900.510024189818</v>
      </c>
    </row>
    <row r="3029" spans="1:24" x14ac:dyDescent="0.2">
      <c r="A3029">
        <v>13370</v>
      </c>
      <c r="B3029" s="2" t="s">
        <v>237</v>
      </c>
      <c r="C3029" s="2" t="s">
        <v>238</v>
      </c>
      <c r="D3029" s="2" t="s">
        <v>239</v>
      </c>
      <c r="E3029" t="s">
        <v>45</v>
      </c>
      <c r="F3029">
        <f>SUM(J3029* 1.08)</f>
        <v>1372.95</v>
      </c>
      <c r="G3029">
        <v>9</v>
      </c>
      <c r="H3029">
        <v>2</v>
      </c>
      <c r="I3029" s="7">
        <v>141.25</v>
      </c>
      <c r="J3029" s="7">
        <f t="shared" si="56"/>
        <v>1271.25</v>
      </c>
      <c r="K3029" s="7">
        <f>SUM(G3029*1.27)</f>
        <v>11.43</v>
      </c>
      <c r="L3029" s="11">
        <v>43527</v>
      </c>
      <c r="M3029" s="3">
        <v>43532</v>
      </c>
      <c r="N3029" s="3">
        <v>43548</v>
      </c>
      <c r="O3029" t="s">
        <v>12</v>
      </c>
      <c r="P3029" s="4">
        <v>580.91</v>
      </c>
      <c r="Q3029" t="s">
        <v>238</v>
      </c>
      <c r="R3029" t="s">
        <v>240</v>
      </c>
      <c r="S3029" t="s">
        <v>241</v>
      </c>
      <c r="T3029" t="s">
        <v>242</v>
      </c>
      <c r="V3029" t="s">
        <v>243</v>
      </c>
      <c r="W3029" s="10" t="b">
        <v>1</v>
      </c>
      <c r="X3029" s="12">
        <v>43899.51143032407</v>
      </c>
    </row>
    <row r="3030" spans="1:24" x14ac:dyDescent="0.2">
      <c r="A3030">
        <v>13371</v>
      </c>
      <c r="B3030" s="2" t="s">
        <v>379</v>
      </c>
      <c r="C3030" s="2" t="s">
        <v>380</v>
      </c>
      <c r="D3030" s="2" t="s">
        <v>381</v>
      </c>
      <c r="E3030" t="s">
        <v>11</v>
      </c>
      <c r="F3030">
        <f>SUM(J3030* 0.85)</f>
        <v>125.62999999999998</v>
      </c>
      <c r="G3030">
        <v>10</v>
      </c>
      <c r="H3030">
        <v>-2</v>
      </c>
      <c r="I3030" s="7">
        <v>14.78</v>
      </c>
      <c r="J3030" s="7">
        <f t="shared" si="56"/>
        <v>147.79999999999998</v>
      </c>
      <c r="K3030" s="7">
        <f>SUM(G3030*1.27)</f>
        <v>12.7</v>
      </c>
      <c r="L3030" s="11">
        <v>43527</v>
      </c>
      <c r="M3030" s="3">
        <v>43532</v>
      </c>
      <c r="N3030" s="3">
        <v>43548</v>
      </c>
      <c r="O3030" t="s">
        <v>6</v>
      </c>
      <c r="P3030" s="4">
        <v>33.049999999999997</v>
      </c>
      <c r="Q3030" t="s">
        <v>380</v>
      </c>
      <c r="R3030" t="s">
        <v>382</v>
      </c>
      <c r="S3030" t="s">
        <v>110</v>
      </c>
      <c r="T3030" t="s">
        <v>111</v>
      </c>
      <c r="U3030" t="s">
        <v>383</v>
      </c>
      <c r="V3030" t="s">
        <v>113</v>
      </c>
      <c r="W3030" s="10" t="b">
        <v>1</v>
      </c>
      <c r="X3030" s="12">
        <v>43985.511753472223</v>
      </c>
    </row>
    <row r="3031" spans="1:24" x14ac:dyDescent="0.2">
      <c r="A3031">
        <v>13372</v>
      </c>
      <c r="B3031" s="2" t="s">
        <v>379</v>
      </c>
      <c r="C3031" s="2" t="s">
        <v>380</v>
      </c>
      <c r="D3031" s="2" t="s">
        <v>381</v>
      </c>
      <c r="E3031" t="s">
        <v>5</v>
      </c>
      <c r="F3031">
        <f>SUM(J3031* 0.85)</f>
        <v>106.64100000000001</v>
      </c>
      <c r="G3031">
        <v>6</v>
      </c>
      <c r="H3031">
        <v>-2</v>
      </c>
      <c r="I3031" s="7">
        <v>20.91</v>
      </c>
      <c r="J3031" s="7">
        <f t="shared" si="56"/>
        <v>125.46000000000001</v>
      </c>
      <c r="K3031" s="7">
        <f>SUM(G3031*1.27)</f>
        <v>7.62</v>
      </c>
      <c r="L3031" s="11">
        <v>43528</v>
      </c>
      <c r="M3031" s="3">
        <v>43533</v>
      </c>
      <c r="N3031" s="3">
        <v>43549</v>
      </c>
      <c r="O3031" t="s">
        <v>6</v>
      </c>
      <c r="P3031" s="4">
        <v>21.19</v>
      </c>
      <c r="Q3031" t="s">
        <v>380</v>
      </c>
      <c r="R3031" t="s">
        <v>382</v>
      </c>
      <c r="S3031" t="s">
        <v>110</v>
      </c>
      <c r="T3031" t="s">
        <v>111</v>
      </c>
      <c r="U3031" t="s">
        <v>383</v>
      </c>
      <c r="V3031" t="s">
        <v>113</v>
      </c>
      <c r="W3031" s="10" t="b">
        <v>0</v>
      </c>
      <c r="X3031" s="12">
        <v>43896.510371759257</v>
      </c>
    </row>
    <row r="3032" spans="1:24" x14ac:dyDescent="0.2">
      <c r="A3032">
        <v>13373</v>
      </c>
      <c r="B3032" s="2" t="s">
        <v>485</v>
      </c>
      <c r="C3032" s="2" t="s">
        <v>486</v>
      </c>
      <c r="D3032" s="2" t="s">
        <v>487</v>
      </c>
      <c r="E3032" t="s">
        <v>45</v>
      </c>
      <c r="F3032">
        <f>SUM(J3032* 1.15)</f>
        <v>595.42399999999998</v>
      </c>
      <c r="G3032">
        <v>8</v>
      </c>
      <c r="H3032">
        <v>-3</v>
      </c>
      <c r="I3032" s="7">
        <v>64.72</v>
      </c>
      <c r="J3032" s="7">
        <f t="shared" si="56"/>
        <v>517.76</v>
      </c>
      <c r="K3032" s="7">
        <f>SUM(G3032*1.27)</f>
        <v>10.16</v>
      </c>
      <c r="L3032" s="11">
        <v>43528</v>
      </c>
      <c r="M3032" s="3">
        <v>43533</v>
      </c>
      <c r="N3032" s="3">
        <v>43549</v>
      </c>
      <c r="O3032" t="s">
        <v>12</v>
      </c>
      <c r="P3032" s="4">
        <v>3.51</v>
      </c>
      <c r="Q3032" t="s">
        <v>486</v>
      </c>
      <c r="R3032" t="s">
        <v>488</v>
      </c>
      <c r="S3032" t="s">
        <v>21</v>
      </c>
      <c r="U3032" t="s">
        <v>362</v>
      </c>
      <c r="V3032" t="s">
        <v>23</v>
      </c>
      <c r="W3032" s="10" t="b">
        <v>0</v>
      </c>
      <c r="X3032" s="12">
        <v>43892.5113724537</v>
      </c>
    </row>
    <row r="3033" spans="1:24" x14ac:dyDescent="0.2">
      <c r="A3033">
        <v>13374</v>
      </c>
      <c r="B3033" s="2" t="s">
        <v>390</v>
      </c>
      <c r="C3033" s="2" t="s">
        <v>391</v>
      </c>
      <c r="D3033" s="2" t="s">
        <v>392</v>
      </c>
      <c r="E3033" t="s">
        <v>13</v>
      </c>
      <c r="F3033">
        <f>SUM(J3033* 0.85)</f>
        <v>915.04199999999992</v>
      </c>
      <c r="G3033">
        <v>12</v>
      </c>
      <c r="H3033">
        <v>-2</v>
      </c>
      <c r="I3033" s="7">
        <v>89.71</v>
      </c>
      <c r="J3033" s="7">
        <f t="shared" si="56"/>
        <v>1076.52</v>
      </c>
      <c r="K3033" s="7">
        <f>SUM(G3033*1.27)</f>
        <v>15.24</v>
      </c>
      <c r="L3033" s="11">
        <v>43528</v>
      </c>
      <c r="M3033" s="3">
        <v>43533</v>
      </c>
      <c r="N3033" s="3">
        <v>43549</v>
      </c>
      <c r="O3033" t="s">
        <v>12</v>
      </c>
      <c r="P3033" s="4">
        <v>63.77</v>
      </c>
      <c r="Q3033" t="s">
        <v>391</v>
      </c>
      <c r="R3033" t="s">
        <v>393</v>
      </c>
      <c r="S3033" t="s">
        <v>91</v>
      </c>
      <c r="U3033" t="s">
        <v>92</v>
      </c>
      <c r="V3033" t="s">
        <v>93</v>
      </c>
      <c r="W3033" s="10" t="b">
        <v>1</v>
      </c>
      <c r="X3033" s="12">
        <v>43885.512472453702</v>
      </c>
    </row>
    <row r="3034" spans="1:24" x14ac:dyDescent="0.2">
      <c r="A3034">
        <v>13375</v>
      </c>
      <c r="B3034" s="2" t="s">
        <v>418</v>
      </c>
      <c r="C3034" s="2" t="s">
        <v>419</v>
      </c>
      <c r="D3034" s="2" t="s">
        <v>420</v>
      </c>
      <c r="E3034" t="s">
        <v>11</v>
      </c>
      <c r="F3034">
        <f>SUM(J3034* 0.85)</f>
        <v>480.92999999999995</v>
      </c>
      <c r="G3034">
        <v>10</v>
      </c>
      <c r="H3034">
        <v>-8</v>
      </c>
      <c r="I3034" s="7">
        <v>56.58</v>
      </c>
      <c r="J3034" s="7">
        <f t="shared" si="56"/>
        <v>565.79999999999995</v>
      </c>
      <c r="K3034" s="7">
        <f>SUM(G3034*1.15)</f>
        <v>11.5</v>
      </c>
      <c r="L3034" s="11">
        <v>43531</v>
      </c>
      <c r="M3034" s="3">
        <v>43536</v>
      </c>
      <c r="N3034" s="3">
        <v>43552</v>
      </c>
      <c r="O3034" t="s">
        <v>12</v>
      </c>
      <c r="P3034" s="4">
        <v>8.2899999999999991</v>
      </c>
      <c r="Q3034" t="s">
        <v>419</v>
      </c>
      <c r="R3034" t="s">
        <v>421</v>
      </c>
      <c r="S3034" t="s">
        <v>64</v>
      </c>
      <c r="U3034" t="s">
        <v>422</v>
      </c>
      <c r="V3034" t="s">
        <v>66</v>
      </c>
      <c r="W3034" s="10" t="b">
        <v>0</v>
      </c>
      <c r="X3034" s="12">
        <v>43962.511314583331</v>
      </c>
    </row>
    <row r="3035" spans="1:24" x14ac:dyDescent="0.2">
      <c r="A3035">
        <v>13376</v>
      </c>
      <c r="B3035" s="2" t="s">
        <v>73</v>
      </c>
      <c r="C3035" s="2" t="s">
        <v>74</v>
      </c>
      <c r="D3035" s="2" t="s">
        <v>75</v>
      </c>
      <c r="E3035" t="s">
        <v>15</v>
      </c>
      <c r="F3035">
        <f>SUM(J3035* 1.08)</f>
        <v>1611.2736000000002</v>
      </c>
      <c r="G3035">
        <v>8</v>
      </c>
      <c r="H3035">
        <v>4</v>
      </c>
      <c r="I3035" s="7">
        <v>186.49</v>
      </c>
      <c r="J3035" s="7">
        <f t="shared" si="56"/>
        <v>1491.92</v>
      </c>
      <c r="K3035" s="7">
        <f>SUM(G3035*0.54)</f>
        <v>4.32</v>
      </c>
      <c r="L3035" s="11">
        <v>43531</v>
      </c>
      <c r="M3035" s="3">
        <v>43536</v>
      </c>
      <c r="N3035" s="3">
        <v>43552</v>
      </c>
      <c r="O3035" t="s">
        <v>14</v>
      </c>
      <c r="P3035" s="4">
        <v>48.83</v>
      </c>
      <c r="Q3035" t="s">
        <v>74</v>
      </c>
      <c r="R3035" t="s">
        <v>76</v>
      </c>
      <c r="S3035" t="s">
        <v>77</v>
      </c>
      <c r="T3035" t="s">
        <v>78</v>
      </c>
      <c r="U3035" t="s">
        <v>79</v>
      </c>
      <c r="V3035" t="s">
        <v>80</v>
      </c>
      <c r="W3035" s="10" t="b">
        <v>1</v>
      </c>
      <c r="X3035" s="12">
        <v>43885.633819444447</v>
      </c>
    </row>
    <row r="3036" spans="1:24" x14ac:dyDescent="0.2">
      <c r="A3036">
        <v>13377</v>
      </c>
      <c r="B3036" s="2" t="s">
        <v>300</v>
      </c>
      <c r="C3036" s="2" t="s">
        <v>301</v>
      </c>
      <c r="D3036" s="2" t="s">
        <v>302</v>
      </c>
      <c r="E3036" t="s">
        <v>45</v>
      </c>
      <c r="F3036">
        <f>SUM(J3036* 1.03)</f>
        <v>2306.9630999999999</v>
      </c>
      <c r="G3036">
        <v>13</v>
      </c>
      <c r="H3036">
        <v>-3</v>
      </c>
      <c r="I3036" s="7">
        <v>172.29</v>
      </c>
      <c r="J3036" s="7">
        <f t="shared" si="56"/>
        <v>2239.77</v>
      </c>
      <c r="K3036" s="7">
        <f>SUM(G3036*1.27)</f>
        <v>16.510000000000002</v>
      </c>
      <c r="L3036" s="11">
        <v>43531</v>
      </c>
      <c r="M3036" s="3">
        <v>43536</v>
      </c>
      <c r="N3036" s="3">
        <v>43552</v>
      </c>
      <c r="O3036" t="s">
        <v>12</v>
      </c>
      <c r="P3036" s="4">
        <v>19.8</v>
      </c>
      <c r="Q3036" t="s">
        <v>301</v>
      </c>
      <c r="R3036" t="s">
        <v>303</v>
      </c>
      <c r="S3036" t="s">
        <v>304</v>
      </c>
      <c r="T3036" t="s">
        <v>305</v>
      </c>
      <c r="U3036" t="s">
        <v>306</v>
      </c>
      <c r="V3036" t="s">
        <v>217</v>
      </c>
      <c r="W3036" s="10" t="b">
        <v>0</v>
      </c>
      <c r="X3036" s="12">
        <v>43909.845794212961</v>
      </c>
    </row>
    <row r="3037" spans="1:24" x14ac:dyDescent="0.2">
      <c r="A3037">
        <v>13378</v>
      </c>
      <c r="B3037" s="2" t="s">
        <v>29</v>
      </c>
      <c r="C3037" s="2" t="s">
        <v>30</v>
      </c>
      <c r="D3037" s="2" t="s">
        <v>31</v>
      </c>
      <c r="E3037" t="s">
        <v>11</v>
      </c>
      <c r="F3037">
        <f>SUM(J3037* 1.08)</f>
        <v>1606.7160000000001</v>
      </c>
      <c r="G3037">
        <v>10</v>
      </c>
      <c r="H3037">
        <v>-4</v>
      </c>
      <c r="I3037" s="7">
        <v>148.77000000000001</v>
      </c>
      <c r="J3037" s="7">
        <f t="shared" si="56"/>
        <v>1487.7</v>
      </c>
      <c r="K3037" s="7">
        <f>SUM(G3037*1.15)</f>
        <v>11.5</v>
      </c>
      <c r="L3037" s="11">
        <v>43532</v>
      </c>
      <c r="M3037" s="3">
        <v>43537</v>
      </c>
      <c r="N3037" s="3">
        <v>43553</v>
      </c>
      <c r="O3037" t="s">
        <v>12</v>
      </c>
      <c r="P3037" s="4">
        <v>29.61</v>
      </c>
      <c r="Q3037" t="s">
        <v>30</v>
      </c>
      <c r="R3037" t="s">
        <v>557</v>
      </c>
      <c r="S3037" t="s">
        <v>32</v>
      </c>
      <c r="T3037" t="s">
        <v>33</v>
      </c>
      <c r="U3037" t="s">
        <v>34</v>
      </c>
      <c r="V3037" t="s">
        <v>35</v>
      </c>
      <c r="W3037" s="10" t="b">
        <v>0</v>
      </c>
      <c r="X3037" s="12">
        <v>43940.178027546295</v>
      </c>
    </row>
    <row r="3038" spans="1:24" x14ac:dyDescent="0.2">
      <c r="A3038">
        <v>13379</v>
      </c>
      <c r="B3038" s="2" t="s">
        <v>500</v>
      </c>
      <c r="C3038" s="2" t="s">
        <v>501</v>
      </c>
      <c r="D3038" s="2" t="s">
        <v>502</v>
      </c>
      <c r="E3038" t="s">
        <v>13</v>
      </c>
      <c r="F3038">
        <f>SUM(J3038* 1.05)</f>
        <v>432.05400000000003</v>
      </c>
      <c r="G3038">
        <v>12</v>
      </c>
      <c r="H3038">
        <v>12</v>
      </c>
      <c r="I3038" s="7">
        <v>34.29</v>
      </c>
      <c r="J3038" s="7">
        <f t="shared" si="56"/>
        <v>411.48</v>
      </c>
      <c r="K3038" s="7">
        <f>SUM(G3038*1.429)</f>
        <v>17.148</v>
      </c>
      <c r="L3038" s="11">
        <v>43532</v>
      </c>
      <c r="M3038" s="3">
        <v>43537</v>
      </c>
      <c r="N3038" s="3">
        <v>43553</v>
      </c>
      <c r="O3038" t="s">
        <v>6</v>
      </c>
      <c r="P3038" s="4">
        <v>176.48</v>
      </c>
      <c r="Q3038" t="s">
        <v>501</v>
      </c>
      <c r="R3038" t="s">
        <v>503</v>
      </c>
      <c r="S3038" t="s">
        <v>504</v>
      </c>
      <c r="U3038" t="s">
        <v>505</v>
      </c>
      <c r="V3038" t="s">
        <v>448</v>
      </c>
      <c r="W3038" s="10" t="b">
        <v>1</v>
      </c>
      <c r="X3038" s="12">
        <v>43863.179301157405</v>
      </c>
    </row>
    <row r="3039" spans="1:24" x14ac:dyDescent="0.2">
      <c r="A3039">
        <v>13380</v>
      </c>
      <c r="B3039" s="2" t="s">
        <v>218</v>
      </c>
      <c r="C3039" s="2" t="s">
        <v>219</v>
      </c>
      <c r="D3039" s="2" t="s">
        <v>220</v>
      </c>
      <c r="E3039" t="s">
        <v>46</v>
      </c>
      <c r="F3039">
        <f>SUM(J3039* 0.85)</f>
        <v>210.001</v>
      </c>
      <c r="G3039">
        <v>11</v>
      </c>
      <c r="H3039">
        <v>-26</v>
      </c>
      <c r="I3039" s="7">
        <v>22.46</v>
      </c>
      <c r="J3039" s="7">
        <f t="shared" si="56"/>
        <v>247.06</v>
      </c>
      <c r="K3039" s="7">
        <f>SUM(G3039*1.15)</f>
        <v>12.649999999999999</v>
      </c>
      <c r="L3039" s="11">
        <v>43532</v>
      </c>
      <c r="M3039" s="3">
        <v>43537</v>
      </c>
      <c r="N3039" s="3">
        <v>43553</v>
      </c>
      <c r="O3039" t="s">
        <v>14</v>
      </c>
      <c r="P3039" s="4">
        <v>62.74</v>
      </c>
      <c r="Q3039" t="s">
        <v>219</v>
      </c>
      <c r="R3039" t="s">
        <v>221</v>
      </c>
      <c r="S3039" t="s">
        <v>222</v>
      </c>
      <c r="T3039" t="s">
        <v>223</v>
      </c>
      <c r="U3039" t="s">
        <v>224</v>
      </c>
      <c r="V3039" t="s">
        <v>113</v>
      </c>
      <c r="W3039" s="10" t="b">
        <v>1</v>
      </c>
      <c r="X3039" s="12">
        <v>43925.51110625</v>
      </c>
    </row>
    <row r="3040" spans="1:24" x14ac:dyDescent="0.2">
      <c r="A3040">
        <v>13381</v>
      </c>
      <c r="B3040" s="2" t="s">
        <v>262</v>
      </c>
      <c r="C3040" s="2" t="s">
        <v>263</v>
      </c>
      <c r="D3040" s="2" t="s">
        <v>264</v>
      </c>
      <c r="E3040" t="s">
        <v>19</v>
      </c>
      <c r="F3040">
        <f>SUM(J3040* 0.95)</f>
        <v>1817.1505</v>
      </c>
      <c r="G3040">
        <v>11</v>
      </c>
      <c r="H3040">
        <v>6</v>
      </c>
      <c r="I3040" s="7">
        <v>173.89</v>
      </c>
      <c r="J3040" s="7">
        <f t="shared" si="56"/>
        <v>1912.79</v>
      </c>
      <c r="K3040" s="7">
        <f>SUM(G3040*1.381)</f>
        <v>15.191000000000001</v>
      </c>
      <c r="L3040" s="11">
        <v>43532</v>
      </c>
      <c r="M3040" s="3">
        <v>43537</v>
      </c>
      <c r="N3040" s="3">
        <v>43553</v>
      </c>
      <c r="O3040" t="s">
        <v>14</v>
      </c>
      <c r="P3040" s="4">
        <v>68.260000000000005</v>
      </c>
      <c r="Q3040" t="s">
        <v>263</v>
      </c>
      <c r="R3040" t="s">
        <v>265</v>
      </c>
      <c r="S3040" t="s">
        <v>266</v>
      </c>
      <c r="U3040" t="s">
        <v>267</v>
      </c>
      <c r="V3040" t="s">
        <v>59</v>
      </c>
      <c r="W3040" s="10" t="b">
        <v>1</v>
      </c>
      <c r="X3040" s="12">
        <v>43900.512354861115</v>
      </c>
    </row>
    <row r="3041" spans="1:24" x14ac:dyDescent="0.2">
      <c r="A3041">
        <v>13382</v>
      </c>
      <c r="B3041" s="2" t="s">
        <v>38</v>
      </c>
      <c r="C3041" s="2" t="s">
        <v>39</v>
      </c>
      <c r="D3041" s="2" t="s">
        <v>40</v>
      </c>
      <c r="E3041" t="s">
        <v>15</v>
      </c>
      <c r="F3041">
        <f>SUM(J3041* 1.08)</f>
        <v>1248.0155999999999</v>
      </c>
      <c r="G3041">
        <v>13</v>
      </c>
      <c r="H3041">
        <v>-3</v>
      </c>
      <c r="I3041" s="7">
        <v>88.89</v>
      </c>
      <c r="J3041" s="7">
        <f t="shared" si="56"/>
        <v>1155.57</v>
      </c>
      <c r="K3041" s="7">
        <f>SUM(G3041*1.27)</f>
        <v>16.510000000000002</v>
      </c>
      <c r="L3041" s="11">
        <v>43533</v>
      </c>
      <c r="M3041" s="3">
        <v>43538</v>
      </c>
      <c r="N3041" s="3">
        <v>43554</v>
      </c>
      <c r="O3041" t="s">
        <v>12</v>
      </c>
      <c r="P3041" s="4">
        <v>151.52000000000001</v>
      </c>
      <c r="Q3041" t="s">
        <v>39</v>
      </c>
      <c r="R3041" t="s">
        <v>41</v>
      </c>
      <c r="S3041" t="s">
        <v>42</v>
      </c>
      <c r="U3041" t="s">
        <v>43</v>
      </c>
      <c r="V3041" t="s">
        <v>44</v>
      </c>
      <c r="W3041" s="10" t="b">
        <v>1</v>
      </c>
      <c r="X3041" s="12">
        <v>43897.845794212961</v>
      </c>
    </row>
    <row r="3042" spans="1:24" x14ac:dyDescent="0.2">
      <c r="A3042">
        <v>13383</v>
      </c>
      <c r="B3042" s="2" t="s">
        <v>218</v>
      </c>
      <c r="C3042" s="2" t="s">
        <v>219</v>
      </c>
      <c r="D3042" s="2" t="s">
        <v>220</v>
      </c>
      <c r="E3042" t="s">
        <v>15</v>
      </c>
      <c r="F3042">
        <f>SUM(J3042* 0.95)</f>
        <v>1765.9549999999997</v>
      </c>
      <c r="G3042">
        <v>10</v>
      </c>
      <c r="H3042">
        <v>-21</v>
      </c>
      <c r="I3042" s="7">
        <v>185.89</v>
      </c>
      <c r="J3042" s="7">
        <f t="shared" ref="J3042:J3105" si="57">SUM(G3042*I3042)</f>
        <v>1858.8999999999999</v>
      </c>
      <c r="K3042" s="7">
        <f>SUM(G3042*1.15)</f>
        <v>11.5</v>
      </c>
      <c r="L3042" s="11">
        <v>43533</v>
      </c>
      <c r="M3042" s="3">
        <v>43538</v>
      </c>
      <c r="N3042" s="3">
        <v>43554</v>
      </c>
      <c r="O3042" t="s">
        <v>6</v>
      </c>
      <c r="P3042" s="4">
        <v>2.27</v>
      </c>
      <c r="Q3042" t="s">
        <v>219</v>
      </c>
      <c r="R3042" t="s">
        <v>221</v>
      </c>
      <c r="S3042" t="s">
        <v>222</v>
      </c>
      <c r="T3042" t="s">
        <v>223</v>
      </c>
      <c r="U3042" t="s">
        <v>224</v>
      </c>
      <c r="V3042" t="s">
        <v>113</v>
      </c>
      <c r="W3042" s="10" t="b">
        <v>0</v>
      </c>
      <c r="X3042" s="12">
        <v>43910.177830787034</v>
      </c>
    </row>
    <row r="3043" spans="1:24" x14ac:dyDescent="0.2">
      <c r="A3043">
        <v>13384</v>
      </c>
      <c r="B3043" s="2" t="s">
        <v>16</v>
      </c>
      <c r="C3043" s="2" t="s">
        <v>17</v>
      </c>
      <c r="D3043" s="2" t="s">
        <v>18</v>
      </c>
      <c r="E3043" t="s">
        <v>11</v>
      </c>
      <c r="F3043">
        <f>SUM(J3043* 1.15)</f>
        <v>863.60399999999993</v>
      </c>
      <c r="G3043">
        <v>7</v>
      </c>
      <c r="H3043">
        <v>-3</v>
      </c>
      <c r="I3043" s="7">
        <v>107.28</v>
      </c>
      <c r="J3043" s="7">
        <f t="shared" si="57"/>
        <v>750.96</v>
      </c>
      <c r="K3043" s="7">
        <f>SUM(G3043*1.27)</f>
        <v>8.89</v>
      </c>
      <c r="L3043" s="11">
        <v>43533</v>
      </c>
      <c r="M3043" s="3">
        <v>43538</v>
      </c>
      <c r="N3043" s="3">
        <v>43554</v>
      </c>
      <c r="O3043" t="s">
        <v>14</v>
      </c>
      <c r="P3043" s="4">
        <v>39.92</v>
      </c>
      <c r="Q3043" t="s">
        <v>17</v>
      </c>
      <c r="R3043" t="s">
        <v>20</v>
      </c>
      <c r="S3043" t="s">
        <v>21</v>
      </c>
      <c r="U3043" t="s">
        <v>22</v>
      </c>
      <c r="V3043" t="s">
        <v>23</v>
      </c>
      <c r="W3043" s="10" t="b">
        <v>1</v>
      </c>
      <c r="X3043" s="12">
        <v>43864.510593749997</v>
      </c>
    </row>
    <row r="3044" spans="1:24" x14ac:dyDescent="0.2">
      <c r="A3044">
        <v>13385</v>
      </c>
      <c r="B3044" s="2" t="s">
        <v>256</v>
      </c>
      <c r="C3044" s="2" t="s">
        <v>257</v>
      </c>
      <c r="D3044" s="2" t="s">
        <v>258</v>
      </c>
      <c r="E3044" t="s">
        <v>11</v>
      </c>
      <c r="F3044">
        <f>SUM(J3044* 1.05)</f>
        <v>797.13900000000012</v>
      </c>
      <c r="G3044">
        <v>6</v>
      </c>
      <c r="H3044">
        <v>2</v>
      </c>
      <c r="I3044" s="7">
        <v>126.53</v>
      </c>
      <c r="J3044" s="7">
        <f t="shared" si="57"/>
        <v>759.18000000000006</v>
      </c>
      <c r="K3044" s="7">
        <f>SUM(G3044*1.27)</f>
        <v>7.62</v>
      </c>
      <c r="L3044" s="11">
        <v>43534</v>
      </c>
      <c r="M3044" s="3">
        <v>43539</v>
      </c>
      <c r="N3044" s="3">
        <v>43555</v>
      </c>
      <c r="O3044" t="s">
        <v>6</v>
      </c>
      <c r="P3044" s="4">
        <v>19.79</v>
      </c>
      <c r="Q3044" t="s">
        <v>257</v>
      </c>
      <c r="R3044" t="s">
        <v>259</v>
      </c>
      <c r="S3044" t="s">
        <v>260</v>
      </c>
      <c r="U3044" t="s">
        <v>261</v>
      </c>
      <c r="V3044" t="s">
        <v>59</v>
      </c>
      <c r="W3044" s="10" t="b">
        <v>0</v>
      </c>
      <c r="X3044" s="12">
        <v>43888.51041805555</v>
      </c>
    </row>
    <row r="3045" spans="1:24" x14ac:dyDescent="0.2">
      <c r="A3045">
        <v>13386</v>
      </c>
      <c r="B3045" s="2" t="s">
        <v>183</v>
      </c>
      <c r="C3045" s="2" t="s">
        <v>184</v>
      </c>
      <c r="D3045" s="2" t="s">
        <v>185</v>
      </c>
      <c r="E3045" t="s">
        <v>13</v>
      </c>
      <c r="F3045">
        <f>SUM(J3045* 1.05)</f>
        <v>1358.8575000000001</v>
      </c>
      <c r="G3045">
        <v>11</v>
      </c>
      <c r="H3045">
        <v>1</v>
      </c>
      <c r="I3045" s="7">
        <v>117.65</v>
      </c>
      <c r="J3045" s="7">
        <f t="shared" si="57"/>
        <v>1294.1500000000001</v>
      </c>
      <c r="K3045" s="7">
        <f>SUM(G3045*1.27)</f>
        <v>13.97</v>
      </c>
      <c r="L3045" s="11">
        <v>43534</v>
      </c>
      <c r="M3045" s="3">
        <v>43539</v>
      </c>
      <c r="N3045" s="3">
        <v>43555</v>
      </c>
      <c r="O3045" t="s">
        <v>6</v>
      </c>
      <c r="P3045" s="4">
        <v>1.36</v>
      </c>
      <c r="Q3045" t="s">
        <v>186</v>
      </c>
      <c r="R3045" t="s">
        <v>187</v>
      </c>
      <c r="S3045" t="s">
        <v>188</v>
      </c>
      <c r="U3045" t="s">
        <v>189</v>
      </c>
      <c r="V3045" t="s">
        <v>66</v>
      </c>
      <c r="W3045" s="10" t="b">
        <v>0</v>
      </c>
      <c r="X3045" s="12">
        <v>43893.51205902778</v>
      </c>
    </row>
    <row r="3046" spans="1:24" x14ac:dyDescent="0.2">
      <c r="A3046">
        <v>13387</v>
      </c>
      <c r="B3046" s="2" t="s">
        <v>159</v>
      </c>
      <c r="C3046" s="2" t="s">
        <v>160</v>
      </c>
      <c r="D3046" s="2" t="s">
        <v>161</v>
      </c>
      <c r="E3046" t="s">
        <v>5</v>
      </c>
      <c r="F3046">
        <f>SUM(J3046* 1.05)</f>
        <v>661.68899999999996</v>
      </c>
      <c r="G3046">
        <v>9</v>
      </c>
      <c r="H3046">
        <v>-4</v>
      </c>
      <c r="I3046" s="7">
        <v>70.02</v>
      </c>
      <c r="J3046" s="7">
        <f t="shared" si="57"/>
        <v>630.17999999999995</v>
      </c>
      <c r="K3046" s="7">
        <f>SUM(G3046*1.15)</f>
        <v>10.35</v>
      </c>
      <c r="L3046" s="11">
        <v>43534</v>
      </c>
      <c r="M3046" s="3">
        <v>43539</v>
      </c>
      <c r="N3046" s="3">
        <v>43555</v>
      </c>
      <c r="O3046" t="s">
        <v>6</v>
      </c>
      <c r="P3046" s="4">
        <v>33.93</v>
      </c>
      <c r="Q3046" t="s">
        <v>160</v>
      </c>
      <c r="R3046" t="s">
        <v>162</v>
      </c>
      <c r="S3046" t="s">
        <v>163</v>
      </c>
      <c r="U3046" t="s">
        <v>164</v>
      </c>
      <c r="V3046" t="s">
        <v>10</v>
      </c>
      <c r="W3046" s="10" t="b">
        <v>1</v>
      </c>
      <c r="X3046" s="12">
        <v>43955.511360879631</v>
      </c>
    </row>
    <row r="3047" spans="1:24" x14ac:dyDescent="0.2">
      <c r="A3047">
        <v>13388</v>
      </c>
      <c r="B3047" s="2" t="s">
        <v>462</v>
      </c>
      <c r="C3047" s="2" t="s">
        <v>463</v>
      </c>
      <c r="D3047" s="2" t="s">
        <v>464</v>
      </c>
      <c r="E3047" t="s">
        <v>11</v>
      </c>
      <c r="F3047">
        <f>SUM(J3047* 1.08)</f>
        <v>651.17520000000002</v>
      </c>
      <c r="G3047">
        <v>6</v>
      </c>
      <c r="H3047">
        <v>-4</v>
      </c>
      <c r="I3047" s="7">
        <v>100.49</v>
      </c>
      <c r="J3047" s="7">
        <f t="shared" si="57"/>
        <v>602.93999999999994</v>
      </c>
      <c r="K3047" s="7">
        <f>SUM(G3047*1.15)</f>
        <v>6.8999999999999995</v>
      </c>
      <c r="L3047" s="11">
        <v>43535</v>
      </c>
      <c r="M3047" s="3">
        <v>43540</v>
      </c>
      <c r="N3047" s="3">
        <v>43556</v>
      </c>
      <c r="O3047" t="s">
        <v>14</v>
      </c>
      <c r="P3047" s="4">
        <v>15.55</v>
      </c>
      <c r="Q3047" t="s">
        <v>463</v>
      </c>
      <c r="R3047" t="s">
        <v>465</v>
      </c>
      <c r="S3047" t="s">
        <v>466</v>
      </c>
      <c r="U3047" t="s">
        <v>467</v>
      </c>
      <c r="V3047" t="s">
        <v>325</v>
      </c>
      <c r="W3047" s="10" t="b">
        <v>0</v>
      </c>
      <c r="X3047" s="12">
        <v>43902.510024189818</v>
      </c>
    </row>
    <row r="3048" spans="1:24" x14ac:dyDescent="0.2">
      <c r="A3048">
        <v>13389</v>
      </c>
      <c r="B3048" s="2" t="s">
        <v>412</v>
      </c>
      <c r="C3048" s="2" t="s">
        <v>413</v>
      </c>
      <c r="D3048" s="2" t="s">
        <v>414</v>
      </c>
      <c r="E3048" t="s">
        <v>11</v>
      </c>
      <c r="F3048">
        <f>SUM(J3048* 0.85)</f>
        <v>990.21600000000001</v>
      </c>
      <c r="G3048">
        <v>12</v>
      </c>
      <c r="H3048">
        <v>3</v>
      </c>
      <c r="I3048" s="7">
        <v>97.08</v>
      </c>
      <c r="J3048" s="7">
        <f t="shared" si="57"/>
        <v>1164.96</v>
      </c>
      <c r="K3048" s="7">
        <f>SUM(G3048*0.54)</f>
        <v>6.48</v>
      </c>
      <c r="L3048" s="11">
        <v>43535</v>
      </c>
      <c r="M3048" s="3">
        <v>43540</v>
      </c>
      <c r="N3048" s="3">
        <v>43556</v>
      </c>
      <c r="O3048" t="s">
        <v>12</v>
      </c>
      <c r="P3048" s="4">
        <v>13.6</v>
      </c>
      <c r="Q3048" t="s">
        <v>413</v>
      </c>
      <c r="R3048" t="s">
        <v>415</v>
      </c>
      <c r="S3048" t="s">
        <v>416</v>
      </c>
      <c r="U3048" t="s">
        <v>417</v>
      </c>
      <c r="V3048" t="s">
        <v>105</v>
      </c>
      <c r="W3048" s="10" t="b">
        <v>0</v>
      </c>
      <c r="X3048" s="12">
        <v>43880.510105208334</v>
      </c>
    </row>
    <row r="3049" spans="1:24" x14ac:dyDescent="0.2">
      <c r="A3049">
        <v>13390</v>
      </c>
      <c r="B3049" s="2" t="s">
        <v>67</v>
      </c>
      <c r="C3049" s="2" t="s">
        <v>68</v>
      </c>
      <c r="D3049" s="2" t="s">
        <v>69</v>
      </c>
      <c r="E3049" t="s">
        <v>36</v>
      </c>
      <c r="F3049">
        <f>SUM(J3049* 0.85)</f>
        <v>441.06499999999994</v>
      </c>
      <c r="G3049">
        <v>10</v>
      </c>
      <c r="H3049">
        <v>5</v>
      </c>
      <c r="I3049" s="7">
        <v>51.89</v>
      </c>
      <c r="J3049" s="7">
        <f t="shared" si="57"/>
        <v>518.9</v>
      </c>
      <c r="K3049" s="7">
        <f>SUM(G3049*0.54)</f>
        <v>5.4</v>
      </c>
      <c r="L3049" s="11">
        <v>43535</v>
      </c>
      <c r="M3049" s="3">
        <v>43540</v>
      </c>
      <c r="N3049" s="3">
        <v>43556</v>
      </c>
      <c r="O3049" t="s">
        <v>6</v>
      </c>
      <c r="P3049" s="4">
        <v>134.63999999999999</v>
      </c>
      <c r="Q3049" t="s">
        <v>68</v>
      </c>
      <c r="R3049" t="s">
        <v>70</v>
      </c>
      <c r="S3049" t="s">
        <v>71</v>
      </c>
      <c r="U3049" t="s">
        <v>72</v>
      </c>
      <c r="V3049" t="s">
        <v>59</v>
      </c>
      <c r="W3049" s="10" t="b">
        <v>1</v>
      </c>
      <c r="X3049" s="12">
        <v>43883.513712731481</v>
      </c>
    </row>
    <row r="3050" spans="1:24" x14ac:dyDescent="0.2">
      <c r="A3050">
        <v>13391</v>
      </c>
      <c r="B3050" s="2" t="s">
        <v>244</v>
      </c>
      <c r="C3050" s="2" t="s">
        <v>245</v>
      </c>
      <c r="D3050" s="2" t="s">
        <v>246</v>
      </c>
      <c r="E3050" t="s">
        <v>5</v>
      </c>
      <c r="F3050">
        <f>SUM(J3050* 1.08)</f>
        <v>1430.5248000000001</v>
      </c>
      <c r="G3050">
        <v>12</v>
      </c>
      <c r="H3050">
        <v>13</v>
      </c>
      <c r="I3050" s="7">
        <v>110.38</v>
      </c>
      <c r="J3050" s="7">
        <f t="shared" si="57"/>
        <v>1324.56</v>
      </c>
      <c r="K3050" s="7">
        <f>SUM(G3050*1.429)</f>
        <v>17.148</v>
      </c>
      <c r="L3050" s="11">
        <v>43535</v>
      </c>
      <c r="M3050" s="3">
        <v>43540</v>
      </c>
      <c r="N3050" s="3">
        <v>43556</v>
      </c>
      <c r="O3050" t="s">
        <v>14</v>
      </c>
      <c r="P3050" s="4">
        <v>54.15</v>
      </c>
      <c r="Q3050" t="s">
        <v>245</v>
      </c>
      <c r="R3050" t="s">
        <v>566</v>
      </c>
      <c r="S3050" t="s">
        <v>247</v>
      </c>
      <c r="T3050" t="s">
        <v>248</v>
      </c>
      <c r="U3050" t="s">
        <v>249</v>
      </c>
      <c r="V3050" t="s">
        <v>35</v>
      </c>
      <c r="W3050" s="10" t="b">
        <v>1</v>
      </c>
      <c r="X3050" s="12">
        <v>43866.51264606481</v>
      </c>
    </row>
    <row r="3051" spans="1:24" x14ac:dyDescent="0.2">
      <c r="A3051">
        <v>13392</v>
      </c>
      <c r="B3051" s="2" t="s">
        <v>285</v>
      </c>
      <c r="C3051" s="2" t="s">
        <v>281</v>
      </c>
      <c r="D3051" s="2" t="s">
        <v>286</v>
      </c>
      <c r="E3051" t="s">
        <v>15</v>
      </c>
      <c r="F3051">
        <f>SUM(J3051* 1.15)</f>
        <v>423.90149999999994</v>
      </c>
      <c r="G3051">
        <v>11</v>
      </c>
      <c r="H3051">
        <v>-22</v>
      </c>
      <c r="I3051" s="7">
        <v>33.51</v>
      </c>
      <c r="J3051" s="7">
        <f t="shared" si="57"/>
        <v>368.60999999999996</v>
      </c>
      <c r="K3051" s="7">
        <f>SUM(G3051*1.15)</f>
        <v>12.649999999999999</v>
      </c>
      <c r="L3051" s="11">
        <v>43538</v>
      </c>
      <c r="M3051" s="3">
        <v>43543</v>
      </c>
      <c r="N3051" s="3">
        <v>43559</v>
      </c>
      <c r="O3051" t="s">
        <v>14</v>
      </c>
      <c r="P3051" s="4">
        <v>32.01</v>
      </c>
      <c r="Q3051" t="s">
        <v>281</v>
      </c>
      <c r="R3051" t="s">
        <v>282</v>
      </c>
      <c r="S3051" t="s">
        <v>283</v>
      </c>
      <c r="U3051" t="s">
        <v>284</v>
      </c>
      <c r="V3051" t="s">
        <v>10</v>
      </c>
      <c r="W3051" s="10" t="b">
        <v>0</v>
      </c>
      <c r="X3051" s="12">
        <v>44036.511152546293</v>
      </c>
    </row>
    <row r="3052" spans="1:24" x14ac:dyDescent="0.2">
      <c r="A3052">
        <v>13393</v>
      </c>
      <c r="B3052" s="2" t="s">
        <v>531</v>
      </c>
      <c r="C3052" s="2" t="s">
        <v>532</v>
      </c>
      <c r="D3052" s="2" t="s">
        <v>533</v>
      </c>
      <c r="E3052" t="s">
        <v>11</v>
      </c>
      <c r="F3052">
        <f>SUM(J3052* 0.85)</f>
        <v>675.92</v>
      </c>
      <c r="G3052">
        <v>7</v>
      </c>
      <c r="H3052">
        <v>-10</v>
      </c>
      <c r="I3052" s="7">
        <v>113.6</v>
      </c>
      <c r="J3052" s="7">
        <f t="shared" si="57"/>
        <v>795.19999999999993</v>
      </c>
      <c r="K3052" s="7">
        <f>SUM(G3052*1.15)</f>
        <v>8.0499999999999989</v>
      </c>
      <c r="L3052" s="11">
        <v>43538</v>
      </c>
      <c r="M3052" s="3">
        <v>43543</v>
      </c>
      <c r="N3052" s="3">
        <v>43559</v>
      </c>
      <c r="O3052" t="s">
        <v>14</v>
      </c>
      <c r="P3052" s="4">
        <v>47.59</v>
      </c>
      <c r="Q3052" t="s">
        <v>532</v>
      </c>
      <c r="R3052" t="s">
        <v>534</v>
      </c>
      <c r="S3052" t="s">
        <v>535</v>
      </c>
      <c r="T3052" t="s">
        <v>111</v>
      </c>
      <c r="U3052" t="s">
        <v>536</v>
      </c>
      <c r="V3052" t="s">
        <v>113</v>
      </c>
      <c r="W3052" s="10" t="b">
        <v>1</v>
      </c>
      <c r="X3052" s="12">
        <v>43916.843612500001</v>
      </c>
    </row>
    <row r="3053" spans="1:24" x14ac:dyDescent="0.2">
      <c r="A3053">
        <v>13394</v>
      </c>
      <c r="B3053" s="2" t="s">
        <v>202</v>
      </c>
      <c r="C3053" s="2" t="s">
        <v>203</v>
      </c>
      <c r="D3053" s="2" t="s">
        <v>204</v>
      </c>
      <c r="E3053" t="s">
        <v>15</v>
      </c>
      <c r="F3053">
        <f>SUM(J3053* 1.08)</f>
        <v>295.06680000000006</v>
      </c>
      <c r="G3053">
        <v>7</v>
      </c>
      <c r="H3053">
        <v>3</v>
      </c>
      <c r="I3053" s="7">
        <v>39.03</v>
      </c>
      <c r="J3053" s="7">
        <f t="shared" si="57"/>
        <v>273.21000000000004</v>
      </c>
      <c r="K3053" s="7">
        <f>SUM(G3053*0.54)</f>
        <v>3.7800000000000002</v>
      </c>
      <c r="L3053" s="11">
        <v>43538</v>
      </c>
      <c r="M3053" s="3">
        <v>43543</v>
      </c>
      <c r="N3053" s="3">
        <v>43559</v>
      </c>
      <c r="O3053" t="s">
        <v>12</v>
      </c>
      <c r="P3053" s="4">
        <v>33.68</v>
      </c>
      <c r="Q3053" t="s">
        <v>203</v>
      </c>
      <c r="R3053" t="s">
        <v>205</v>
      </c>
      <c r="S3053" t="s">
        <v>206</v>
      </c>
      <c r="T3053" t="s">
        <v>207</v>
      </c>
      <c r="U3053" t="s">
        <v>208</v>
      </c>
      <c r="V3053" t="s">
        <v>209</v>
      </c>
      <c r="W3053" s="10" t="b">
        <v>1</v>
      </c>
      <c r="X3053" s="12">
        <v>43886.633460648147</v>
      </c>
    </row>
    <row r="3054" spans="1:24" x14ac:dyDescent="0.2">
      <c r="A3054">
        <v>13395</v>
      </c>
      <c r="B3054" s="2" t="s">
        <v>87</v>
      </c>
      <c r="C3054" s="2" t="s">
        <v>88</v>
      </c>
      <c r="D3054" s="2" t="s">
        <v>89</v>
      </c>
      <c r="E3054" t="s">
        <v>19</v>
      </c>
      <c r="F3054">
        <f>SUM(J3054* 0.85)</f>
        <v>608.93999999999994</v>
      </c>
      <c r="G3054">
        <v>10</v>
      </c>
      <c r="H3054">
        <v>2</v>
      </c>
      <c r="I3054" s="7">
        <v>71.64</v>
      </c>
      <c r="J3054" s="7">
        <f t="shared" si="57"/>
        <v>716.4</v>
      </c>
      <c r="K3054" s="7">
        <f>SUM(G3054*1.27)</f>
        <v>12.7</v>
      </c>
      <c r="L3054" s="11">
        <v>43539</v>
      </c>
      <c r="M3054" s="3">
        <v>43544</v>
      </c>
      <c r="N3054" s="3">
        <v>43560</v>
      </c>
      <c r="O3054" t="s">
        <v>14</v>
      </c>
      <c r="P3054" s="4">
        <v>31.51</v>
      </c>
      <c r="Q3054" t="s">
        <v>88</v>
      </c>
      <c r="R3054" t="s">
        <v>90</v>
      </c>
      <c r="S3054" t="s">
        <v>91</v>
      </c>
      <c r="U3054" t="s">
        <v>92</v>
      </c>
      <c r="V3054" t="s">
        <v>93</v>
      </c>
      <c r="W3054" s="10" t="b">
        <v>0</v>
      </c>
      <c r="X3054" s="12">
        <v>44009.511799768516</v>
      </c>
    </row>
    <row r="3055" spans="1:24" x14ac:dyDescent="0.2">
      <c r="A3055">
        <v>13396</v>
      </c>
      <c r="B3055" s="2" t="s">
        <v>384</v>
      </c>
      <c r="C3055" s="2" t="s">
        <v>385</v>
      </c>
      <c r="D3055" s="2" t="s">
        <v>386</v>
      </c>
      <c r="E3055" t="s">
        <v>15</v>
      </c>
      <c r="F3055">
        <f>SUM(J3055* 1.25)</f>
        <v>511.36249999999995</v>
      </c>
      <c r="G3055">
        <v>11</v>
      </c>
      <c r="H3055">
        <v>-9</v>
      </c>
      <c r="I3055" s="7">
        <v>37.19</v>
      </c>
      <c r="J3055" s="7">
        <f t="shared" si="57"/>
        <v>409.09</v>
      </c>
      <c r="K3055" s="7">
        <f>SUM(G3055*1.15)</f>
        <v>12.649999999999999</v>
      </c>
      <c r="L3055" s="11">
        <v>43539</v>
      </c>
      <c r="M3055" s="3">
        <v>43544</v>
      </c>
      <c r="N3055" s="3">
        <v>43560</v>
      </c>
      <c r="O3055" t="s">
        <v>12</v>
      </c>
      <c r="P3055" s="4">
        <v>31.89</v>
      </c>
      <c r="Q3055" t="s">
        <v>385</v>
      </c>
      <c r="R3055" t="s">
        <v>387</v>
      </c>
      <c r="S3055" t="s">
        <v>388</v>
      </c>
      <c r="U3055" t="s">
        <v>389</v>
      </c>
      <c r="V3055" t="s">
        <v>10</v>
      </c>
      <c r="W3055" s="10" t="b">
        <v>0</v>
      </c>
      <c r="X3055" s="12">
        <v>44032.84463634259</v>
      </c>
    </row>
    <row r="3056" spans="1:24" x14ac:dyDescent="0.2">
      <c r="A3056">
        <v>13397</v>
      </c>
      <c r="B3056" s="2" t="s">
        <v>313</v>
      </c>
      <c r="C3056" s="2" t="s">
        <v>314</v>
      </c>
      <c r="D3056" s="2" t="s">
        <v>315</v>
      </c>
      <c r="E3056" t="s">
        <v>45</v>
      </c>
      <c r="F3056">
        <f>SUM(J3056* 0.875)</f>
        <v>1264.27</v>
      </c>
      <c r="G3056">
        <v>8</v>
      </c>
      <c r="H3056">
        <v>8</v>
      </c>
      <c r="I3056" s="7">
        <v>180.61</v>
      </c>
      <c r="J3056" s="7">
        <f t="shared" si="57"/>
        <v>1444.88</v>
      </c>
      <c r="K3056" s="7">
        <f>SUM(G3056*1.381)</f>
        <v>11.048</v>
      </c>
      <c r="L3056" s="11">
        <v>43539</v>
      </c>
      <c r="M3056" s="3">
        <v>43544</v>
      </c>
      <c r="N3056" s="3">
        <v>43560</v>
      </c>
      <c r="O3056" t="s">
        <v>12</v>
      </c>
      <c r="P3056" s="4">
        <v>76.33</v>
      </c>
      <c r="Q3056" t="s">
        <v>314</v>
      </c>
      <c r="R3056" t="s">
        <v>316</v>
      </c>
      <c r="S3056" t="s">
        <v>317</v>
      </c>
      <c r="U3056" t="s">
        <v>318</v>
      </c>
      <c r="V3056" t="s">
        <v>175</v>
      </c>
      <c r="W3056" s="10" t="b">
        <v>1</v>
      </c>
      <c r="X3056" s="12">
        <v>43988.511499768516</v>
      </c>
    </row>
    <row r="3057" spans="1:24" x14ac:dyDescent="0.2">
      <c r="A3057">
        <v>13398</v>
      </c>
      <c r="B3057" s="2" t="s">
        <v>67</v>
      </c>
      <c r="C3057" s="2" t="s">
        <v>68</v>
      </c>
      <c r="D3057" s="2" t="s">
        <v>69</v>
      </c>
      <c r="E3057" t="s">
        <v>36</v>
      </c>
      <c r="F3057">
        <f>SUM(J3057* 0.85)</f>
        <v>838.64400000000001</v>
      </c>
      <c r="G3057">
        <v>12</v>
      </c>
      <c r="H3057">
        <v>6</v>
      </c>
      <c r="I3057" s="7">
        <v>82.22</v>
      </c>
      <c r="J3057" s="7">
        <f t="shared" si="57"/>
        <v>986.64</v>
      </c>
      <c r="K3057" s="7">
        <f>SUM(G3057*1.381)</f>
        <v>16.571999999999999</v>
      </c>
      <c r="L3057" s="11">
        <v>43540</v>
      </c>
      <c r="M3057" s="3">
        <v>43545</v>
      </c>
      <c r="N3057" s="3">
        <v>43561</v>
      </c>
      <c r="O3057" t="s">
        <v>14</v>
      </c>
      <c r="P3057" s="4">
        <v>19.77</v>
      </c>
      <c r="Q3057" t="s">
        <v>68</v>
      </c>
      <c r="R3057" t="s">
        <v>70</v>
      </c>
      <c r="S3057" t="s">
        <v>71</v>
      </c>
      <c r="U3057" t="s">
        <v>72</v>
      </c>
      <c r="V3057" t="s">
        <v>59</v>
      </c>
      <c r="W3057" s="10" t="b">
        <v>0</v>
      </c>
      <c r="X3057" s="12">
        <v>43812.512565046294</v>
      </c>
    </row>
    <row r="3058" spans="1:24" x14ac:dyDescent="0.2">
      <c r="A3058">
        <v>13399</v>
      </c>
      <c r="B3058" s="2" t="s">
        <v>430</v>
      </c>
      <c r="C3058" s="2" t="s">
        <v>431</v>
      </c>
      <c r="D3058" s="2" t="s">
        <v>432</v>
      </c>
      <c r="E3058" t="s">
        <v>19</v>
      </c>
      <c r="F3058">
        <f>SUM(J3058* 1.05)</f>
        <v>512.29499999999996</v>
      </c>
      <c r="G3058">
        <v>5</v>
      </c>
      <c r="H3058">
        <v>5</v>
      </c>
      <c r="I3058" s="7">
        <v>97.58</v>
      </c>
      <c r="J3058" s="7">
        <f t="shared" si="57"/>
        <v>487.9</v>
      </c>
      <c r="K3058" s="7">
        <f>SUM(G3058*0.54)</f>
        <v>2.7</v>
      </c>
      <c r="L3058" s="11">
        <v>43540</v>
      </c>
      <c r="M3058" s="3">
        <v>43545</v>
      </c>
      <c r="N3058" s="3">
        <v>43561</v>
      </c>
      <c r="O3058" t="s">
        <v>12</v>
      </c>
      <c r="P3058" s="4">
        <v>400.81</v>
      </c>
      <c r="Q3058" t="s">
        <v>431</v>
      </c>
      <c r="R3058" t="s">
        <v>433</v>
      </c>
      <c r="S3058" t="s">
        <v>434</v>
      </c>
      <c r="T3058" t="s">
        <v>435</v>
      </c>
      <c r="U3058" t="s">
        <v>436</v>
      </c>
      <c r="V3058" t="s">
        <v>209</v>
      </c>
      <c r="W3058" s="10" t="b">
        <v>1</v>
      </c>
      <c r="X3058" s="12">
        <v>43885.173711226846</v>
      </c>
    </row>
    <row r="3059" spans="1:24" x14ac:dyDescent="0.2">
      <c r="A3059">
        <v>13400</v>
      </c>
      <c r="B3059" s="2" t="s">
        <v>401</v>
      </c>
      <c r="C3059" s="2" t="s">
        <v>402</v>
      </c>
      <c r="D3059" s="2" t="s">
        <v>403</v>
      </c>
      <c r="E3059" t="s">
        <v>37</v>
      </c>
      <c r="F3059">
        <f>SUM(J3059* 0.45)</f>
        <v>37.422000000000004</v>
      </c>
      <c r="G3059">
        <v>7</v>
      </c>
      <c r="H3059">
        <v>-7</v>
      </c>
      <c r="I3059" s="7">
        <v>11.88</v>
      </c>
      <c r="J3059" s="7">
        <f t="shared" si="57"/>
        <v>83.160000000000011</v>
      </c>
      <c r="K3059" s="7">
        <f>SUM(G3059*1.15)</f>
        <v>8.0499999999999989</v>
      </c>
      <c r="L3059" s="11">
        <v>43540</v>
      </c>
      <c r="M3059" s="3">
        <v>43545</v>
      </c>
      <c r="N3059" s="3">
        <v>43561</v>
      </c>
      <c r="O3059" t="s">
        <v>14</v>
      </c>
      <c r="P3059" s="4">
        <v>17.95</v>
      </c>
      <c r="Q3059" t="s">
        <v>402</v>
      </c>
      <c r="R3059" t="s">
        <v>404</v>
      </c>
      <c r="S3059" t="s">
        <v>405</v>
      </c>
      <c r="U3059" t="s">
        <v>406</v>
      </c>
      <c r="V3059" t="s">
        <v>175</v>
      </c>
      <c r="W3059" s="10" t="b">
        <v>0</v>
      </c>
      <c r="X3059" s="12">
        <v>43908.843647222224</v>
      </c>
    </row>
    <row r="3060" spans="1:24" x14ac:dyDescent="0.2">
      <c r="A3060">
        <v>13401</v>
      </c>
      <c r="B3060" s="2" t="s">
        <v>81</v>
      </c>
      <c r="C3060" s="2" t="s">
        <v>82</v>
      </c>
      <c r="D3060" s="2" t="s">
        <v>83</v>
      </c>
      <c r="E3060" t="s">
        <v>11</v>
      </c>
      <c r="F3060">
        <f>SUM(J3060* 1.08)</f>
        <v>409.60079999999999</v>
      </c>
      <c r="G3060">
        <v>9</v>
      </c>
      <c r="H3060">
        <v>-19</v>
      </c>
      <c r="I3060" s="7">
        <v>42.14</v>
      </c>
      <c r="J3060" s="7">
        <f t="shared" si="57"/>
        <v>379.26</v>
      </c>
      <c r="K3060" s="7">
        <f>SUM(G3060*1.15)</f>
        <v>10.35</v>
      </c>
      <c r="L3060" s="11">
        <v>43540</v>
      </c>
      <c r="M3060" s="3">
        <v>43545</v>
      </c>
      <c r="N3060" s="3">
        <v>43561</v>
      </c>
      <c r="O3060" t="s">
        <v>12</v>
      </c>
      <c r="P3060" s="4">
        <v>2.17</v>
      </c>
      <c r="Q3060" t="s">
        <v>82</v>
      </c>
      <c r="R3060" t="s">
        <v>84</v>
      </c>
      <c r="S3060" t="s">
        <v>85</v>
      </c>
      <c r="U3060" t="s">
        <v>86</v>
      </c>
      <c r="V3060" t="s">
        <v>35</v>
      </c>
      <c r="W3060" s="10" t="b">
        <v>0</v>
      </c>
      <c r="X3060" s="12">
        <v>43904.511187268516</v>
      </c>
    </row>
    <row r="3061" spans="1:24" x14ac:dyDescent="0.2">
      <c r="A3061">
        <v>13402</v>
      </c>
      <c r="B3061" s="2" t="s">
        <v>73</v>
      </c>
      <c r="C3061" s="2" t="s">
        <v>74</v>
      </c>
      <c r="D3061" s="2" t="s">
        <v>75</v>
      </c>
      <c r="E3061" t="s">
        <v>5</v>
      </c>
      <c r="F3061">
        <f>SUM(J3061* 1.08)</f>
        <v>2458.1232</v>
      </c>
      <c r="G3061">
        <v>13</v>
      </c>
      <c r="H3061">
        <v>4</v>
      </c>
      <c r="I3061" s="7">
        <v>175.08</v>
      </c>
      <c r="J3061" s="7">
        <f t="shared" si="57"/>
        <v>2276.04</v>
      </c>
      <c r="K3061" s="7">
        <f>SUM(G3061*0.54)</f>
        <v>7.0200000000000005</v>
      </c>
      <c r="L3061" s="11">
        <v>43541</v>
      </c>
      <c r="M3061" s="3">
        <v>43546</v>
      </c>
      <c r="N3061" s="3">
        <v>43562</v>
      </c>
      <c r="O3061" t="s">
        <v>14</v>
      </c>
      <c r="P3061" s="4">
        <v>52.92</v>
      </c>
      <c r="Q3061" t="s">
        <v>74</v>
      </c>
      <c r="R3061" t="s">
        <v>76</v>
      </c>
      <c r="S3061" t="s">
        <v>77</v>
      </c>
      <c r="T3061" t="s">
        <v>78</v>
      </c>
      <c r="U3061" t="s">
        <v>79</v>
      </c>
      <c r="V3061" t="s">
        <v>80</v>
      </c>
      <c r="W3061" s="10" t="b">
        <v>1</v>
      </c>
      <c r="X3061" s="12">
        <v>43875.176783449075</v>
      </c>
    </row>
    <row r="3062" spans="1:24" x14ac:dyDescent="0.2">
      <c r="A3062">
        <v>13403</v>
      </c>
      <c r="B3062" s="2" t="s">
        <v>332</v>
      </c>
      <c r="C3062" s="2" t="s">
        <v>333</v>
      </c>
      <c r="D3062" s="2" t="s">
        <v>334</v>
      </c>
      <c r="E3062" t="s">
        <v>11</v>
      </c>
      <c r="F3062">
        <f>SUM(J3062* 1.03)</f>
        <v>1827.3951000000002</v>
      </c>
      <c r="G3062">
        <v>9</v>
      </c>
      <c r="H3062">
        <v>-21</v>
      </c>
      <c r="I3062" s="7">
        <v>197.13</v>
      </c>
      <c r="J3062" s="7">
        <f t="shared" si="57"/>
        <v>1774.17</v>
      </c>
      <c r="K3062" s="7">
        <f>SUM(G3062*1.15)</f>
        <v>10.35</v>
      </c>
      <c r="L3062" s="11">
        <v>43541</v>
      </c>
      <c r="M3062" s="3">
        <v>43546</v>
      </c>
      <c r="N3062" s="3">
        <v>43562</v>
      </c>
      <c r="O3062" t="s">
        <v>6</v>
      </c>
      <c r="P3062" s="4">
        <v>10.220000000000001</v>
      </c>
      <c r="Q3062" t="s">
        <v>333</v>
      </c>
      <c r="R3062" t="s">
        <v>335</v>
      </c>
      <c r="S3062" t="s">
        <v>336</v>
      </c>
      <c r="U3062" t="s">
        <v>337</v>
      </c>
      <c r="V3062" t="s">
        <v>10</v>
      </c>
      <c r="W3062" s="10" t="b">
        <v>0</v>
      </c>
      <c r="X3062" s="12">
        <v>43907.511164120369</v>
      </c>
    </row>
    <row r="3063" spans="1:24" x14ac:dyDescent="0.2">
      <c r="A3063">
        <v>13404</v>
      </c>
      <c r="B3063" s="2" t="s">
        <v>500</v>
      </c>
      <c r="C3063" s="2" t="s">
        <v>501</v>
      </c>
      <c r="D3063" s="2" t="s">
        <v>502</v>
      </c>
      <c r="E3063" t="s">
        <v>13</v>
      </c>
      <c r="F3063">
        <f>SUM(J3063* 1.05)</f>
        <v>20.37</v>
      </c>
      <c r="G3063">
        <v>10</v>
      </c>
      <c r="H3063">
        <v>19</v>
      </c>
      <c r="I3063" s="7">
        <v>1.94</v>
      </c>
      <c r="J3063" s="7">
        <f t="shared" si="57"/>
        <v>19.399999999999999</v>
      </c>
      <c r="K3063" s="7">
        <f>SUM(G3063*1.429)</f>
        <v>14.290000000000001</v>
      </c>
      <c r="L3063" s="11">
        <v>43541</v>
      </c>
      <c r="M3063" s="3">
        <v>43546</v>
      </c>
      <c r="N3063" s="3">
        <v>43562</v>
      </c>
      <c r="O3063" t="s">
        <v>12</v>
      </c>
      <c r="P3063" s="4">
        <v>27.2</v>
      </c>
      <c r="Q3063" t="s">
        <v>501</v>
      </c>
      <c r="R3063" t="s">
        <v>503</v>
      </c>
      <c r="S3063" t="s">
        <v>504</v>
      </c>
      <c r="U3063" t="s">
        <v>505</v>
      </c>
      <c r="V3063" t="s">
        <v>448</v>
      </c>
      <c r="W3063" s="10" t="b">
        <v>0</v>
      </c>
      <c r="X3063" s="12">
        <v>43910.845838657413</v>
      </c>
    </row>
    <row r="3064" spans="1:24" x14ac:dyDescent="0.2">
      <c r="A3064">
        <v>13405</v>
      </c>
      <c r="B3064" s="2" t="s">
        <v>81</v>
      </c>
      <c r="C3064" s="2" t="s">
        <v>82</v>
      </c>
      <c r="D3064" s="2" t="s">
        <v>83</v>
      </c>
      <c r="E3064" t="s">
        <v>15</v>
      </c>
      <c r="F3064">
        <f>SUM(J3064* 1.08)</f>
        <v>1132.6392000000001</v>
      </c>
      <c r="G3064">
        <v>7</v>
      </c>
      <c r="H3064">
        <v>-18</v>
      </c>
      <c r="I3064" s="7">
        <v>149.82</v>
      </c>
      <c r="J3064" s="7">
        <f t="shared" si="57"/>
        <v>1048.74</v>
      </c>
      <c r="K3064" s="7">
        <f>SUM(G3064*1.15)</f>
        <v>8.0499999999999989</v>
      </c>
      <c r="L3064" s="11">
        <v>43542</v>
      </c>
      <c r="M3064" s="3">
        <v>43547</v>
      </c>
      <c r="N3064" s="3">
        <v>43563</v>
      </c>
      <c r="O3064" t="s">
        <v>12</v>
      </c>
      <c r="P3064" s="4">
        <v>3.26</v>
      </c>
      <c r="Q3064" t="s">
        <v>82</v>
      </c>
      <c r="R3064" t="s">
        <v>84</v>
      </c>
      <c r="S3064" t="s">
        <v>85</v>
      </c>
      <c r="U3064" t="s">
        <v>86</v>
      </c>
      <c r="V3064" t="s">
        <v>35</v>
      </c>
      <c r="W3064" s="10" t="b">
        <v>0</v>
      </c>
      <c r="X3064" s="12">
        <v>43934.510186574073</v>
      </c>
    </row>
    <row r="3065" spans="1:24" x14ac:dyDescent="0.2">
      <c r="A3065">
        <v>13406</v>
      </c>
      <c r="B3065" s="2" t="s">
        <v>190</v>
      </c>
      <c r="C3065" s="2" t="s">
        <v>191</v>
      </c>
      <c r="D3065" s="2" t="s">
        <v>192</v>
      </c>
      <c r="E3065" t="s">
        <v>15</v>
      </c>
      <c r="F3065">
        <f>SUM(J3065* 0.95)</f>
        <v>1676.9114999999999</v>
      </c>
      <c r="G3065">
        <v>9</v>
      </c>
      <c r="H3065">
        <v>-4</v>
      </c>
      <c r="I3065" s="7">
        <v>196.13</v>
      </c>
      <c r="J3065" s="7">
        <f t="shared" si="57"/>
        <v>1765.17</v>
      </c>
      <c r="K3065" s="7">
        <f>SUM(G3065*1.15)</f>
        <v>10.35</v>
      </c>
      <c r="L3065" s="11">
        <v>43542</v>
      </c>
      <c r="M3065" s="3">
        <v>43547</v>
      </c>
      <c r="N3065" s="3">
        <v>43563</v>
      </c>
      <c r="O3065" t="s">
        <v>14</v>
      </c>
      <c r="P3065" s="4">
        <v>23.39</v>
      </c>
      <c r="Q3065" t="s">
        <v>191</v>
      </c>
      <c r="R3065" t="s">
        <v>193</v>
      </c>
      <c r="S3065" t="s">
        <v>194</v>
      </c>
      <c r="U3065" t="s">
        <v>195</v>
      </c>
      <c r="V3065" t="s">
        <v>66</v>
      </c>
      <c r="W3065" s="10" t="b">
        <v>0</v>
      </c>
      <c r="X3065" s="12">
        <v>43946.511360879631</v>
      </c>
    </row>
    <row r="3066" spans="1:24" x14ac:dyDescent="0.2">
      <c r="A3066">
        <v>13407</v>
      </c>
      <c r="B3066" s="2" t="s">
        <v>73</v>
      </c>
      <c r="C3066" s="2" t="s">
        <v>74</v>
      </c>
      <c r="D3066" s="2" t="s">
        <v>75</v>
      </c>
      <c r="E3066" t="s">
        <v>45</v>
      </c>
      <c r="F3066">
        <f>SUM(J3066* 1.08)</f>
        <v>1394.9279999999999</v>
      </c>
      <c r="G3066">
        <v>10</v>
      </c>
      <c r="H3066">
        <v>4</v>
      </c>
      <c r="I3066" s="7">
        <v>129.16</v>
      </c>
      <c r="J3066" s="7">
        <f t="shared" si="57"/>
        <v>1291.5999999999999</v>
      </c>
      <c r="K3066" s="7">
        <f>SUM(G3066*0.54)</f>
        <v>5.4</v>
      </c>
      <c r="L3066" s="11">
        <v>43542</v>
      </c>
      <c r="M3066" s="3">
        <v>43547</v>
      </c>
      <c r="N3066" s="3">
        <v>43563</v>
      </c>
      <c r="O3066" t="s">
        <v>14</v>
      </c>
      <c r="P3066" s="4">
        <v>74.44</v>
      </c>
      <c r="Q3066" t="s">
        <v>74</v>
      </c>
      <c r="R3066" t="s">
        <v>76</v>
      </c>
      <c r="S3066" t="s">
        <v>77</v>
      </c>
      <c r="T3066" t="s">
        <v>78</v>
      </c>
      <c r="U3066" t="s">
        <v>79</v>
      </c>
      <c r="V3066" t="s">
        <v>80</v>
      </c>
      <c r="W3066" s="10" t="b">
        <v>1</v>
      </c>
      <c r="X3066" s="12">
        <v>43887.513701157412</v>
      </c>
    </row>
    <row r="3067" spans="1:24" x14ac:dyDescent="0.2">
      <c r="A3067">
        <v>13408</v>
      </c>
      <c r="B3067" s="2" t="s">
        <v>313</v>
      </c>
      <c r="C3067" s="2" t="s">
        <v>314</v>
      </c>
      <c r="D3067" s="2" t="s">
        <v>315</v>
      </c>
      <c r="E3067" t="s">
        <v>13</v>
      </c>
      <c r="F3067">
        <f>SUM(J3067* 0.85)</f>
        <v>244.749</v>
      </c>
      <c r="G3067">
        <v>6</v>
      </c>
      <c r="H3067">
        <v>-10</v>
      </c>
      <c r="I3067" s="7">
        <v>47.99</v>
      </c>
      <c r="J3067" s="7">
        <f t="shared" si="57"/>
        <v>287.94</v>
      </c>
      <c r="K3067" s="7">
        <f>SUM(G3067*1.15)</f>
        <v>6.8999999999999995</v>
      </c>
      <c r="L3067" s="11">
        <v>43545</v>
      </c>
      <c r="M3067" s="3">
        <v>43550</v>
      </c>
      <c r="N3067" s="3">
        <v>43566</v>
      </c>
      <c r="O3067" t="s">
        <v>12</v>
      </c>
      <c r="P3067" s="4">
        <v>2.5</v>
      </c>
      <c r="Q3067" t="s">
        <v>314</v>
      </c>
      <c r="R3067" t="s">
        <v>316</v>
      </c>
      <c r="S3067" t="s">
        <v>317</v>
      </c>
      <c r="U3067" t="s">
        <v>318</v>
      </c>
      <c r="V3067" t="s">
        <v>175</v>
      </c>
      <c r="W3067" s="10" t="b">
        <v>0</v>
      </c>
      <c r="X3067" s="12">
        <v>43947.509954745372</v>
      </c>
    </row>
    <row r="3068" spans="1:24" x14ac:dyDescent="0.2">
      <c r="A3068">
        <v>13409</v>
      </c>
      <c r="B3068" s="2" t="s">
        <v>412</v>
      </c>
      <c r="C3068" s="2" t="s">
        <v>413</v>
      </c>
      <c r="D3068" s="2" t="s">
        <v>414</v>
      </c>
      <c r="E3068" t="s">
        <v>37</v>
      </c>
      <c r="F3068">
        <f>SUM(J3068* 0.875)</f>
        <v>1297.8</v>
      </c>
      <c r="G3068">
        <v>8</v>
      </c>
      <c r="H3068">
        <v>4</v>
      </c>
      <c r="I3068" s="7">
        <v>185.4</v>
      </c>
      <c r="J3068" s="7">
        <f t="shared" si="57"/>
        <v>1483.2</v>
      </c>
      <c r="K3068" s="7">
        <f>SUM(G3068*0.54)</f>
        <v>4.32</v>
      </c>
      <c r="L3068" s="11">
        <v>43545</v>
      </c>
      <c r="M3068" s="3">
        <v>43550</v>
      </c>
      <c r="N3068" s="3">
        <v>43566</v>
      </c>
      <c r="O3068" t="s">
        <v>12</v>
      </c>
      <c r="P3068" s="4">
        <v>30.85</v>
      </c>
      <c r="Q3068" t="s">
        <v>413</v>
      </c>
      <c r="R3068" t="s">
        <v>415</v>
      </c>
      <c r="S3068" t="s">
        <v>416</v>
      </c>
      <c r="U3068" t="s">
        <v>417</v>
      </c>
      <c r="V3068" t="s">
        <v>105</v>
      </c>
      <c r="W3068" s="10" t="b">
        <v>1</v>
      </c>
      <c r="X3068" s="12">
        <v>43881.842153009267</v>
      </c>
    </row>
    <row r="3069" spans="1:24" x14ac:dyDescent="0.2">
      <c r="A3069">
        <v>13410</v>
      </c>
      <c r="B3069" s="2" t="s">
        <v>2</v>
      </c>
      <c r="C3069" s="2" t="s">
        <v>3</v>
      </c>
      <c r="D3069" s="2" t="s">
        <v>4</v>
      </c>
      <c r="E3069" t="s">
        <v>13</v>
      </c>
      <c r="F3069">
        <f>SUM(J3069* 0.85)</f>
        <v>897.50649999999985</v>
      </c>
      <c r="G3069">
        <v>11</v>
      </c>
      <c r="H3069">
        <v>20</v>
      </c>
      <c r="I3069" s="7">
        <v>95.99</v>
      </c>
      <c r="J3069" s="7">
        <f t="shared" si="57"/>
        <v>1055.8899999999999</v>
      </c>
      <c r="K3069" s="7">
        <f>SUM(G3069*1.429)</f>
        <v>15.719000000000001</v>
      </c>
      <c r="L3069" s="11">
        <v>43545</v>
      </c>
      <c r="M3069" s="3">
        <v>43550</v>
      </c>
      <c r="N3069" s="3">
        <v>43566</v>
      </c>
      <c r="O3069" t="s">
        <v>6</v>
      </c>
      <c r="P3069" s="4">
        <v>40.42</v>
      </c>
      <c r="Q3069" t="s">
        <v>3</v>
      </c>
      <c r="R3069" t="s">
        <v>7</v>
      </c>
      <c r="S3069" t="s">
        <v>8</v>
      </c>
      <c r="U3069" t="s">
        <v>9</v>
      </c>
      <c r="V3069" t="s">
        <v>10</v>
      </c>
      <c r="W3069" s="10" t="b">
        <v>1</v>
      </c>
      <c r="X3069" s="12">
        <v>43897.846060416668</v>
      </c>
    </row>
    <row r="3070" spans="1:24" x14ac:dyDescent="0.2">
      <c r="A3070">
        <v>13411</v>
      </c>
      <c r="B3070" s="2" t="s">
        <v>29</v>
      </c>
      <c r="C3070" s="2" t="s">
        <v>30</v>
      </c>
      <c r="D3070" s="2" t="s">
        <v>31</v>
      </c>
      <c r="E3070" t="s">
        <v>37</v>
      </c>
      <c r="F3070">
        <f>SUM(J3070* 1.08)</f>
        <v>0</v>
      </c>
      <c r="G3070">
        <v>7</v>
      </c>
      <c r="H3070">
        <v>-4</v>
      </c>
      <c r="I3070" s="7">
        <v>0</v>
      </c>
      <c r="J3070" s="7">
        <f t="shared" si="57"/>
        <v>0</v>
      </c>
      <c r="K3070" s="7">
        <f>SUM(G3070*1.15)</f>
        <v>8.0499999999999989</v>
      </c>
      <c r="L3070" s="11">
        <v>43545</v>
      </c>
      <c r="M3070" s="3">
        <v>43550</v>
      </c>
      <c r="N3070" s="3">
        <v>43566</v>
      </c>
      <c r="O3070" t="s">
        <v>12</v>
      </c>
      <c r="P3070" s="4">
        <v>23.72</v>
      </c>
      <c r="Q3070" t="s">
        <v>30</v>
      </c>
      <c r="R3070" t="s">
        <v>557</v>
      </c>
      <c r="S3070" t="s">
        <v>32</v>
      </c>
      <c r="T3070" t="s">
        <v>33</v>
      </c>
      <c r="U3070" t="s">
        <v>34</v>
      </c>
      <c r="V3070" t="s">
        <v>35</v>
      </c>
      <c r="W3070" s="10" t="b">
        <v>0</v>
      </c>
      <c r="X3070" s="12">
        <v>43901.843681944447</v>
      </c>
    </row>
    <row r="3071" spans="1:24" x14ac:dyDescent="0.2">
      <c r="A3071">
        <v>13412</v>
      </c>
      <c r="B3071" s="2" t="s">
        <v>300</v>
      </c>
      <c r="C3071" s="2" t="s">
        <v>301</v>
      </c>
      <c r="D3071" s="2" t="s">
        <v>302</v>
      </c>
      <c r="E3071" t="s">
        <v>46</v>
      </c>
      <c r="F3071">
        <f>SUM(J3071* 1.03)</f>
        <v>582.67100000000005</v>
      </c>
      <c r="G3071">
        <v>10</v>
      </c>
      <c r="H3071">
        <v>-3</v>
      </c>
      <c r="I3071" s="7">
        <v>56.57</v>
      </c>
      <c r="J3071" s="7">
        <f t="shared" si="57"/>
        <v>565.70000000000005</v>
      </c>
      <c r="K3071" s="7">
        <f>SUM(G3071*1.27)</f>
        <v>12.7</v>
      </c>
      <c r="L3071" s="11">
        <v>43546</v>
      </c>
      <c r="M3071" s="3">
        <v>43551</v>
      </c>
      <c r="N3071" s="3">
        <v>43567</v>
      </c>
      <c r="O3071" t="s">
        <v>6</v>
      </c>
      <c r="P3071" s="4">
        <v>27.91</v>
      </c>
      <c r="Q3071" t="s">
        <v>301</v>
      </c>
      <c r="R3071" t="s">
        <v>303</v>
      </c>
      <c r="S3071" t="s">
        <v>304</v>
      </c>
      <c r="T3071" t="s">
        <v>305</v>
      </c>
      <c r="U3071" t="s">
        <v>306</v>
      </c>
      <c r="V3071" t="s">
        <v>217</v>
      </c>
      <c r="W3071" s="10" t="b">
        <v>0</v>
      </c>
      <c r="X3071" s="12">
        <v>43912.511741898146</v>
      </c>
    </row>
    <row r="3072" spans="1:24" x14ac:dyDescent="0.2">
      <c r="A3072">
        <v>13413</v>
      </c>
      <c r="B3072" s="2" t="s">
        <v>153</v>
      </c>
      <c r="C3072" s="2" t="s">
        <v>154</v>
      </c>
      <c r="D3072" s="2" t="s">
        <v>155</v>
      </c>
      <c r="E3072" t="s">
        <v>36</v>
      </c>
      <c r="F3072">
        <f>SUM(J3072* 1.08)</f>
        <v>89.488800000000012</v>
      </c>
      <c r="G3072">
        <v>6</v>
      </c>
      <c r="H3072">
        <v>-1</v>
      </c>
      <c r="I3072" s="7">
        <v>13.81</v>
      </c>
      <c r="J3072" s="7">
        <f t="shared" si="57"/>
        <v>82.86</v>
      </c>
      <c r="K3072" s="7">
        <f>SUM(G3072*1.27)</f>
        <v>7.62</v>
      </c>
      <c r="L3072" s="11">
        <v>43546</v>
      </c>
      <c r="M3072" s="3">
        <v>43551</v>
      </c>
      <c r="N3072" s="3">
        <v>43567</v>
      </c>
      <c r="O3072" t="s">
        <v>12</v>
      </c>
      <c r="P3072" s="4">
        <v>3.26</v>
      </c>
      <c r="Q3072" t="s">
        <v>154</v>
      </c>
      <c r="R3072" t="s">
        <v>156</v>
      </c>
      <c r="S3072" t="s">
        <v>157</v>
      </c>
      <c r="U3072" t="s">
        <v>158</v>
      </c>
      <c r="V3072" t="s">
        <v>44</v>
      </c>
      <c r="W3072" s="10" t="b">
        <v>0</v>
      </c>
      <c r="X3072" s="12">
        <v>43894.510383333327</v>
      </c>
    </row>
    <row r="3073" spans="1:24" x14ac:dyDescent="0.2">
      <c r="A3073">
        <v>13414</v>
      </c>
      <c r="B3073" s="2" t="s">
        <v>47</v>
      </c>
      <c r="C3073" s="2" t="s">
        <v>48</v>
      </c>
      <c r="D3073" s="2" t="s">
        <v>49</v>
      </c>
      <c r="E3073" t="s">
        <v>5</v>
      </c>
      <c r="F3073">
        <f>SUM(J3073* 1.03)</f>
        <v>1628.3682000000001</v>
      </c>
      <c r="G3073">
        <v>9</v>
      </c>
      <c r="H3073">
        <v>19</v>
      </c>
      <c r="I3073" s="7">
        <v>175.66</v>
      </c>
      <c r="J3073" s="7">
        <f t="shared" si="57"/>
        <v>1580.94</v>
      </c>
      <c r="K3073" s="7">
        <f>SUM(G3073*1.429)</f>
        <v>12.861000000000001</v>
      </c>
      <c r="L3073" s="11">
        <v>43546</v>
      </c>
      <c r="M3073" s="3">
        <v>43551</v>
      </c>
      <c r="N3073" s="3">
        <v>43567</v>
      </c>
      <c r="O3073" t="s">
        <v>12</v>
      </c>
      <c r="P3073" s="4">
        <v>44.65</v>
      </c>
      <c r="Q3073" t="s">
        <v>48</v>
      </c>
      <c r="R3073" t="s">
        <v>50</v>
      </c>
      <c r="S3073" t="s">
        <v>51</v>
      </c>
      <c r="U3073" t="s">
        <v>52</v>
      </c>
      <c r="V3073" t="s">
        <v>10</v>
      </c>
      <c r="W3073" s="10" t="b">
        <v>1</v>
      </c>
      <c r="X3073" s="12">
        <v>43823.511627083331</v>
      </c>
    </row>
    <row r="3074" spans="1:24" x14ac:dyDescent="0.2">
      <c r="A3074">
        <v>13415</v>
      </c>
      <c r="B3074" s="2" t="s">
        <v>225</v>
      </c>
      <c r="C3074" s="2" t="s">
        <v>226</v>
      </c>
      <c r="D3074" s="2" t="s">
        <v>227</v>
      </c>
      <c r="E3074" t="s">
        <v>36</v>
      </c>
      <c r="F3074">
        <f>SUM(J3074* 1.03)</f>
        <v>1446.8616</v>
      </c>
      <c r="G3074">
        <v>12</v>
      </c>
      <c r="H3074">
        <v>-5</v>
      </c>
      <c r="I3074" s="7">
        <v>117.06</v>
      </c>
      <c r="J3074" s="7">
        <f t="shared" si="57"/>
        <v>1404.72</v>
      </c>
      <c r="K3074" s="7">
        <f>SUM(G3074*1.15)</f>
        <v>13.799999999999999</v>
      </c>
      <c r="L3074" s="11">
        <v>43547</v>
      </c>
      <c r="M3074" s="3">
        <v>43552</v>
      </c>
      <c r="N3074" s="3">
        <v>43568</v>
      </c>
      <c r="O3074" t="s">
        <v>14</v>
      </c>
      <c r="P3074" s="4">
        <v>105.36</v>
      </c>
      <c r="Q3074" t="s">
        <v>226</v>
      </c>
      <c r="R3074" t="s">
        <v>228</v>
      </c>
      <c r="S3074" t="s">
        <v>229</v>
      </c>
      <c r="T3074" t="s">
        <v>230</v>
      </c>
      <c r="U3074" t="s">
        <v>231</v>
      </c>
      <c r="V3074" t="s">
        <v>217</v>
      </c>
      <c r="W3074" s="10" t="b">
        <v>1</v>
      </c>
      <c r="X3074" s="12">
        <v>43980.511349305554</v>
      </c>
    </row>
    <row r="3075" spans="1:24" x14ac:dyDescent="0.2">
      <c r="A3075">
        <v>13416</v>
      </c>
      <c r="B3075" s="2" t="s">
        <v>342</v>
      </c>
      <c r="C3075" s="2" t="s">
        <v>343</v>
      </c>
      <c r="D3075" s="2" t="s">
        <v>344</v>
      </c>
      <c r="E3075" t="s">
        <v>19</v>
      </c>
      <c r="F3075">
        <f>SUM(J3075* 0.85)</f>
        <v>4.1055000000000001</v>
      </c>
      <c r="G3075">
        <v>7</v>
      </c>
      <c r="H3075">
        <v>34</v>
      </c>
      <c r="I3075" s="7">
        <v>0.69</v>
      </c>
      <c r="J3075" s="7">
        <f t="shared" si="57"/>
        <v>4.83</v>
      </c>
      <c r="K3075" s="7">
        <f>SUM(G3075*1.429)</f>
        <v>10.003</v>
      </c>
      <c r="L3075" s="11">
        <v>43547</v>
      </c>
      <c r="M3075" s="3">
        <v>43552</v>
      </c>
      <c r="N3075" s="3">
        <v>43568</v>
      </c>
      <c r="O3075" t="s">
        <v>12</v>
      </c>
      <c r="P3075" s="4">
        <v>49.56</v>
      </c>
      <c r="Q3075" t="s">
        <v>343</v>
      </c>
      <c r="R3075" t="s">
        <v>567</v>
      </c>
      <c r="S3075" t="s">
        <v>91</v>
      </c>
      <c r="U3075" t="s">
        <v>92</v>
      </c>
      <c r="V3075" t="s">
        <v>93</v>
      </c>
      <c r="W3075" s="10" t="b">
        <v>1</v>
      </c>
      <c r="X3075" s="12">
        <v>43869.178186342586</v>
      </c>
    </row>
    <row r="3076" spans="1:24" x14ac:dyDescent="0.2">
      <c r="A3076">
        <v>13417</v>
      </c>
      <c r="B3076" s="2" t="s">
        <v>196</v>
      </c>
      <c r="C3076" s="2" t="s">
        <v>197</v>
      </c>
      <c r="D3076" s="2" t="s">
        <v>198</v>
      </c>
      <c r="E3076" t="s">
        <v>5</v>
      </c>
      <c r="F3076">
        <f>SUM(J3076* 1.15)</f>
        <v>1185.6959999999999</v>
      </c>
      <c r="G3076">
        <v>12</v>
      </c>
      <c r="H3076">
        <v>-2</v>
      </c>
      <c r="I3076" s="7">
        <v>85.92</v>
      </c>
      <c r="J3076" s="7">
        <f t="shared" si="57"/>
        <v>1031.04</v>
      </c>
      <c r="K3076" s="7">
        <f>SUM(G3076*1.27)</f>
        <v>15.24</v>
      </c>
      <c r="L3076" s="11">
        <v>43547</v>
      </c>
      <c r="M3076" s="3">
        <v>43552</v>
      </c>
      <c r="N3076" s="3">
        <v>43568</v>
      </c>
      <c r="O3076" t="s">
        <v>12</v>
      </c>
      <c r="P3076" s="4">
        <v>4.9800000000000004</v>
      </c>
      <c r="Q3076" t="s">
        <v>197</v>
      </c>
      <c r="R3076" t="s">
        <v>199</v>
      </c>
      <c r="S3076" t="s">
        <v>200</v>
      </c>
      <c r="T3076" t="s">
        <v>111</v>
      </c>
      <c r="U3076" t="s">
        <v>201</v>
      </c>
      <c r="V3076" t="s">
        <v>113</v>
      </c>
      <c r="W3076" s="10" t="b">
        <v>0</v>
      </c>
      <c r="X3076" s="12">
        <v>43888.512472453702</v>
      </c>
    </row>
    <row r="3077" spans="1:24" x14ac:dyDescent="0.2">
      <c r="A3077">
        <v>13418</v>
      </c>
      <c r="B3077" s="2" t="s">
        <v>225</v>
      </c>
      <c r="C3077" s="2" t="s">
        <v>226</v>
      </c>
      <c r="D3077" s="2" t="s">
        <v>227</v>
      </c>
      <c r="E3077" t="s">
        <v>15</v>
      </c>
      <c r="F3077">
        <f>SUM(J3077* 1.45)</f>
        <v>175.52249999999998</v>
      </c>
      <c r="G3077">
        <v>9</v>
      </c>
      <c r="H3077">
        <v>-5</v>
      </c>
      <c r="I3077" s="7">
        <v>13.45</v>
      </c>
      <c r="J3077" s="7">
        <f t="shared" si="57"/>
        <v>121.05</v>
      </c>
      <c r="K3077" s="7">
        <f>SUM(G3077*1.15)</f>
        <v>10.35</v>
      </c>
      <c r="L3077" s="11">
        <v>43548</v>
      </c>
      <c r="M3077" s="3">
        <v>43553</v>
      </c>
      <c r="N3077" s="3">
        <v>43569</v>
      </c>
      <c r="O3077" t="s">
        <v>6</v>
      </c>
      <c r="P3077" s="4">
        <v>2.08</v>
      </c>
      <c r="Q3077" t="s">
        <v>226</v>
      </c>
      <c r="R3077" t="s">
        <v>228</v>
      </c>
      <c r="S3077" t="s">
        <v>229</v>
      </c>
      <c r="T3077" t="s">
        <v>230</v>
      </c>
      <c r="U3077" t="s">
        <v>231</v>
      </c>
      <c r="V3077" t="s">
        <v>217</v>
      </c>
      <c r="W3077" s="10" t="b">
        <v>0</v>
      </c>
      <c r="X3077" s="12">
        <v>43904.511349305554</v>
      </c>
    </row>
    <row r="3078" spans="1:24" x14ac:dyDescent="0.2">
      <c r="A3078">
        <v>13419</v>
      </c>
      <c r="B3078" s="2" t="s">
        <v>379</v>
      </c>
      <c r="C3078" s="2" t="s">
        <v>380</v>
      </c>
      <c r="D3078" s="2" t="s">
        <v>381</v>
      </c>
      <c r="E3078" t="s">
        <v>36</v>
      </c>
      <c r="F3078">
        <f>SUM(J3078* 0.85)</f>
        <v>11.984999999999999</v>
      </c>
      <c r="G3078">
        <v>10</v>
      </c>
      <c r="H3078">
        <v>-2</v>
      </c>
      <c r="I3078" s="7">
        <v>1.41</v>
      </c>
      <c r="J3078" s="7">
        <f t="shared" si="57"/>
        <v>14.1</v>
      </c>
      <c r="K3078" s="7">
        <f>SUM(G3078*1.27)</f>
        <v>12.7</v>
      </c>
      <c r="L3078" s="11">
        <v>43548</v>
      </c>
      <c r="M3078" s="3">
        <v>43553</v>
      </c>
      <c r="N3078" s="3">
        <v>43569</v>
      </c>
      <c r="O3078" t="s">
        <v>6</v>
      </c>
      <c r="P3078" s="4">
        <v>104.47</v>
      </c>
      <c r="Q3078" t="s">
        <v>380</v>
      </c>
      <c r="R3078" t="s">
        <v>382</v>
      </c>
      <c r="S3078" t="s">
        <v>110</v>
      </c>
      <c r="T3078" t="s">
        <v>111</v>
      </c>
      <c r="U3078" t="s">
        <v>383</v>
      </c>
      <c r="V3078" t="s">
        <v>113</v>
      </c>
      <c r="W3078" s="10" t="b">
        <v>1</v>
      </c>
      <c r="X3078" s="12">
        <v>43909.511753472223</v>
      </c>
    </row>
    <row r="3079" spans="1:24" x14ac:dyDescent="0.2">
      <c r="A3079">
        <v>13420</v>
      </c>
      <c r="B3079" s="2" t="s">
        <v>384</v>
      </c>
      <c r="C3079" s="2" t="s">
        <v>385</v>
      </c>
      <c r="D3079" s="2" t="s">
        <v>386</v>
      </c>
      <c r="E3079" t="s">
        <v>36</v>
      </c>
      <c r="F3079">
        <f>SUM(J3079* 1.25)</f>
        <v>187.25</v>
      </c>
      <c r="G3079">
        <v>5</v>
      </c>
      <c r="H3079">
        <v>9</v>
      </c>
      <c r="I3079" s="7">
        <v>29.96</v>
      </c>
      <c r="J3079" s="7">
        <f t="shared" si="57"/>
        <v>149.80000000000001</v>
      </c>
      <c r="K3079" s="7">
        <f>SUM(G3079*1.429)</f>
        <v>7.1450000000000005</v>
      </c>
      <c r="L3079" s="11">
        <v>43548</v>
      </c>
      <c r="M3079" s="3">
        <v>43553</v>
      </c>
      <c r="N3079" s="3">
        <v>43569</v>
      </c>
      <c r="O3079" t="s">
        <v>12</v>
      </c>
      <c r="P3079" s="4">
        <v>275.79000000000002</v>
      </c>
      <c r="Q3079" t="s">
        <v>385</v>
      </c>
      <c r="R3079" t="s">
        <v>387</v>
      </c>
      <c r="S3079" t="s">
        <v>388</v>
      </c>
      <c r="U3079" t="s">
        <v>389</v>
      </c>
      <c r="V3079" t="s">
        <v>10</v>
      </c>
      <c r="W3079" s="10" t="b">
        <v>1</v>
      </c>
      <c r="X3079" s="12">
        <v>43878.510499074073</v>
      </c>
    </row>
    <row r="3080" spans="1:24" x14ac:dyDescent="0.2">
      <c r="A3080">
        <v>13421</v>
      </c>
      <c r="B3080" s="2" t="s">
        <v>176</v>
      </c>
      <c r="C3080" s="2" t="s">
        <v>177</v>
      </c>
      <c r="D3080" s="2" t="s">
        <v>178</v>
      </c>
      <c r="E3080" t="s">
        <v>37</v>
      </c>
      <c r="F3080">
        <f>SUM(J3080* 0.95)</f>
        <v>1699.2080000000001</v>
      </c>
      <c r="G3080">
        <v>14</v>
      </c>
      <c r="H3080">
        <v>31</v>
      </c>
      <c r="I3080" s="7">
        <v>127.76</v>
      </c>
      <c r="J3080" s="7">
        <f t="shared" si="57"/>
        <v>1788.64</v>
      </c>
      <c r="K3080" s="7">
        <f>SUM(G3080*1.429)</f>
        <v>20.006</v>
      </c>
      <c r="L3080" s="11">
        <v>43548</v>
      </c>
      <c r="M3080" s="3">
        <v>43553</v>
      </c>
      <c r="N3080" s="3">
        <v>43569</v>
      </c>
      <c r="O3080" t="s">
        <v>14</v>
      </c>
      <c r="P3080" s="4">
        <v>2.7</v>
      </c>
      <c r="Q3080" t="s">
        <v>177</v>
      </c>
      <c r="R3080" t="s">
        <v>179</v>
      </c>
      <c r="S3080" t="s">
        <v>180</v>
      </c>
      <c r="U3080" t="s">
        <v>181</v>
      </c>
      <c r="V3080" t="s">
        <v>182</v>
      </c>
      <c r="W3080" s="10" t="b">
        <v>0</v>
      </c>
      <c r="X3080" s="12">
        <v>43869.513402777775</v>
      </c>
    </row>
    <row r="3081" spans="1:24" x14ac:dyDescent="0.2">
      <c r="A3081">
        <v>13422</v>
      </c>
      <c r="B3081" s="2" t="s">
        <v>449</v>
      </c>
      <c r="C3081" s="2" t="s">
        <v>450</v>
      </c>
      <c r="D3081" s="2" t="s">
        <v>451</v>
      </c>
      <c r="E3081" t="s">
        <v>15</v>
      </c>
      <c r="F3081">
        <f>SUM(J3081* 1.05)</f>
        <v>1196.9370000000001</v>
      </c>
      <c r="G3081">
        <v>9</v>
      </c>
      <c r="H3081">
        <v>4</v>
      </c>
      <c r="I3081" s="7">
        <v>126.66</v>
      </c>
      <c r="J3081" s="7">
        <f t="shared" si="57"/>
        <v>1139.94</v>
      </c>
      <c r="K3081" s="7">
        <f>SUM(G3081*0.54)</f>
        <v>4.8600000000000003</v>
      </c>
      <c r="L3081" s="11">
        <v>43549</v>
      </c>
      <c r="M3081" s="3">
        <v>43554</v>
      </c>
      <c r="N3081" s="3">
        <v>43570</v>
      </c>
      <c r="O3081" t="s">
        <v>12</v>
      </c>
      <c r="P3081" s="4">
        <v>87.38</v>
      </c>
      <c r="Q3081" t="s">
        <v>450</v>
      </c>
      <c r="R3081" t="s">
        <v>452</v>
      </c>
      <c r="S3081" t="s">
        <v>453</v>
      </c>
      <c r="U3081" t="s">
        <v>454</v>
      </c>
      <c r="V3081" t="s">
        <v>59</v>
      </c>
      <c r="W3081" s="10" t="b">
        <v>1</v>
      </c>
      <c r="X3081" s="12">
        <v>43881.509304398154</v>
      </c>
    </row>
    <row r="3082" spans="1:24" x14ac:dyDescent="0.2">
      <c r="A3082">
        <v>13423</v>
      </c>
      <c r="B3082" s="2" t="s">
        <v>345</v>
      </c>
      <c r="C3082" s="2" t="s">
        <v>346</v>
      </c>
      <c r="D3082" s="2" t="s">
        <v>347</v>
      </c>
      <c r="E3082" t="s">
        <v>5</v>
      </c>
      <c r="F3082">
        <f>SUM(J3082* 1.08)</f>
        <v>367.98840000000007</v>
      </c>
      <c r="G3082">
        <v>13</v>
      </c>
      <c r="H3082">
        <v>3</v>
      </c>
      <c r="I3082" s="7">
        <v>26.21</v>
      </c>
      <c r="J3082" s="7">
        <f t="shared" si="57"/>
        <v>340.73</v>
      </c>
      <c r="K3082" s="7">
        <f>SUM(G3082*0.54)</f>
        <v>7.0200000000000005</v>
      </c>
      <c r="L3082" s="11">
        <v>43549</v>
      </c>
      <c r="M3082" s="3">
        <v>43554</v>
      </c>
      <c r="N3082" s="3">
        <v>43570</v>
      </c>
      <c r="O3082" t="s">
        <v>14</v>
      </c>
      <c r="P3082" s="4">
        <v>144.38</v>
      </c>
      <c r="Q3082" t="s">
        <v>346</v>
      </c>
      <c r="R3082" t="s">
        <v>352</v>
      </c>
      <c r="S3082" t="s">
        <v>353</v>
      </c>
      <c r="T3082" t="s">
        <v>354</v>
      </c>
      <c r="U3082" t="s">
        <v>355</v>
      </c>
      <c r="V3082" t="s">
        <v>209</v>
      </c>
      <c r="W3082" s="10" t="b">
        <v>1</v>
      </c>
      <c r="X3082" s="12">
        <v>43871.843438541669</v>
      </c>
    </row>
    <row r="3083" spans="1:24" x14ac:dyDescent="0.2">
      <c r="A3083">
        <v>13424</v>
      </c>
      <c r="B3083" s="2" t="s">
        <v>99</v>
      </c>
      <c r="C3083" s="2" t="s">
        <v>100</v>
      </c>
      <c r="D3083" s="2" t="s">
        <v>101</v>
      </c>
      <c r="E3083" t="s">
        <v>11</v>
      </c>
      <c r="F3083">
        <f>SUM(J3083* 0.85)</f>
        <v>329.71500000000003</v>
      </c>
      <c r="G3083">
        <v>9</v>
      </c>
      <c r="H3083">
        <v>-18</v>
      </c>
      <c r="I3083" s="7">
        <v>43.1</v>
      </c>
      <c r="J3083" s="7">
        <f t="shared" si="57"/>
        <v>387.90000000000003</v>
      </c>
      <c r="K3083" s="7">
        <f>SUM(G3083*1.15)</f>
        <v>10.35</v>
      </c>
      <c r="L3083" s="11">
        <v>43549</v>
      </c>
      <c r="M3083" s="3">
        <v>43554</v>
      </c>
      <c r="N3083" s="3">
        <v>43570</v>
      </c>
      <c r="O3083" t="s">
        <v>6</v>
      </c>
      <c r="P3083" s="4">
        <v>27.19</v>
      </c>
      <c r="Q3083" t="s">
        <v>100</v>
      </c>
      <c r="R3083" t="s">
        <v>102</v>
      </c>
      <c r="S3083" t="s">
        <v>103</v>
      </c>
      <c r="U3083" t="s">
        <v>104</v>
      </c>
      <c r="V3083" t="s">
        <v>105</v>
      </c>
      <c r="W3083" s="10" t="b">
        <v>0</v>
      </c>
      <c r="X3083" s="12">
        <v>43938.511198842592</v>
      </c>
    </row>
    <row r="3084" spans="1:24" x14ac:dyDescent="0.2">
      <c r="A3084">
        <v>13425</v>
      </c>
      <c r="B3084" s="2" t="s">
        <v>479</v>
      </c>
      <c r="C3084" s="2" t="s">
        <v>480</v>
      </c>
      <c r="D3084" s="2" t="s">
        <v>481</v>
      </c>
      <c r="E3084" t="s">
        <v>45</v>
      </c>
      <c r="F3084">
        <f>SUM(J3084* 1.03)</f>
        <v>1854.5150000000001</v>
      </c>
      <c r="G3084">
        <v>10</v>
      </c>
      <c r="H3084">
        <v>-14</v>
      </c>
      <c r="I3084" s="7">
        <v>180.05</v>
      </c>
      <c r="J3084" s="7">
        <f t="shared" si="57"/>
        <v>1800.5</v>
      </c>
      <c r="K3084" s="7">
        <f>SUM(G3084*1.15)</f>
        <v>11.5</v>
      </c>
      <c r="L3084" s="11">
        <v>43552</v>
      </c>
      <c r="M3084" s="3">
        <v>43557</v>
      </c>
      <c r="N3084" s="3">
        <v>43573</v>
      </c>
      <c r="O3084" t="s">
        <v>12</v>
      </c>
      <c r="P3084" s="4">
        <v>62.22</v>
      </c>
      <c r="Q3084" t="s">
        <v>480</v>
      </c>
      <c r="R3084" t="s">
        <v>482</v>
      </c>
      <c r="S3084" t="s">
        <v>483</v>
      </c>
      <c r="U3084" t="s">
        <v>484</v>
      </c>
      <c r="V3084" t="s">
        <v>10</v>
      </c>
      <c r="W3084" s="10" t="b">
        <v>1</v>
      </c>
      <c r="X3084" s="12">
        <v>43906.844578472221</v>
      </c>
    </row>
    <row r="3085" spans="1:24" x14ac:dyDescent="0.2">
      <c r="A3085">
        <v>13426</v>
      </c>
      <c r="B3085" s="2" t="s">
        <v>135</v>
      </c>
      <c r="C3085" s="2" t="s">
        <v>136</v>
      </c>
      <c r="D3085" s="2" t="s">
        <v>137</v>
      </c>
      <c r="E3085" t="s">
        <v>13</v>
      </c>
      <c r="F3085">
        <f>SUM(J3085* 1.05)</f>
        <v>101.49299999999999</v>
      </c>
      <c r="G3085">
        <v>9</v>
      </c>
      <c r="H3085">
        <v>13</v>
      </c>
      <c r="I3085" s="7">
        <v>10.74</v>
      </c>
      <c r="J3085" s="7">
        <f t="shared" si="57"/>
        <v>96.66</v>
      </c>
      <c r="K3085" s="7">
        <f>SUM(G3085*1.429)</f>
        <v>12.861000000000001</v>
      </c>
      <c r="L3085" s="11">
        <v>43552</v>
      </c>
      <c r="M3085" s="3">
        <v>43557</v>
      </c>
      <c r="N3085" s="3">
        <v>43573</v>
      </c>
      <c r="O3085" t="s">
        <v>14</v>
      </c>
      <c r="P3085" s="4">
        <v>74.599999999999994</v>
      </c>
      <c r="Q3085" t="s">
        <v>136</v>
      </c>
      <c r="R3085" t="s">
        <v>138</v>
      </c>
      <c r="S3085" t="s">
        <v>139</v>
      </c>
      <c r="U3085" t="s">
        <v>140</v>
      </c>
      <c r="V3085" t="s">
        <v>141</v>
      </c>
      <c r="W3085" s="10" t="b">
        <v>1</v>
      </c>
      <c r="X3085" s="12">
        <v>43760.511557638885</v>
      </c>
    </row>
    <row r="3086" spans="1:24" x14ac:dyDescent="0.2">
      <c r="A3086">
        <v>13427</v>
      </c>
      <c r="B3086" s="2" t="s">
        <v>106</v>
      </c>
      <c r="C3086" s="2" t="s">
        <v>107</v>
      </c>
      <c r="D3086" s="2" t="s">
        <v>108</v>
      </c>
      <c r="E3086" t="s">
        <v>36</v>
      </c>
      <c r="F3086">
        <f>SUM(J3086* 0.875)</f>
        <v>1144.6749999999997</v>
      </c>
      <c r="G3086">
        <v>10</v>
      </c>
      <c r="H3086">
        <v>-3</v>
      </c>
      <c r="I3086" s="7">
        <v>130.82</v>
      </c>
      <c r="J3086" s="7">
        <f t="shared" si="57"/>
        <v>1308.1999999999998</v>
      </c>
      <c r="K3086" s="7">
        <f>SUM(G3086*1.27)</f>
        <v>12.7</v>
      </c>
      <c r="L3086" s="11">
        <v>43552</v>
      </c>
      <c r="M3086" s="3">
        <v>43557</v>
      </c>
      <c r="N3086" s="3">
        <v>43573</v>
      </c>
      <c r="O3086" t="s">
        <v>12</v>
      </c>
      <c r="P3086" s="4">
        <v>0.21</v>
      </c>
      <c r="Q3086" t="s">
        <v>107</v>
      </c>
      <c r="R3086" t="s">
        <v>109</v>
      </c>
      <c r="S3086" t="s">
        <v>110</v>
      </c>
      <c r="T3086" t="s">
        <v>111</v>
      </c>
      <c r="U3086" t="s">
        <v>112</v>
      </c>
      <c r="V3086" t="s">
        <v>113</v>
      </c>
      <c r="W3086" s="10" t="b">
        <v>0</v>
      </c>
      <c r="X3086" s="12">
        <v>43977.511741898146</v>
      </c>
    </row>
    <row r="3087" spans="1:24" x14ac:dyDescent="0.2">
      <c r="A3087">
        <v>13428</v>
      </c>
      <c r="B3087" s="2" t="s">
        <v>60</v>
      </c>
      <c r="C3087" s="2" t="s">
        <v>61</v>
      </c>
      <c r="D3087" s="2" t="s">
        <v>62</v>
      </c>
      <c r="E3087" t="s">
        <v>37</v>
      </c>
      <c r="F3087">
        <f>SUM(J3087* 0.85)</f>
        <v>972.46799999999996</v>
      </c>
      <c r="G3087">
        <v>9</v>
      </c>
      <c r="H3087">
        <v>-4</v>
      </c>
      <c r="I3087" s="7">
        <v>127.12</v>
      </c>
      <c r="J3087" s="7">
        <f t="shared" si="57"/>
        <v>1144.08</v>
      </c>
      <c r="K3087" s="7">
        <f>SUM(G3087*1.15)</f>
        <v>10.35</v>
      </c>
      <c r="L3087" s="11">
        <v>43553</v>
      </c>
      <c r="M3087" s="3">
        <v>43558</v>
      </c>
      <c r="N3087" s="3">
        <v>43574</v>
      </c>
      <c r="O3087" t="s">
        <v>6</v>
      </c>
      <c r="P3087" s="4">
        <v>16.16</v>
      </c>
      <c r="Q3087" t="s">
        <v>61</v>
      </c>
      <c r="R3087" t="s">
        <v>63</v>
      </c>
      <c r="S3087" t="s">
        <v>64</v>
      </c>
      <c r="U3087" t="s">
        <v>65</v>
      </c>
      <c r="V3087" t="s">
        <v>66</v>
      </c>
      <c r="W3087" s="10" t="b">
        <v>0</v>
      </c>
      <c r="X3087" s="12">
        <v>43907.511360879631</v>
      </c>
    </row>
    <row r="3088" spans="1:24" x14ac:dyDescent="0.2">
      <c r="A3088">
        <v>13429</v>
      </c>
      <c r="B3088" s="2" t="s">
        <v>165</v>
      </c>
      <c r="C3088" s="2" t="s">
        <v>166</v>
      </c>
      <c r="D3088" s="2" t="s">
        <v>167</v>
      </c>
      <c r="E3088" t="s">
        <v>45</v>
      </c>
      <c r="F3088">
        <f>SUM(J3088* 0.95)</f>
        <v>1396.3859999999997</v>
      </c>
      <c r="G3088">
        <v>12</v>
      </c>
      <c r="H3088">
        <v>2</v>
      </c>
      <c r="I3088" s="7">
        <v>122.49</v>
      </c>
      <c r="J3088" s="7">
        <f t="shared" si="57"/>
        <v>1469.8799999999999</v>
      </c>
      <c r="K3088" s="7">
        <f>SUM(G3088*1.27)</f>
        <v>15.24</v>
      </c>
      <c r="L3088" s="11">
        <v>43553</v>
      </c>
      <c r="M3088" s="3">
        <v>43558</v>
      </c>
      <c r="N3088" s="3">
        <v>43574</v>
      </c>
      <c r="O3088" t="s">
        <v>12</v>
      </c>
      <c r="P3088" s="4">
        <v>121.82</v>
      </c>
      <c r="Q3088" t="s">
        <v>166</v>
      </c>
      <c r="R3088" t="s">
        <v>168</v>
      </c>
      <c r="S3088" t="s">
        <v>128</v>
      </c>
      <c r="U3088" t="s">
        <v>129</v>
      </c>
      <c r="V3088" t="s">
        <v>59</v>
      </c>
      <c r="W3088" s="10" t="b">
        <v>1</v>
      </c>
      <c r="X3088" s="12">
        <v>43888.512518749994</v>
      </c>
    </row>
    <row r="3089" spans="1:24" x14ac:dyDescent="0.2">
      <c r="A3089">
        <v>13430</v>
      </c>
      <c r="B3089" s="2" t="s">
        <v>256</v>
      </c>
      <c r="C3089" s="2" t="s">
        <v>257</v>
      </c>
      <c r="D3089" s="2" t="s">
        <v>258</v>
      </c>
      <c r="E3089" t="s">
        <v>11</v>
      </c>
      <c r="F3089">
        <f>SUM(J3089* 1.05)</f>
        <v>2010.96</v>
      </c>
      <c r="G3089">
        <v>10</v>
      </c>
      <c r="H3089">
        <v>2</v>
      </c>
      <c r="I3089" s="7">
        <v>191.52</v>
      </c>
      <c r="J3089" s="7">
        <f t="shared" si="57"/>
        <v>1915.2</v>
      </c>
      <c r="K3089" s="7">
        <f>SUM(G3089*1.27)</f>
        <v>12.7</v>
      </c>
      <c r="L3089" s="11">
        <v>43553</v>
      </c>
      <c r="M3089" s="3">
        <v>43558</v>
      </c>
      <c r="N3089" s="3">
        <v>43574</v>
      </c>
      <c r="O3089" t="s">
        <v>12</v>
      </c>
      <c r="P3089" s="4">
        <v>0.02</v>
      </c>
      <c r="Q3089" t="s">
        <v>257</v>
      </c>
      <c r="R3089" t="s">
        <v>259</v>
      </c>
      <c r="S3089" t="s">
        <v>260</v>
      </c>
      <c r="U3089" t="s">
        <v>261</v>
      </c>
      <c r="V3089" t="s">
        <v>59</v>
      </c>
      <c r="W3089" s="10" t="b">
        <v>0</v>
      </c>
      <c r="X3089" s="12">
        <v>44016.511799768516</v>
      </c>
    </row>
    <row r="3090" spans="1:24" x14ac:dyDescent="0.2">
      <c r="A3090">
        <v>13431</v>
      </c>
      <c r="B3090" s="2" t="s">
        <v>256</v>
      </c>
      <c r="C3090" s="2" t="s">
        <v>257</v>
      </c>
      <c r="D3090" s="2" t="s">
        <v>258</v>
      </c>
      <c r="E3090" t="s">
        <v>5</v>
      </c>
      <c r="F3090">
        <f>SUM(J3090* 1.05)</f>
        <v>2536.9890000000005</v>
      </c>
      <c r="G3090">
        <v>13</v>
      </c>
      <c r="H3090">
        <v>2</v>
      </c>
      <c r="I3090" s="7">
        <v>185.86</v>
      </c>
      <c r="J3090" s="7">
        <f t="shared" si="57"/>
        <v>2416.1800000000003</v>
      </c>
      <c r="K3090" s="7">
        <f>SUM(G3090*1.27)</f>
        <v>16.510000000000002</v>
      </c>
      <c r="L3090" s="11">
        <v>43553</v>
      </c>
      <c r="M3090" s="3">
        <v>43558</v>
      </c>
      <c r="N3090" s="3">
        <v>43574</v>
      </c>
      <c r="O3090" t="s">
        <v>12</v>
      </c>
      <c r="P3090" s="4">
        <v>15.17</v>
      </c>
      <c r="Q3090" t="s">
        <v>257</v>
      </c>
      <c r="R3090" t="s">
        <v>259</v>
      </c>
      <c r="S3090" t="s">
        <v>260</v>
      </c>
      <c r="U3090" t="s">
        <v>261</v>
      </c>
      <c r="V3090" t="s">
        <v>59</v>
      </c>
      <c r="W3090" s="10" t="b">
        <v>0</v>
      </c>
      <c r="X3090" s="12">
        <v>43893.512518749994</v>
      </c>
    </row>
    <row r="3091" spans="1:24" x14ac:dyDescent="0.2">
      <c r="A3091">
        <v>13432</v>
      </c>
      <c r="B3091" s="2" t="s">
        <v>455</v>
      </c>
      <c r="C3091" s="2" t="s">
        <v>456</v>
      </c>
      <c r="D3091" s="2" t="s">
        <v>457</v>
      </c>
      <c r="E3091" t="s">
        <v>15</v>
      </c>
      <c r="F3091">
        <f>SUM(J3091* 1.05)</f>
        <v>810.48450000000003</v>
      </c>
      <c r="G3091">
        <v>7</v>
      </c>
      <c r="H3091">
        <v>10</v>
      </c>
      <c r="I3091" s="7">
        <v>110.27</v>
      </c>
      <c r="J3091" s="7">
        <f t="shared" si="57"/>
        <v>771.89</v>
      </c>
      <c r="K3091" s="7">
        <f>SUM(G3091*1.429)</f>
        <v>10.003</v>
      </c>
      <c r="L3091" s="11">
        <v>43554</v>
      </c>
      <c r="M3091" s="3">
        <v>43559</v>
      </c>
      <c r="N3091" s="3">
        <v>43575</v>
      </c>
      <c r="O3091" t="s">
        <v>14</v>
      </c>
      <c r="P3091" s="4">
        <v>12.96</v>
      </c>
      <c r="Q3091" t="s">
        <v>456</v>
      </c>
      <c r="R3091" t="s">
        <v>458</v>
      </c>
      <c r="S3091" t="s">
        <v>459</v>
      </c>
      <c r="T3091" t="s">
        <v>460</v>
      </c>
      <c r="U3091" t="s">
        <v>461</v>
      </c>
      <c r="V3091" t="s">
        <v>209</v>
      </c>
      <c r="W3091" s="10" t="b">
        <v>0</v>
      </c>
      <c r="X3091" s="12">
        <v>43809.511241898144</v>
      </c>
    </row>
    <row r="3092" spans="1:24" x14ac:dyDescent="0.2">
      <c r="A3092">
        <v>13433</v>
      </c>
      <c r="B3092" s="2" t="s">
        <v>73</v>
      </c>
      <c r="C3092" s="2" t="s">
        <v>74</v>
      </c>
      <c r="D3092" s="2" t="s">
        <v>75</v>
      </c>
      <c r="E3092" t="s">
        <v>13</v>
      </c>
      <c r="F3092">
        <f>SUM(J3092* 1.08)</f>
        <v>2159.3952000000004</v>
      </c>
      <c r="G3092">
        <v>12</v>
      </c>
      <c r="H3092">
        <v>4</v>
      </c>
      <c r="I3092" s="7">
        <v>166.62</v>
      </c>
      <c r="J3092" s="7">
        <f t="shared" si="57"/>
        <v>1999.44</v>
      </c>
      <c r="K3092" s="7">
        <f>SUM(G3092*0.54)</f>
        <v>6.48</v>
      </c>
      <c r="L3092" s="11">
        <v>43554</v>
      </c>
      <c r="M3092" s="3">
        <v>43559</v>
      </c>
      <c r="N3092" s="3">
        <v>43575</v>
      </c>
      <c r="O3092" t="s">
        <v>14</v>
      </c>
      <c r="P3092" s="4">
        <v>32.270000000000003</v>
      </c>
      <c r="Q3092" t="s">
        <v>74</v>
      </c>
      <c r="R3092" t="s">
        <v>76</v>
      </c>
      <c r="S3092" t="s">
        <v>77</v>
      </c>
      <c r="T3092" t="s">
        <v>78</v>
      </c>
      <c r="U3092" t="s">
        <v>79</v>
      </c>
      <c r="V3092" t="s">
        <v>80</v>
      </c>
      <c r="W3092" s="10" t="b">
        <v>0</v>
      </c>
      <c r="X3092" s="12">
        <v>43873.51011678241</v>
      </c>
    </row>
    <row r="3093" spans="1:24" x14ac:dyDescent="0.2">
      <c r="A3093">
        <v>13434</v>
      </c>
      <c r="B3093" s="2" t="s">
        <v>225</v>
      </c>
      <c r="C3093" s="2" t="s">
        <v>226</v>
      </c>
      <c r="D3093" s="2" t="s">
        <v>227</v>
      </c>
      <c r="E3093" t="s">
        <v>13</v>
      </c>
      <c r="F3093">
        <f>SUM(J3093* 1.03)</f>
        <v>1287.5618000000002</v>
      </c>
      <c r="G3093">
        <v>7</v>
      </c>
      <c r="H3093">
        <v>-5</v>
      </c>
      <c r="I3093" s="7">
        <v>178.58</v>
      </c>
      <c r="J3093" s="7">
        <f t="shared" si="57"/>
        <v>1250.0600000000002</v>
      </c>
      <c r="K3093" s="7">
        <f>SUM(G3093*1.15)</f>
        <v>8.0499999999999989</v>
      </c>
      <c r="L3093" s="11">
        <v>43554</v>
      </c>
      <c r="M3093" s="3">
        <v>43559</v>
      </c>
      <c r="N3093" s="3">
        <v>43575</v>
      </c>
      <c r="O3093" t="s">
        <v>6</v>
      </c>
      <c r="P3093" s="4">
        <v>37.97</v>
      </c>
      <c r="Q3093" t="s">
        <v>226</v>
      </c>
      <c r="R3093" t="s">
        <v>228</v>
      </c>
      <c r="S3093" t="s">
        <v>229</v>
      </c>
      <c r="T3093" t="s">
        <v>230</v>
      </c>
      <c r="U3093" t="s">
        <v>231</v>
      </c>
      <c r="V3093" t="s">
        <v>217</v>
      </c>
      <c r="W3093" s="10" t="b">
        <v>1</v>
      </c>
      <c r="X3093" s="12">
        <v>43905.177003703699</v>
      </c>
    </row>
    <row r="3094" spans="1:24" x14ac:dyDescent="0.2">
      <c r="A3094">
        <v>13435</v>
      </c>
      <c r="B3094" s="2" t="s">
        <v>153</v>
      </c>
      <c r="C3094" s="2" t="s">
        <v>154</v>
      </c>
      <c r="D3094" s="2" t="s">
        <v>155</v>
      </c>
      <c r="E3094" t="s">
        <v>36</v>
      </c>
      <c r="F3094">
        <f>SUM(J3094* 1.08)</f>
        <v>1166.8536000000001</v>
      </c>
      <c r="G3094">
        <v>6</v>
      </c>
      <c r="H3094">
        <v>-1</v>
      </c>
      <c r="I3094" s="7">
        <v>180.07</v>
      </c>
      <c r="J3094" s="7">
        <f t="shared" si="57"/>
        <v>1080.42</v>
      </c>
      <c r="K3094" s="7">
        <f>SUM(G3094*1.27)</f>
        <v>7.62</v>
      </c>
      <c r="L3094" s="11">
        <v>43555</v>
      </c>
      <c r="M3094" s="3">
        <v>43560</v>
      </c>
      <c r="N3094" s="3">
        <v>43576</v>
      </c>
      <c r="O3094" t="s">
        <v>14</v>
      </c>
      <c r="P3094" s="4">
        <v>208.5</v>
      </c>
      <c r="Q3094" t="s">
        <v>154</v>
      </c>
      <c r="R3094" t="s">
        <v>156</v>
      </c>
      <c r="S3094" t="s">
        <v>157</v>
      </c>
      <c r="U3094" t="s">
        <v>158</v>
      </c>
      <c r="V3094" t="s">
        <v>44</v>
      </c>
      <c r="W3094" s="10" t="b">
        <v>1</v>
      </c>
      <c r="X3094" s="12">
        <v>43895.510383333327</v>
      </c>
    </row>
    <row r="3095" spans="1:24" x14ac:dyDescent="0.2">
      <c r="A3095">
        <v>13436</v>
      </c>
      <c r="B3095" s="2" t="s">
        <v>319</v>
      </c>
      <c r="C3095" s="2" t="s">
        <v>320</v>
      </c>
      <c r="D3095" s="2" t="s">
        <v>321</v>
      </c>
      <c r="E3095" t="s">
        <v>37</v>
      </c>
      <c r="F3095">
        <f>SUM(J3095* 1.08)</f>
        <v>1276.9811999999999</v>
      </c>
      <c r="G3095">
        <v>11</v>
      </c>
      <c r="H3095">
        <v>-39</v>
      </c>
      <c r="I3095" s="7">
        <v>107.49</v>
      </c>
      <c r="J3095" s="7">
        <f t="shared" si="57"/>
        <v>1182.3899999999999</v>
      </c>
      <c r="K3095" s="7">
        <f>SUM(G3095*1.15)</f>
        <v>12.649999999999999</v>
      </c>
      <c r="L3095" s="11">
        <v>43555</v>
      </c>
      <c r="M3095" s="3">
        <v>43560</v>
      </c>
      <c r="N3095" s="3">
        <v>43576</v>
      </c>
      <c r="O3095" t="s">
        <v>12</v>
      </c>
      <c r="P3095" s="4">
        <v>32.82</v>
      </c>
      <c r="Q3095" t="s">
        <v>320</v>
      </c>
      <c r="R3095" t="s">
        <v>322</v>
      </c>
      <c r="S3095" t="s">
        <v>323</v>
      </c>
      <c r="U3095" t="s">
        <v>324</v>
      </c>
      <c r="V3095" t="s">
        <v>325</v>
      </c>
      <c r="W3095" s="10" t="b">
        <v>1</v>
      </c>
      <c r="X3095" s="12">
        <v>43922.844289120374</v>
      </c>
    </row>
    <row r="3096" spans="1:24" x14ac:dyDescent="0.2">
      <c r="A3096">
        <v>13437</v>
      </c>
      <c r="B3096" s="2" t="s">
        <v>135</v>
      </c>
      <c r="C3096" s="2" t="s">
        <v>136</v>
      </c>
      <c r="D3096" s="2" t="s">
        <v>137</v>
      </c>
      <c r="E3096" t="s">
        <v>36</v>
      </c>
      <c r="F3096">
        <f>SUM(J3096* 1.05)</f>
        <v>1342.0365000000002</v>
      </c>
      <c r="G3096">
        <v>7</v>
      </c>
      <c r="H3096">
        <v>-7</v>
      </c>
      <c r="I3096" s="7">
        <v>182.59</v>
      </c>
      <c r="J3096" s="7">
        <f t="shared" si="57"/>
        <v>1278.1300000000001</v>
      </c>
      <c r="K3096" s="7">
        <f>SUM(G3096*1.15)</f>
        <v>8.0499999999999989</v>
      </c>
      <c r="L3096" s="11">
        <v>43555</v>
      </c>
      <c r="M3096" s="3">
        <v>43560</v>
      </c>
      <c r="N3096" s="3">
        <v>43576</v>
      </c>
      <c r="O3096" t="s">
        <v>12</v>
      </c>
      <c r="P3096" s="4">
        <v>353.07</v>
      </c>
      <c r="Q3096" t="s">
        <v>136</v>
      </c>
      <c r="R3096" t="s">
        <v>138</v>
      </c>
      <c r="S3096" t="s">
        <v>139</v>
      </c>
      <c r="U3096" t="s">
        <v>140</v>
      </c>
      <c r="V3096" t="s">
        <v>141</v>
      </c>
      <c r="W3096" s="10" t="b">
        <v>1</v>
      </c>
      <c r="X3096" s="12">
        <v>43909.843647222224</v>
      </c>
    </row>
    <row r="3097" spans="1:24" x14ac:dyDescent="0.2">
      <c r="A3097">
        <v>13438</v>
      </c>
      <c r="B3097" s="2" t="s">
        <v>153</v>
      </c>
      <c r="C3097" s="2" t="s">
        <v>154</v>
      </c>
      <c r="D3097" s="2" t="s">
        <v>155</v>
      </c>
      <c r="E3097" t="s">
        <v>11</v>
      </c>
      <c r="F3097">
        <f>SUM(J3097* 1.08)</f>
        <v>139.70880000000002</v>
      </c>
      <c r="G3097">
        <v>8</v>
      </c>
      <c r="H3097">
        <v>-1</v>
      </c>
      <c r="I3097" s="7">
        <v>16.170000000000002</v>
      </c>
      <c r="J3097" s="7">
        <f t="shared" si="57"/>
        <v>129.36000000000001</v>
      </c>
      <c r="K3097" s="7">
        <f>SUM(G3097*1.27)</f>
        <v>10.16</v>
      </c>
      <c r="L3097" s="11">
        <v>43556</v>
      </c>
      <c r="M3097" s="3">
        <v>43561</v>
      </c>
      <c r="N3097" s="3">
        <v>43577</v>
      </c>
      <c r="O3097" t="s">
        <v>6</v>
      </c>
      <c r="P3097" s="4">
        <v>1.26</v>
      </c>
      <c r="Q3097" t="s">
        <v>154</v>
      </c>
      <c r="R3097" t="s">
        <v>156</v>
      </c>
      <c r="S3097" t="s">
        <v>157</v>
      </c>
      <c r="U3097" t="s">
        <v>158</v>
      </c>
      <c r="V3097" t="s">
        <v>44</v>
      </c>
      <c r="W3097" s="10" t="b">
        <v>0</v>
      </c>
      <c r="X3097" s="12">
        <v>43888.178062268511</v>
      </c>
    </row>
    <row r="3098" spans="1:24" x14ac:dyDescent="0.2">
      <c r="A3098">
        <v>13439</v>
      </c>
      <c r="B3098" s="2" t="s">
        <v>218</v>
      </c>
      <c r="C3098" s="2" t="s">
        <v>219</v>
      </c>
      <c r="D3098" s="2" t="s">
        <v>220</v>
      </c>
      <c r="E3098" t="s">
        <v>13</v>
      </c>
      <c r="F3098">
        <f>SUM(J3098* 0.85)</f>
        <v>494.49599999999998</v>
      </c>
      <c r="G3098">
        <v>12</v>
      </c>
      <c r="H3098">
        <v>-22</v>
      </c>
      <c r="I3098" s="7">
        <v>48.48</v>
      </c>
      <c r="J3098" s="7">
        <f t="shared" si="57"/>
        <v>581.76</v>
      </c>
      <c r="K3098" s="7">
        <f>SUM(G3098*1.15)</f>
        <v>13.799999999999999</v>
      </c>
      <c r="L3098" s="11">
        <v>43556</v>
      </c>
      <c r="M3098" s="3">
        <v>43561</v>
      </c>
      <c r="N3098" s="3">
        <v>43577</v>
      </c>
      <c r="O3098" t="s">
        <v>12</v>
      </c>
      <c r="P3098" s="4">
        <v>193.37</v>
      </c>
      <c r="Q3098" t="s">
        <v>219</v>
      </c>
      <c r="R3098" t="s">
        <v>221</v>
      </c>
      <c r="S3098" t="s">
        <v>222</v>
      </c>
      <c r="T3098" t="s">
        <v>223</v>
      </c>
      <c r="U3098" t="s">
        <v>224</v>
      </c>
      <c r="V3098" t="s">
        <v>113</v>
      </c>
      <c r="W3098" s="10" t="b">
        <v>1</v>
      </c>
      <c r="X3098" s="12">
        <v>44016.511152546293</v>
      </c>
    </row>
    <row r="3099" spans="1:24" x14ac:dyDescent="0.2">
      <c r="A3099">
        <v>13440</v>
      </c>
      <c r="B3099" s="2" t="s">
        <v>73</v>
      </c>
      <c r="C3099" s="2" t="s">
        <v>74</v>
      </c>
      <c r="D3099" s="2" t="s">
        <v>75</v>
      </c>
      <c r="E3099" t="s">
        <v>45</v>
      </c>
      <c r="F3099">
        <f>SUM(J3099* 1.08)</f>
        <v>914.58719999999994</v>
      </c>
      <c r="G3099">
        <v>12</v>
      </c>
      <c r="H3099">
        <v>4</v>
      </c>
      <c r="I3099" s="7">
        <v>70.569999999999993</v>
      </c>
      <c r="J3099" s="7">
        <f t="shared" si="57"/>
        <v>846.83999999999992</v>
      </c>
      <c r="K3099" s="7">
        <f>SUM(G3099*0.54)</f>
        <v>6.48</v>
      </c>
      <c r="L3099" s="11">
        <v>43556</v>
      </c>
      <c r="M3099" s="3">
        <v>43561</v>
      </c>
      <c r="N3099" s="3">
        <v>43577</v>
      </c>
      <c r="O3099" t="s">
        <v>6</v>
      </c>
      <c r="P3099" s="4">
        <v>14.01</v>
      </c>
      <c r="Q3099" t="s">
        <v>74</v>
      </c>
      <c r="R3099" t="s">
        <v>76</v>
      </c>
      <c r="S3099" t="s">
        <v>77</v>
      </c>
      <c r="T3099" t="s">
        <v>78</v>
      </c>
      <c r="U3099" t="s">
        <v>79</v>
      </c>
      <c r="V3099" t="s">
        <v>80</v>
      </c>
      <c r="W3099" s="10" t="b">
        <v>0</v>
      </c>
      <c r="X3099" s="12">
        <v>43873.51011678241</v>
      </c>
    </row>
    <row r="3100" spans="1:24" x14ac:dyDescent="0.2">
      <c r="A3100">
        <v>13441</v>
      </c>
      <c r="B3100" s="2" t="s">
        <v>430</v>
      </c>
      <c r="C3100" s="2" t="s">
        <v>431</v>
      </c>
      <c r="D3100" s="2" t="s">
        <v>432</v>
      </c>
      <c r="E3100" t="s">
        <v>45</v>
      </c>
      <c r="F3100">
        <f>SUM(J3100* 1.05)</f>
        <v>1087.4325000000001</v>
      </c>
      <c r="G3100">
        <v>11</v>
      </c>
      <c r="H3100">
        <v>5</v>
      </c>
      <c r="I3100" s="7">
        <v>94.15</v>
      </c>
      <c r="J3100" s="7">
        <f t="shared" si="57"/>
        <v>1035.6500000000001</v>
      </c>
      <c r="K3100" s="7">
        <f>SUM(G3100*0.54)</f>
        <v>5.94</v>
      </c>
      <c r="L3100" s="11">
        <v>43556</v>
      </c>
      <c r="M3100" s="3">
        <v>43561</v>
      </c>
      <c r="N3100" s="3">
        <v>43577</v>
      </c>
      <c r="O3100" t="s">
        <v>12</v>
      </c>
      <c r="P3100" s="4">
        <v>657.54</v>
      </c>
      <c r="Q3100" t="s">
        <v>431</v>
      </c>
      <c r="R3100" t="s">
        <v>433</v>
      </c>
      <c r="S3100" t="s">
        <v>434</v>
      </c>
      <c r="T3100" t="s">
        <v>435</v>
      </c>
      <c r="U3100" t="s">
        <v>436</v>
      </c>
      <c r="V3100" t="s">
        <v>209</v>
      </c>
      <c r="W3100" s="10" t="b">
        <v>1</v>
      </c>
      <c r="X3100" s="12">
        <v>43875.176345254629</v>
      </c>
    </row>
    <row r="3101" spans="1:24" x14ac:dyDescent="0.2">
      <c r="A3101">
        <v>13442</v>
      </c>
      <c r="B3101" s="2" t="s">
        <v>430</v>
      </c>
      <c r="C3101" s="2" t="s">
        <v>431</v>
      </c>
      <c r="D3101" s="2" t="s">
        <v>432</v>
      </c>
      <c r="E3101" t="s">
        <v>13</v>
      </c>
      <c r="F3101">
        <f>SUM(J3101* 1.05)</f>
        <v>1468.152</v>
      </c>
      <c r="G3101">
        <v>12</v>
      </c>
      <c r="H3101">
        <v>5</v>
      </c>
      <c r="I3101" s="7">
        <v>116.52</v>
      </c>
      <c r="J3101" s="7">
        <f t="shared" si="57"/>
        <v>1398.24</v>
      </c>
      <c r="K3101" s="7">
        <f>SUM(G3101*0.54)</f>
        <v>6.48</v>
      </c>
      <c r="L3101" s="11">
        <v>43559</v>
      </c>
      <c r="M3101" s="3">
        <v>43564</v>
      </c>
      <c r="N3101" s="3">
        <v>43580</v>
      </c>
      <c r="O3101" t="s">
        <v>14</v>
      </c>
      <c r="P3101" s="4">
        <v>211.22</v>
      </c>
      <c r="Q3101" t="s">
        <v>431</v>
      </c>
      <c r="R3101" t="s">
        <v>433</v>
      </c>
      <c r="S3101" t="s">
        <v>434</v>
      </c>
      <c r="T3101" t="s">
        <v>435</v>
      </c>
      <c r="U3101" t="s">
        <v>436</v>
      </c>
      <c r="V3101" t="s">
        <v>209</v>
      </c>
      <c r="W3101" s="10" t="b">
        <v>1</v>
      </c>
      <c r="X3101" s="12">
        <v>43873.51012835648</v>
      </c>
    </row>
    <row r="3102" spans="1:24" x14ac:dyDescent="0.2">
      <c r="A3102">
        <v>13443</v>
      </c>
      <c r="B3102" s="2" t="s">
        <v>237</v>
      </c>
      <c r="C3102" s="2" t="s">
        <v>238</v>
      </c>
      <c r="D3102" s="2" t="s">
        <v>239</v>
      </c>
      <c r="E3102" t="s">
        <v>45</v>
      </c>
      <c r="F3102">
        <f>SUM(J3102* 1.08)</f>
        <v>1069.8155999999999</v>
      </c>
      <c r="G3102">
        <v>7</v>
      </c>
      <c r="H3102">
        <v>2</v>
      </c>
      <c r="I3102" s="7">
        <v>141.51</v>
      </c>
      <c r="J3102" s="7">
        <f t="shared" si="57"/>
        <v>990.56999999999994</v>
      </c>
      <c r="K3102" s="7">
        <f>SUM(G3102*1.27)</f>
        <v>8.89</v>
      </c>
      <c r="L3102" s="11">
        <v>43559</v>
      </c>
      <c r="M3102" s="3">
        <v>43564</v>
      </c>
      <c r="N3102" s="3">
        <v>43580</v>
      </c>
      <c r="O3102" t="s">
        <v>6</v>
      </c>
      <c r="P3102" s="4">
        <v>91.51</v>
      </c>
      <c r="Q3102" t="s">
        <v>238</v>
      </c>
      <c r="R3102" t="s">
        <v>240</v>
      </c>
      <c r="S3102" t="s">
        <v>241</v>
      </c>
      <c r="T3102" t="s">
        <v>242</v>
      </c>
      <c r="V3102" t="s">
        <v>243</v>
      </c>
      <c r="W3102" s="10" t="b">
        <v>1</v>
      </c>
      <c r="X3102" s="12">
        <v>43864.510651620367</v>
      </c>
    </row>
    <row r="3103" spans="1:24" x14ac:dyDescent="0.2">
      <c r="A3103">
        <v>13444</v>
      </c>
      <c r="B3103" s="2" t="s">
        <v>342</v>
      </c>
      <c r="C3103" s="2" t="s">
        <v>343</v>
      </c>
      <c r="D3103" s="2" t="s">
        <v>344</v>
      </c>
      <c r="E3103" t="s">
        <v>36</v>
      </c>
      <c r="F3103">
        <f>SUM(J3103* 0.85)</f>
        <v>537.64199999999994</v>
      </c>
      <c r="G3103">
        <v>7</v>
      </c>
      <c r="H3103">
        <v>36</v>
      </c>
      <c r="I3103" s="7">
        <v>90.36</v>
      </c>
      <c r="J3103" s="7">
        <f t="shared" si="57"/>
        <v>632.52</v>
      </c>
      <c r="K3103" s="7">
        <f>SUM(G3103*1.429)</f>
        <v>10.003</v>
      </c>
      <c r="L3103" s="11">
        <v>43559</v>
      </c>
      <c r="M3103" s="3">
        <v>43564</v>
      </c>
      <c r="N3103" s="3">
        <v>43580</v>
      </c>
      <c r="O3103" t="s">
        <v>12</v>
      </c>
      <c r="P3103" s="4">
        <v>217.86</v>
      </c>
      <c r="Q3103" t="s">
        <v>343</v>
      </c>
      <c r="R3103" t="s">
        <v>567</v>
      </c>
      <c r="S3103" t="s">
        <v>91</v>
      </c>
      <c r="U3103" t="s">
        <v>92</v>
      </c>
      <c r="V3103" t="s">
        <v>93</v>
      </c>
      <c r="W3103" s="10" t="b">
        <v>1</v>
      </c>
      <c r="X3103" s="12">
        <v>43865.511542824075</v>
      </c>
    </row>
    <row r="3104" spans="1:24" x14ac:dyDescent="0.2">
      <c r="A3104">
        <v>13445</v>
      </c>
      <c r="B3104" s="2" t="s">
        <v>130</v>
      </c>
      <c r="C3104" s="2" t="s">
        <v>131</v>
      </c>
      <c r="D3104" s="2" t="s">
        <v>132</v>
      </c>
      <c r="E3104" t="s">
        <v>36</v>
      </c>
      <c r="F3104">
        <f>SUM(J3104* 1.03)</f>
        <v>814.09139999999991</v>
      </c>
      <c r="G3104">
        <v>6</v>
      </c>
      <c r="H3104">
        <v>2</v>
      </c>
      <c r="I3104" s="7">
        <v>131.72999999999999</v>
      </c>
      <c r="J3104" s="7">
        <f t="shared" si="57"/>
        <v>790.37999999999988</v>
      </c>
      <c r="K3104" s="7">
        <f>SUM(G3104*1.27)</f>
        <v>7.62</v>
      </c>
      <c r="L3104" s="11">
        <v>43560</v>
      </c>
      <c r="M3104" s="3">
        <v>43565</v>
      </c>
      <c r="N3104" s="3">
        <v>43581</v>
      </c>
      <c r="O3104" t="s">
        <v>6</v>
      </c>
      <c r="P3104" s="4">
        <v>185.48</v>
      </c>
      <c r="Q3104" t="s">
        <v>131</v>
      </c>
      <c r="R3104" t="s">
        <v>133</v>
      </c>
      <c r="S3104" t="s">
        <v>85</v>
      </c>
      <c r="U3104" t="s">
        <v>134</v>
      </c>
      <c r="V3104" t="s">
        <v>35</v>
      </c>
      <c r="W3104" s="10" t="b">
        <v>1</v>
      </c>
      <c r="X3104" s="12">
        <v>43889.51041805555</v>
      </c>
    </row>
    <row r="3105" spans="1:24" x14ac:dyDescent="0.2">
      <c r="A3105">
        <v>13446</v>
      </c>
      <c r="B3105" s="2" t="s">
        <v>394</v>
      </c>
      <c r="C3105" s="2" t="s">
        <v>395</v>
      </c>
      <c r="D3105" s="2" t="s">
        <v>396</v>
      </c>
      <c r="E3105" t="s">
        <v>15</v>
      </c>
      <c r="F3105">
        <f>SUM(J3105* 1.05)</f>
        <v>1303.365</v>
      </c>
      <c r="G3105">
        <v>10</v>
      </c>
      <c r="H3105">
        <v>2</v>
      </c>
      <c r="I3105" s="7">
        <v>124.13</v>
      </c>
      <c r="J3105" s="7">
        <f t="shared" si="57"/>
        <v>1241.3</v>
      </c>
      <c r="K3105" s="7">
        <f>SUM(G3105*1.27)</f>
        <v>12.7</v>
      </c>
      <c r="L3105" s="11">
        <v>43560</v>
      </c>
      <c r="M3105" s="3">
        <v>43565</v>
      </c>
      <c r="N3105" s="3">
        <v>43581</v>
      </c>
      <c r="O3105" t="s">
        <v>12</v>
      </c>
      <c r="P3105" s="4">
        <v>61.14</v>
      </c>
      <c r="Q3105" t="s">
        <v>395</v>
      </c>
      <c r="R3105" t="s">
        <v>397</v>
      </c>
      <c r="S3105" t="s">
        <v>398</v>
      </c>
      <c r="T3105" t="s">
        <v>399</v>
      </c>
      <c r="U3105" t="s">
        <v>400</v>
      </c>
      <c r="V3105" t="s">
        <v>209</v>
      </c>
      <c r="W3105" s="10" t="b">
        <v>1</v>
      </c>
      <c r="X3105" s="12">
        <v>43925.511799768516</v>
      </c>
    </row>
    <row r="3106" spans="1:24" x14ac:dyDescent="0.2">
      <c r="A3106">
        <v>13447</v>
      </c>
      <c r="B3106" s="2" t="s">
        <v>374</v>
      </c>
      <c r="C3106" s="2" t="s">
        <v>375</v>
      </c>
      <c r="D3106" s="2" t="s">
        <v>376</v>
      </c>
      <c r="E3106" t="s">
        <v>45</v>
      </c>
      <c r="F3106">
        <f>SUM(J3106* 1.25)</f>
        <v>817.69999999999993</v>
      </c>
      <c r="G3106">
        <v>13</v>
      </c>
      <c r="H3106">
        <v>-7</v>
      </c>
      <c r="I3106" s="7">
        <v>50.32</v>
      </c>
      <c r="J3106" s="7">
        <f t="shared" ref="J3106:J3169" si="58">SUM(G3106*I3106)</f>
        <v>654.16</v>
      </c>
      <c r="K3106" s="7">
        <f>SUM(G3106*1.15)</f>
        <v>14.95</v>
      </c>
      <c r="L3106" s="11">
        <v>43560</v>
      </c>
      <c r="M3106" s="3">
        <v>43565</v>
      </c>
      <c r="N3106" s="3">
        <v>43581</v>
      </c>
      <c r="O3106" t="s">
        <v>6</v>
      </c>
      <c r="P3106" s="4">
        <v>34.76</v>
      </c>
      <c r="Q3106" t="s">
        <v>375</v>
      </c>
      <c r="R3106" t="s">
        <v>377</v>
      </c>
      <c r="S3106" t="s">
        <v>222</v>
      </c>
      <c r="T3106" t="s">
        <v>223</v>
      </c>
      <c r="U3106" t="s">
        <v>378</v>
      </c>
      <c r="V3106" t="s">
        <v>113</v>
      </c>
      <c r="W3106" s="10" t="b">
        <v>1</v>
      </c>
      <c r="X3106" s="12">
        <v>43866.845537731489</v>
      </c>
    </row>
    <row r="3107" spans="1:24" x14ac:dyDescent="0.2">
      <c r="A3107">
        <v>13448</v>
      </c>
      <c r="B3107" s="2" t="s">
        <v>135</v>
      </c>
      <c r="C3107" s="2" t="s">
        <v>136</v>
      </c>
      <c r="D3107" s="2" t="s">
        <v>137</v>
      </c>
      <c r="E3107" t="s">
        <v>45</v>
      </c>
      <c r="F3107">
        <f>SUM(J3107* 1.05)</f>
        <v>295.93199999999996</v>
      </c>
      <c r="G3107">
        <v>8</v>
      </c>
      <c r="H3107">
        <v>9</v>
      </c>
      <c r="I3107" s="7">
        <v>35.229999999999997</v>
      </c>
      <c r="J3107" s="7">
        <f t="shared" si="58"/>
        <v>281.83999999999997</v>
      </c>
      <c r="K3107" s="7">
        <f>SUM(G3107*1.429)</f>
        <v>11.432</v>
      </c>
      <c r="L3107" s="11">
        <v>43561</v>
      </c>
      <c r="M3107" s="3">
        <v>43566</v>
      </c>
      <c r="N3107" s="3">
        <v>43582</v>
      </c>
      <c r="O3107" t="s">
        <v>14</v>
      </c>
      <c r="P3107" s="4">
        <v>117.61</v>
      </c>
      <c r="Q3107" t="s">
        <v>136</v>
      </c>
      <c r="R3107" t="s">
        <v>138</v>
      </c>
      <c r="S3107" t="s">
        <v>139</v>
      </c>
      <c r="U3107" t="s">
        <v>140</v>
      </c>
      <c r="V3107" t="s">
        <v>141</v>
      </c>
      <c r="W3107" s="10" t="b">
        <v>1</v>
      </c>
      <c r="X3107" s="12">
        <v>43813.511511342593</v>
      </c>
    </row>
    <row r="3108" spans="1:24" x14ac:dyDescent="0.2">
      <c r="A3108">
        <v>13449</v>
      </c>
      <c r="B3108" s="2" t="s">
        <v>384</v>
      </c>
      <c r="C3108" s="2" t="s">
        <v>385</v>
      </c>
      <c r="D3108" s="2" t="s">
        <v>386</v>
      </c>
      <c r="E3108" t="s">
        <v>13</v>
      </c>
      <c r="F3108">
        <f>SUM(J3108* 1.25)</f>
        <v>453.97500000000002</v>
      </c>
      <c r="G3108">
        <v>6</v>
      </c>
      <c r="H3108">
        <v>-7</v>
      </c>
      <c r="I3108" s="7">
        <v>60.53</v>
      </c>
      <c r="J3108" s="7">
        <f t="shared" si="58"/>
        <v>363.18</v>
      </c>
      <c r="K3108" s="7">
        <f>SUM(G3108*1.15)</f>
        <v>6.8999999999999995</v>
      </c>
      <c r="L3108" s="11">
        <v>43561</v>
      </c>
      <c r="M3108" s="3">
        <v>43566</v>
      </c>
      <c r="N3108" s="3">
        <v>43582</v>
      </c>
      <c r="O3108" t="s">
        <v>6</v>
      </c>
      <c r="P3108" s="4">
        <v>38.51</v>
      </c>
      <c r="Q3108" t="s">
        <v>385</v>
      </c>
      <c r="R3108" t="s">
        <v>387</v>
      </c>
      <c r="S3108" t="s">
        <v>388</v>
      </c>
      <c r="U3108" t="s">
        <v>389</v>
      </c>
      <c r="V3108" t="s">
        <v>10</v>
      </c>
      <c r="W3108" s="10" t="b">
        <v>1</v>
      </c>
      <c r="X3108" s="12">
        <v>43931.509989467595</v>
      </c>
    </row>
    <row r="3109" spans="1:24" ht="17" x14ac:dyDescent="0.2">
      <c r="A3109">
        <v>13450</v>
      </c>
      <c r="B3109" s="2" t="s">
        <v>468</v>
      </c>
      <c r="C3109" s="2" t="s">
        <v>469</v>
      </c>
      <c r="D3109" s="2" t="s">
        <v>470</v>
      </c>
      <c r="E3109" t="s">
        <v>13</v>
      </c>
      <c r="F3109">
        <f>SUM(J3109* 1.05)</f>
        <v>443.18400000000003</v>
      </c>
      <c r="G3109">
        <v>8</v>
      </c>
      <c r="H3109">
        <v>0</v>
      </c>
      <c r="I3109" s="7">
        <v>52.76</v>
      </c>
      <c r="J3109" s="7">
        <f t="shared" si="58"/>
        <v>422.08</v>
      </c>
      <c r="K3109" s="7">
        <f>SUM(G3109*1.27)</f>
        <v>10.16</v>
      </c>
      <c r="L3109" s="11">
        <v>43561</v>
      </c>
      <c r="M3109" s="3">
        <v>43566</v>
      </c>
      <c r="N3109" s="3">
        <v>43582</v>
      </c>
      <c r="O3109" t="s">
        <v>14</v>
      </c>
      <c r="P3109" s="4">
        <v>4.2699999999999996</v>
      </c>
      <c r="Q3109" t="s">
        <v>469</v>
      </c>
      <c r="R3109" s="5" t="s">
        <v>565</v>
      </c>
      <c r="S3109" t="s">
        <v>311</v>
      </c>
      <c r="T3109" t="s">
        <v>207</v>
      </c>
      <c r="U3109" t="s">
        <v>471</v>
      </c>
      <c r="V3109" t="s">
        <v>209</v>
      </c>
      <c r="W3109" s="10" t="b">
        <v>0</v>
      </c>
      <c r="X3109" s="12">
        <v>43769.844740509259</v>
      </c>
    </row>
    <row r="3110" spans="1:24" x14ac:dyDescent="0.2">
      <c r="A3110">
        <v>13451</v>
      </c>
      <c r="B3110" s="2" t="s">
        <v>153</v>
      </c>
      <c r="C3110" s="2" t="s">
        <v>154</v>
      </c>
      <c r="D3110" s="2" t="s">
        <v>155</v>
      </c>
      <c r="E3110" t="s">
        <v>19</v>
      </c>
      <c r="F3110">
        <f>SUM(J3110* 1.03)</f>
        <v>67.423800000000014</v>
      </c>
      <c r="G3110">
        <v>6</v>
      </c>
      <c r="H3110">
        <v>-1</v>
      </c>
      <c r="I3110" s="7">
        <v>10.91</v>
      </c>
      <c r="J3110" s="7">
        <f t="shared" si="58"/>
        <v>65.460000000000008</v>
      </c>
      <c r="K3110" s="7">
        <f>SUM(G3110*1.27)</f>
        <v>7.62</v>
      </c>
      <c r="L3110" s="11">
        <v>43561</v>
      </c>
      <c r="M3110" s="3">
        <v>43566</v>
      </c>
      <c r="N3110" s="3">
        <v>43582</v>
      </c>
      <c r="O3110" t="s">
        <v>14</v>
      </c>
      <c r="P3110" s="4">
        <v>8.81</v>
      </c>
      <c r="Q3110" t="s">
        <v>154</v>
      </c>
      <c r="R3110" t="s">
        <v>156</v>
      </c>
      <c r="S3110" t="s">
        <v>157</v>
      </c>
      <c r="U3110" t="s">
        <v>158</v>
      </c>
      <c r="V3110" t="s">
        <v>44</v>
      </c>
      <c r="W3110" s="10" t="b">
        <v>0</v>
      </c>
      <c r="X3110" s="12">
        <v>43894.510383333327</v>
      </c>
    </row>
    <row r="3111" spans="1:24" x14ac:dyDescent="0.2">
      <c r="A3111">
        <v>13452</v>
      </c>
      <c r="B3111" s="2" t="s">
        <v>500</v>
      </c>
      <c r="C3111" s="2" t="s">
        <v>501</v>
      </c>
      <c r="D3111" s="2" t="s">
        <v>502</v>
      </c>
      <c r="E3111" t="s">
        <v>45</v>
      </c>
      <c r="F3111">
        <f>SUM(J3111* 1.05)</f>
        <v>1286.9640000000002</v>
      </c>
      <c r="G3111">
        <v>8</v>
      </c>
      <c r="H3111">
        <v>9</v>
      </c>
      <c r="I3111" s="7">
        <v>153.21</v>
      </c>
      <c r="J3111" s="7">
        <f t="shared" si="58"/>
        <v>1225.68</v>
      </c>
      <c r="K3111" s="7">
        <f>SUM(G3111*1.429)</f>
        <v>11.432</v>
      </c>
      <c r="L3111" s="11">
        <v>43562</v>
      </c>
      <c r="M3111" s="3">
        <v>43567</v>
      </c>
      <c r="N3111" s="3">
        <v>43583</v>
      </c>
      <c r="O3111" t="s">
        <v>14</v>
      </c>
      <c r="P3111" s="4">
        <v>65.53</v>
      </c>
      <c r="Q3111" t="s">
        <v>501</v>
      </c>
      <c r="R3111" t="s">
        <v>503</v>
      </c>
      <c r="S3111" t="s">
        <v>504</v>
      </c>
      <c r="U3111" t="s">
        <v>505</v>
      </c>
      <c r="V3111" t="s">
        <v>448</v>
      </c>
      <c r="W3111" s="10" t="b">
        <v>1</v>
      </c>
      <c r="X3111" s="12">
        <v>43905.511511342593</v>
      </c>
    </row>
    <row r="3112" spans="1:24" x14ac:dyDescent="0.2">
      <c r="A3112">
        <v>13453</v>
      </c>
      <c r="B3112" s="2" t="s">
        <v>358</v>
      </c>
      <c r="C3112" s="2" t="s">
        <v>359</v>
      </c>
      <c r="D3112" s="2" t="s">
        <v>360</v>
      </c>
      <c r="E3112" t="s">
        <v>13</v>
      </c>
      <c r="F3112">
        <f>SUM(J3112* 1.03)</f>
        <v>1525.2240000000002</v>
      </c>
      <c r="G3112">
        <v>10</v>
      </c>
      <c r="H3112">
        <v>-5</v>
      </c>
      <c r="I3112" s="7">
        <v>148.08000000000001</v>
      </c>
      <c r="J3112" s="7">
        <f t="shared" si="58"/>
        <v>1480.8000000000002</v>
      </c>
      <c r="K3112" s="7">
        <f>SUM(G3112*1.15)</f>
        <v>11.5</v>
      </c>
      <c r="L3112" s="11">
        <v>43562</v>
      </c>
      <c r="M3112" s="3">
        <v>43567</v>
      </c>
      <c r="N3112" s="3">
        <v>43583</v>
      </c>
      <c r="O3112" t="s">
        <v>14</v>
      </c>
      <c r="P3112" s="4">
        <v>46</v>
      </c>
      <c r="Q3112" t="s">
        <v>359</v>
      </c>
      <c r="R3112" t="s">
        <v>361</v>
      </c>
      <c r="S3112" t="s">
        <v>21</v>
      </c>
      <c r="U3112" t="s">
        <v>362</v>
      </c>
      <c r="V3112" t="s">
        <v>23</v>
      </c>
      <c r="W3112" s="10" t="b">
        <v>1</v>
      </c>
      <c r="X3112" s="12">
        <v>43915.84468263889</v>
      </c>
    </row>
    <row r="3113" spans="1:24" x14ac:dyDescent="0.2">
      <c r="A3113">
        <v>13454</v>
      </c>
      <c r="B3113" s="2" t="s">
        <v>384</v>
      </c>
      <c r="C3113" s="2" t="s">
        <v>385</v>
      </c>
      <c r="D3113" s="2" t="s">
        <v>386</v>
      </c>
      <c r="E3113" t="s">
        <v>11</v>
      </c>
      <c r="F3113">
        <f>SUM(J3113* 1.03)</f>
        <v>992.60069999999996</v>
      </c>
      <c r="G3113">
        <v>13</v>
      </c>
      <c r="H3113">
        <v>-21</v>
      </c>
      <c r="I3113" s="7">
        <v>74.13</v>
      </c>
      <c r="J3113" s="7">
        <f t="shared" si="58"/>
        <v>963.68999999999994</v>
      </c>
      <c r="K3113" s="7">
        <f>SUM(G3113*1.15)</f>
        <v>14.95</v>
      </c>
      <c r="L3113" s="11">
        <v>43562</v>
      </c>
      <c r="M3113" s="3">
        <v>43567</v>
      </c>
      <c r="N3113" s="3">
        <v>43583</v>
      </c>
      <c r="O3113" t="s">
        <v>12</v>
      </c>
      <c r="P3113" s="4">
        <v>1.1200000000000001</v>
      </c>
      <c r="Q3113" t="s">
        <v>385</v>
      </c>
      <c r="R3113" t="s">
        <v>387</v>
      </c>
      <c r="S3113" t="s">
        <v>388</v>
      </c>
      <c r="U3113" t="s">
        <v>389</v>
      </c>
      <c r="V3113" t="s">
        <v>10</v>
      </c>
      <c r="W3113" s="10" t="b">
        <v>0</v>
      </c>
      <c r="X3113" s="12">
        <v>43871.512042361115</v>
      </c>
    </row>
    <row r="3114" spans="1:24" x14ac:dyDescent="0.2">
      <c r="A3114">
        <v>13455</v>
      </c>
      <c r="B3114" s="2" t="s">
        <v>293</v>
      </c>
      <c r="C3114" s="2" t="s">
        <v>294</v>
      </c>
      <c r="D3114" s="2" t="s">
        <v>295</v>
      </c>
      <c r="E3114" t="s">
        <v>36</v>
      </c>
      <c r="F3114">
        <f>SUM(J3114* 0.85)</f>
        <v>594.70249999999999</v>
      </c>
      <c r="G3114">
        <v>7</v>
      </c>
      <c r="H3114">
        <v>12</v>
      </c>
      <c r="I3114" s="7">
        <v>99.95</v>
      </c>
      <c r="J3114" s="7">
        <f t="shared" si="58"/>
        <v>699.65</v>
      </c>
      <c r="K3114" s="7">
        <f>SUM(G3114*1.429)</f>
        <v>10.003</v>
      </c>
      <c r="L3114" s="11">
        <v>43563</v>
      </c>
      <c r="M3114" s="3">
        <v>43568</v>
      </c>
      <c r="N3114" s="3">
        <v>43584</v>
      </c>
      <c r="O3114" t="s">
        <v>12</v>
      </c>
      <c r="P3114" s="4">
        <v>73.91</v>
      </c>
      <c r="Q3114" t="s">
        <v>294</v>
      </c>
      <c r="R3114" t="s">
        <v>296</v>
      </c>
      <c r="S3114" t="s">
        <v>297</v>
      </c>
      <c r="T3114" t="s">
        <v>298</v>
      </c>
      <c r="U3114" t="s">
        <v>299</v>
      </c>
      <c r="V3114" t="s">
        <v>217</v>
      </c>
      <c r="W3114" s="10" t="b">
        <v>1</v>
      </c>
      <c r="X3114" s="12">
        <v>43880.844598379634</v>
      </c>
    </row>
    <row r="3115" spans="1:24" x14ac:dyDescent="0.2">
      <c r="A3115">
        <v>13456</v>
      </c>
      <c r="B3115" s="2" t="s">
        <v>549</v>
      </c>
      <c r="C3115" s="2" t="s">
        <v>550</v>
      </c>
      <c r="D3115" s="2" t="s">
        <v>551</v>
      </c>
      <c r="E3115" t="s">
        <v>36</v>
      </c>
      <c r="F3115">
        <f>SUM(J3115* 1.25)</f>
        <v>295.65000000000003</v>
      </c>
      <c r="G3115">
        <v>9</v>
      </c>
      <c r="H3115">
        <v>23</v>
      </c>
      <c r="I3115" s="7">
        <v>26.28</v>
      </c>
      <c r="J3115" s="7">
        <f t="shared" si="58"/>
        <v>236.52</v>
      </c>
      <c r="K3115" s="7">
        <f>SUM(G3115*1.429)</f>
        <v>12.861000000000001</v>
      </c>
      <c r="L3115" s="11">
        <v>43563</v>
      </c>
      <c r="M3115" s="3">
        <v>43568</v>
      </c>
      <c r="N3115" s="3">
        <v>43584</v>
      </c>
      <c r="O3115" t="s">
        <v>12</v>
      </c>
      <c r="P3115" s="4">
        <v>20.309999999999999</v>
      </c>
      <c r="Q3115" t="s">
        <v>552</v>
      </c>
      <c r="R3115" t="s">
        <v>553</v>
      </c>
      <c r="S3115" t="s">
        <v>554</v>
      </c>
      <c r="U3115" t="s">
        <v>555</v>
      </c>
      <c r="V3115" t="s">
        <v>556</v>
      </c>
      <c r="W3115" s="10" t="b">
        <v>0</v>
      </c>
      <c r="X3115" s="12">
        <v>43904.51204282407</v>
      </c>
    </row>
    <row r="3116" spans="1:24" x14ac:dyDescent="0.2">
      <c r="A3116">
        <v>13457</v>
      </c>
      <c r="B3116" s="2" t="s">
        <v>356</v>
      </c>
      <c r="C3116" s="2" t="s">
        <v>348</v>
      </c>
      <c r="D3116" s="2" t="s">
        <v>357</v>
      </c>
      <c r="E3116" t="s">
        <v>5</v>
      </c>
      <c r="F3116">
        <f>SUM(J3116* 1.45)</f>
        <v>45.936</v>
      </c>
      <c r="G3116">
        <v>8</v>
      </c>
      <c r="H3116">
        <v>30</v>
      </c>
      <c r="I3116" s="7">
        <v>3.96</v>
      </c>
      <c r="J3116" s="7">
        <f t="shared" si="58"/>
        <v>31.68</v>
      </c>
      <c r="K3116" s="7">
        <f>SUM(G3116*1.429)</f>
        <v>11.432</v>
      </c>
      <c r="L3116" s="11">
        <v>43563</v>
      </c>
      <c r="M3116" s="3">
        <v>43568</v>
      </c>
      <c r="N3116" s="3">
        <v>43584</v>
      </c>
      <c r="O3116" t="s">
        <v>12</v>
      </c>
      <c r="P3116" s="4">
        <v>96.35</v>
      </c>
      <c r="Q3116" t="s">
        <v>348</v>
      </c>
      <c r="R3116" t="s">
        <v>349</v>
      </c>
      <c r="S3116" t="s">
        <v>350</v>
      </c>
      <c r="U3116" t="s">
        <v>351</v>
      </c>
      <c r="V3116" t="s">
        <v>10</v>
      </c>
      <c r="W3116" s="10" t="b">
        <v>1</v>
      </c>
      <c r="X3116" s="12">
        <v>43890.511754398147</v>
      </c>
    </row>
    <row r="3117" spans="1:24" x14ac:dyDescent="0.2">
      <c r="A3117">
        <v>13458</v>
      </c>
      <c r="B3117" s="2" t="s">
        <v>394</v>
      </c>
      <c r="C3117" s="2" t="s">
        <v>395</v>
      </c>
      <c r="D3117" s="2" t="s">
        <v>396</v>
      </c>
      <c r="E3117" t="s">
        <v>45</v>
      </c>
      <c r="F3117">
        <f>SUM(J3117* 1.05)</f>
        <v>96.012</v>
      </c>
      <c r="G3117">
        <v>8</v>
      </c>
      <c r="H3117">
        <v>3</v>
      </c>
      <c r="I3117" s="7">
        <v>11.43</v>
      </c>
      <c r="J3117" s="7">
        <f t="shared" si="58"/>
        <v>91.44</v>
      </c>
      <c r="K3117" s="7">
        <f>SUM(G3117*0.54)</f>
        <v>4.32</v>
      </c>
      <c r="L3117" s="11">
        <v>43566</v>
      </c>
      <c r="M3117" s="3">
        <v>43571</v>
      </c>
      <c r="N3117" s="3">
        <v>43587</v>
      </c>
      <c r="O3117" t="s">
        <v>14</v>
      </c>
      <c r="P3117" s="4">
        <v>55.12</v>
      </c>
      <c r="Q3117" t="s">
        <v>395</v>
      </c>
      <c r="R3117" t="s">
        <v>397</v>
      </c>
      <c r="S3117" t="s">
        <v>398</v>
      </c>
      <c r="T3117" t="s">
        <v>399</v>
      </c>
      <c r="U3117" t="s">
        <v>400</v>
      </c>
      <c r="V3117" t="s">
        <v>209</v>
      </c>
      <c r="W3117" s="10" t="b">
        <v>1</v>
      </c>
      <c r="X3117" s="12">
        <v>43879.175474768519</v>
      </c>
    </row>
    <row r="3118" spans="1:24" x14ac:dyDescent="0.2">
      <c r="A3118">
        <v>13459</v>
      </c>
      <c r="B3118" s="2" t="s">
        <v>153</v>
      </c>
      <c r="C3118" s="2" t="s">
        <v>154</v>
      </c>
      <c r="D3118" s="2" t="s">
        <v>155</v>
      </c>
      <c r="E3118" t="s">
        <v>45</v>
      </c>
      <c r="F3118">
        <f>SUM(J3118* 1.03)</f>
        <v>240.35050000000001</v>
      </c>
      <c r="G3118">
        <v>13</v>
      </c>
      <c r="H3118">
        <v>-1</v>
      </c>
      <c r="I3118" s="7">
        <v>17.95</v>
      </c>
      <c r="J3118" s="7">
        <f t="shared" si="58"/>
        <v>233.35</v>
      </c>
      <c r="K3118" s="7">
        <f>SUM(G3118*1.27)</f>
        <v>16.510000000000002</v>
      </c>
      <c r="L3118" s="11">
        <v>43566</v>
      </c>
      <c r="M3118" s="3">
        <v>43571</v>
      </c>
      <c r="N3118" s="3">
        <v>43587</v>
      </c>
      <c r="O3118" t="s">
        <v>12</v>
      </c>
      <c r="P3118" s="4">
        <v>197.3</v>
      </c>
      <c r="Q3118" t="s">
        <v>154</v>
      </c>
      <c r="R3118" t="s">
        <v>156</v>
      </c>
      <c r="S3118" t="s">
        <v>157</v>
      </c>
      <c r="U3118" t="s">
        <v>158</v>
      </c>
      <c r="V3118" t="s">
        <v>44</v>
      </c>
      <c r="W3118" s="10" t="b">
        <v>1</v>
      </c>
      <c r="X3118" s="12">
        <v>43893.512484027771</v>
      </c>
    </row>
    <row r="3119" spans="1:24" x14ac:dyDescent="0.2">
      <c r="A3119">
        <v>13460</v>
      </c>
      <c r="B3119" s="2" t="s">
        <v>430</v>
      </c>
      <c r="C3119" s="2" t="s">
        <v>431</v>
      </c>
      <c r="D3119" s="2" t="s">
        <v>432</v>
      </c>
      <c r="E3119" t="s">
        <v>11</v>
      </c>
      <c r="F3119">
        <f>SUM(J3119* 1.05)</f>
        <v>473.44500000000005</v>
      </c>
      <c r="G3119">
        <v>5</v>
      </c>
      <c r="H3119">
        <v>5</v>
      </c>
      <c r="I3119" s="7">
        <v>90.18</v>
      </c>
      <c r="J3119" s="7">
        <f t="shared" si="58"/>
        <v>450.90000000000003</v>
      </c>
      <c r="K3119" s="7">
        <f>SUM(G3119*0.54)</f>
        <v>2.7</v>
      </c>
      <c r="L3119" s="11">
        <v>43566</v>
      </c>
      <c r="M3119" s="3">
        <v>43571</v>
      </c>
      <c r="N3119" s="3">
        <v>43587</v>
      </c>
      <c r="O3119" t="s">
        <v>6</v>
      </c>
      <c r="P3119" s="4">
        <v>141.16</v>
      </c>
      <c r="Q3119" t="s">
        <v>431</v>
      </c>
      <c r="R3119" t="s">
        <v>433</v>
      </c>
      <c r="S3119" t="s">
        <v>434</v>
      </c>
      <c r="T3119" t="s">
        <v>435</v>
      </c>
      <c r="U3119" t="s">
        <v>436</v>
      </c>
      <c r="V3119" t="s">
        <v>209</v>
      </c>
      <c r="W3119" s="10" t="b">
        <v>1</v>
      </c>
      <c r="X3119" s="12">
        <v>43885.173711226846</v>
      </c>
    </row>
    <row r="3120" spans="1:24" x14ac:dyDescent="0.2">
      <c r="A3120">
        <v>13461</v>
      </c>
      <c r="B3120" s="2" t="s">
        <v>472</v>
      </c>
      <c r="C3120" s="2" t="s">
        <v>473</v>
      </c>
      <c r="D3120" s="2" t="s">
        <v>474</v>
      </c>
      <c r="E3120" t="s">
        <v>15</v>
      </c>
      <c r="F3120">
        <f>SUM(J3120* 1.03)</f>
        <v>1608.1184000000001</v>
      </c>
      <c r="G3120">
        <v>14</v>
      </c>
      <c r="H3120">
        <v>2</v>
      </c>
      <c r="I3120" s="7">
        <v>111.52</v>
      </c>
      <c r="J3120" s="7">
        <f t="shared" si="58"/>
        <v>1561.28</v>
      </c>
      <c r="K3120" s="7">
        <f>SUM(G3120*1.27)</f>
        <v>17.78</v>
      </c>
      <c r="L3120" s="11">
        <v>43566</v>
      </c>
      <c r="M3120" s="3">
        <v>43571</v>
      </c>
      <c r="N3120" s="3">
        <v>43587</v>
      </c>
      <c r="O3120" t="s">
        <v>14</v>
      </c>
      <c r="P3120" s="4">
        <v>14.91</v>
      </c>
      <c r="Q3120" t="s">
        <v>473</v>
      </c>
      <c r="R3120" t="s">
        <v>475</v>
      </c>
      <c r="S3120" t="s">
        <v>476</v>
      </c>
      <c r="T3120" t="s">
        <v>477</v>
      </c>
      <c r="U3120" t="s">
        <v>478</v>
      </c>
      <c r="V3120" t="s">
        <v>209</v>
      </c>
      <c r="W3120" s="10" t="b">
        <v>0</v>
      </c>
      <c r="X3120" s="12">
        <v>43805.846090046296</v>
      </c>
    </row>
    <row r="3121" spans="1:24" x14ac:dyDescent="0.2">
      <c r="A3121">
        <v>13462</v>
      </c>
      <c r="B3121" s="2" t="s">
        <v>319</v>
      </c>
      <c r="C3121" s="2" t="s">
        <v>320</v>
      </c>
      <c r="D3121" s="2" t="s">
        <v>321</v>
      </c>
      <c r="E3121" t="s">
        <v>15</v>
      </c>
      <c r="F3121">
        <f>SUM(J3121* 1.03)</f>
        <v>1434.0381</v>
      </c>
      <c r="G3121">
        <v>11</v>
      </c>
      <c r="H3121">
        <v>-38</v>
      </c>
      <c r="I3121" s="7">
        <v>126.57</v>
      </c>
      <c r="J3121" s="7">
        <f t="shared" si="58"/>
        <v>1392.27</v>
      </c>
      <c r="K3121" s="7">
        <f>SUM(G3121*1.15)</f>
        <v>12.649999999999999</v>
      </c>
      <c r="L3121" s="11">
        <v>43567</v>
      </c>
      <c r="M3121" s="3">
        <v>43572</v>
      </c>
      <c r="N3121" s="3">
        <v>43588</v>
      </c>
      <c r="O3121" t="s">
        <v>6</v>
      </c>
      <c r="P3121" s="4">
        <v>44.84</v>
      </c>
      <c r="Q3121" t="s">
        <v>320</v>
      </c>
      <c r="R3121" t="s">
        <v>322</v>
      </c>
      <c r="S3121" t="s">
        <v>323</v>
      </c>
      <c r="U3121" t="s">
        <v>324</v>
      </c>
      <c r="V3121" t="s">
        <v>325</v>
      </c>
      <c r="W3121" s="10" t="b">
        <v>1</v>
      </c>
      <c r="X3121" s="12">
        <v>43955.844300694444</v>
      </c>
    </row>
    <row r="3122" spans="1:24" x14ac:dyDescent="0.2">
      <c r="A3122">
        <v>13463</v>
      </c>
      <c r="B3122" s="2" t="s">
        <v>543</v>
      </c>
      <c r="C3122" s="2" t="s">
        <v>544</v>
      </c>
      <c r="D3122" s="2" t="s">
        <v>545</v>
      </c>
      <c r="E3122" t="s">
        <v>45</v>
      </c>
      <c r="F3122">
        <f>SUM(J3122* 0.875)</f>
        <v>1406.405</v>
      </c>
      <c r="G3122">
        <v>13</v>
      </c>
      <c r="H3122">
        <v>25</v>
      </c>
      <c r="I3122" s="7">
        <v>123.64</v>
      </c>
      <c r="J3122" s="7">
        <f t="shared" si="58"/>
        <v>1607.32</v>
      </c>
      <c r="K3122" s="7">
        <f>SUM(G3122*1.429)</f>
        <v>18.577000000000002</v>
      </c>
      <c r="L3122" s="11">
        <v>43567</v>
      </c>
      <c r="M3122" s="3">
        <v>43572</v>
      </c>
      <c r="N3122" s="3">
        <v>43588</v>
      </c>
      <c r="O3122" t="s">
        <v>6</v>
      </c>
      <c r="P3122" s="4">
        <v>0.75</v>
      </c>
      <c r="Q3122" t="s">
        <v>544</v>
      </c>
      <c r="R3122" t="s">
        <v>546</v>
      </c>
      <c r="S3122" t="s">
        <v>547</v>
      </c>
      <c r="U3122" t="s">
        <v>548</v>
      </c>
      <c r="V3122" t="s">
        <v>530</v>
      </c>
      <c r="W3122" s="10" t="b">
        <v>0</v>
      </c>
      <c r="X3122" s="12">
        <v>43902.847089236115</v>
      </c>
    </row>
    <row r="3123" spans="1:24" x14ac:dyDescent="0.2">
      <c r="A3123">
        <v>13464</v>
      </c>
      <c r="B3123" s="2" t="s">
        <v>202</v>
      </c>
      <c r="C3123" s="2" t="s">
        <v>203</v>
      </c>
      <c r="D3123" s="2" t="s">
        <v>204</v>
      </c>
      <c r="E3123" t="s">
        <v>15</v>
      </c>
      <c r="F3123">
        <f>SUM(J3123* 1.03)</f>
        <v>806.00590000000011</v>
      </c>
      <c r="G3123">
        <v>7</v>
      </c>
      <c r="H3123">
        <v>3</v>
      </c>
      <c r="I3123" s="7">
        <v>111.79</v>
      </c>
      <c r="J3123" s="7">
        <f t="shared" si="58"/>
        <v>782.53000000000009</v>
      </c>
      <c r="K3123" s="7">
        <f>SUM(G3123*0.54)</f>
        <v>3.7800000000000002</v>
      </c>
      <c r="L3123" s="11">
        <v>43567</v>
      </c>
      <c r="M3123" s="3">
        <v>43572</v>
      </c>
      <c r="N3123" s="3">
        <v>43588</v>
      </c>
      <c r="O3123" t="s">
        <v>12</v>
      </c>
      <c r="P3123" s="4">
        <v>25.19</v>
      </c>
      <c r="Q3123" t="s">
        <v>203</v>
      </c>
      <c r="R3123" t="s">
        <v>205</v>
      </c>
      <c r="S3123" t="s">
        <v>206</v>
      </c>
      <c r="T3123" t="s">
        <v>207</v>
      </c>
      <c r="U3123" t="s">
        <v>208</v>
      </c>
      <c r="V3123" t="s">
        <v>209</v>
      </c>
      <c r="W3123" s="10" t="b">
        <v>1</v>
      </c>
      <c r="X3123" s="12">
        <v>43885.550127314818</v>
      </c>
    </row>
    <row r="3124" spans="1:24" x14ac:dyDescent="0.2">
      <c r="A3124">
        <v>13465</v>
      </c>
      <c r="B3124" s="2" t="s">
        <v>369</v>
      </c>
      <c r="C3124" s="2" t="s">
        <v>370</v>
      </c>
      <c r="D3124" s="2" t="s">
        <v>371</v>
      </c>
      <c r="E3124" t="s">
        <v>36</v>
      </c>
      <c r="F3124">
        <f>SUM(J3124* 0.85)</f>
        <v>142.34100000000001</v>
      </c>
      <c r="G3124">
        <v>6</v>
      </c>
      <c r="H3124">
        <v>-15</v>
      </c>
      <c r="I3124" s="7">
        <v>27.91</v>
      </c>
      <c r="J3124" s="7">
        <f t="shared" si="58"/>
        <v>167.46</v>
      </c>
      <c r="K3124" s="7">
        <f>SUM(G3124*1.15)</f>
        <v>6.8999999999999995</v>
      </c>
      <c r="L3124" s="11">
        <v>43568</v>
      </c>
      <c r="M3124" s="3">
        <v>43573</v>
      </c>
      <c r="N3124" s="3">
        <v>43589</v>
      </c>
      <c r="O3124" t="s">
        <v>12</v>
      </c>
      <c r="P3124" s="4">
        <v>202.24</v>
      </c>
      <c r="Q3124" t="s">
        <v>370</v>
      </c>
      <c r="R3124" t="s">
        <v>372</v>
      </c>
      <c r="S3124" t="s">
        <v>180</v>
      </c>
      <c r="U3124" t="s">
        <v>373</v>
      </c>
      <c r="V3124" t="s">
        <v>182</v>
      </c>
      <c r="W3124" s="10" t="b">
        <v>1</v>
      </c>
      <c r="X3124" s="12">
        <v>43901.509896875003</v>
      </c>
    </row>
    <row r="3125" spans="1:24" x14ac:dyDescent="0.2">
      <c r="A3125">
        <v>13466</v>
      </c>
      <c r="B3125" s="2" t="s">
        <v>190</v>
      </c>
      <c r="C3125" s="2" t="s">
        <v>191</v>
      </c>
      <c r="D3125" s="2" t="s">
        <v>192</v>
      </c>
      <c r="E3125" t="s">
        <v>45</v>
      </c>
      <c r="F3125">
        <f>SUM(J3125* 0.95)</f>
        <v>1264.5450000000001</v>
      </c>
      <c r="G3125">
        <v>10</v>
      </c>
      <c r="H3125">
        <v>-4</v>
      </c>
      <c r="I3125" s="7">
        <v>133.11000000000001</v>
      </c>
      <c r="J3125" s="7">
        <f t="shared" si="58"/>
        <v>1331.1000000000001</v>
      </c>
      <c r="K3125" s="7">
        <f>SUM(G3125*1.15)</f>
        <v>11.5</v>
      </c>
      <c r="L3125" s="11">
        <v>43568</v>
      </c>
      <c r="M3125" s="3">
        <v>43573</v>
      </c>
      <c r="N3125" s="3">
        <v>43589</v>
      </c>
      <c r="O3125" t="s">
        <v>6</v>
      </c>
      <c r="P3125" s="4">
        <v>59.11</v>
      </c>
      <c r="Q3125" t="s">
        <v>191</v>
      </c>
      <c r="R3125" t="s">
        <v>193</v>
      </c>
      <c r="S3125" t="s">
        <v>194</v>
      </c>
      <c r="U3125" t="s">
        <v>195</v>
      </c>
      <c r="V3125" t="s">
        <v>66</v>
      </c>
      <c r="W3125" s="10" t="b">
        <v>1</v>
      </c>
      <c r="X3125" s="12">
        <v>43940.178027546295</v>
      </c>
    </row>
    <row r="3126" spans="1:24" x14ac:dyDescent="0.2">
      <c r="A3126">
        <v>13467</v>
      </c>
      <c r="B3126" s="2" t="s">
        <v>401</v>
      </c>
      <c r="C3126" s="2" t="s">
        <v>402</v>
      </c>
      <c r="D3126" s="2" t="s">
        <v>403</v>
      </c>
      <c r="E3126" t="s">
        <v>45</v>
      </c>
      <c r="F3126">
        <f>SUM(J3126* 0.95)</f>
        <v>677.76800000000003</v>
      </c>
      <c r="G3126">
        <v>7</v>
      </c>
      <c r="H3126">
        <v>-10</v>
      </c>
      <c r="I3126" s="7">
        <v>101.92</v>
      </c>
      <c r="J3126" s="7">
        <f t="shared" si="58"/>
        <v>713.44</v>
      </c>
      <c r="K3126" s="7">
        <f>SUM(G3126*1.15)</f>
        <v>8.0499999999999989</v>
      </c>
      <c r="L3126" s="11">
        <v>43569</v>
      </c>
      <c r="M3126" s="3">
        <v>43574</v>
      </c>
      <c r="N3126" s="3">
        <v>43590</v>
      </c>
      <c r="O3126" t="s">
        <v>12</v>
      </c>
      <c r="P3126" s="4">
        <v>28.71</v>
      </c>
      <c r="Q3126" t="s">
        <v>402</v>
      </c>
      <c r="R3126" t="s">
        <v>404</v>
      </c>
      <c r="S3126" t="s">
        <v>405</v>
      </c>
      <c r="U3126" t="s">
        <v>406</v>
      </c>
      <c r="V3126" t="s">
        <v>175</v>
      </c>
      <c r="W3126" s="10" t="b">
        <v>0</v>
      </c>
      <c r="X3126" s="12">
        <v>43915.843612500001</v>
      </c>
    </row>
    <row r="3127" spans="1:24" x14ac:dyDescent="0.2">
      <c r="A3127">
        <v>13468</v>
      </c>
      <c r="B3127" s="2" t="s">
        <v>2</v>
      </c>
      <c r="C3127" s="2" t="s">
        <v>3</v>
      </c>
      <c r="D3127" s="2" t="s">
        <v>4</v>
      </c>
      <c r="E3127" t="s">
        <v>15</v>
      </c>
      <c r="F3127">
        <f>SUM(J3127* 0.85)</f>
        <v>131.78399999999999</v>
      </c>
      <c r="G3127">
        <v>12</v>
      </c>
      <c r="H3127">
        <v>16</v>
      </c>
      <c r="I3127" s="7">
        <v>12.92</v>
      </c>
      <c r="J3127" s="7">
        <f t="shared" si="58"/>
        <v>155.04</v>
      </c>
      <c r="K3127" s="7">
        <f>SUM(G3127*1.429)</f>
        <v>17.148</v>
      </c>
      <c r="L3127" s="11">
        <v>43569</v>
      </c>
      <c r="M3127" s="3">
        <v>43574</v>
      </c>
      <c r="N3127" s="3">
        <v>43590</v>
      </c>
      <c r="O3127" t="s">
        <v>6</v>
      </c>
      <c r="P3127" s="4">
        <v>1.21</v>
      </c>
      <c r="Q3127" t="s">
        <v>3</v>
      </c>
      <c r="R3127" t="s">
        <v>7</v>
      </c>
      <c r="S3127" t="s">
        <v>8</v>
      </c>
      <c r="U3127" t="s">
        <v>9</v>
      </c>
      <c r="V3127" t="s">
        <v>10</v>
      </c>
      <c r="W3127" s="10" t="b">
        <v>0</v>
      </c>
      <c r="X3127" s="12">
        <v>43867.512680787033</v>
      </c>
    </row>
    <row r="3128" spans="1:24" x14ac:dyDescent="0.2">
      <c r="A3128">
        <v>13469</v>
      </c>
      <c r="B3128" s="2" t="s">
        <v>159</v>
      </c>
      <c r="C3128" s="2" t="s">
        <v>160</v>
      </c>
      <c r="D3128" s="2" t="s">
        <v>161</v>
      </c>
      <c r="E3128" t="s">
        <v>13</v>
      </c>
      <c r="F3128">
        <f>SUM(J3128* 1.05)</f>
        <v>662.86500000000012</v>
      </c>
      <c r="G3128">
        <v>5</v>
      </c>
      <c r="H3128">
        <v>-4</v>
      </c>
      <c r="I3128" s="7">
        <v>126.26</v>
      </c>
      <c r="J3128" s="7">
        <f t="shared" si="58"/>
        <v>631.30000000000007</v>
      </c>
      <c r="K3128" s="7">
        <f>SUM(G3128*1.15)</f>
        <v>5.75</v>
      </c>
      <c r="L3128" s="11">
        <v>43569</v>
      </c>
      <c r="M3128" s="3">
        <v>43574</v>
      </c>
      <c r="N3128" s="3">
        <v>43590</v>
      </c>
      <c r="O3128" t="s">
        <v>14</v>
      </c>
      <c r="P3128" s="4">
        <v>242.95</v>
      </c>
      <c r="Q3128" t="s">
        <v>160</v>
      </c>
      <c r="R3128" t="s">
        <v>162</v>
      </c>
      <c r="S3128" t="s">
        <v>163</v>
      </c>
      <c r="U3128" t="s">
        <v>164</v>
      </c>
      <c r="V3128" t="s">
        <v>10</v>
      </c>
      <c r="W3128" s="10" t="b">
        <v>1</v>
      </c>
      <c r="X3128" s="12">
        <v>43922.509574421303</v>
      </c>
    </row>
    <row r="3129" spans="1:24" x14ac:dyDescent="0.2">
      <c r="A3129">
        <v>13470</v>
      </c>
      <c r="B3129" s="2" t="s">
        <v>418</v>
      </c>
      <c r="C3129" s="2" t="s">
        <v>419</v>
      </c>
      <c r="D3129" s="2" t="s">
        <v>420</v>
      </c>
      <c r="E3129" t="s">
        <v>45</v>
      </c>
      <c r="F3129">
        <f>SUM(J3129* 0.95)</f>
        <v>2365.8894999999998</v>
      </c>
      <c r="G3129">
        <v>13</v>
      </c>
      <c r="H3129">
        <v>-7</v>
      </c>
      <c r="I3129" s="7">
        <v>191.57</v>
      </c>
      <c r="J3129" s="7">
        <f t="shared" si="58"/>
        <v>2490.41</v>
      </c>
      <c r="K3129" s="7">
        <f>SUM(G3129*1.15)</f>
        <v>14.95</v>
      </c>
      <c r="L3129" s="11">
        <v>43569</v>
      </c>
      <c r="M3129" s="3">
        <v>43574</v>
      </c>
      <c r="N3129" s="3">
        <v>43590</v>
      </c>
      <c r="O3129" t="s">
        <v>6</v>
      </c>
      <c r="P3129" s="4">
        <v>32.99</v>
      </c>
      <c r="Q3129" t="s">
        <v>419</v>
      </c>
      <c r="R3129" t="s">
        <v>421</v>
      </c>
      <c r="S3129" t="s">
        <v>64</v>
      </c>
      <c r="U3129" t="s">
        <v>422</v>
      </c>
      <c r="V3129" t="s">
        <v>66</v>
      </c>
      <c r="W3129" s="10" t="b">
        <v>1</v>
      </c>
      <c r="X3129" s="12">
        <v>43919.512204398154</v>
      </c>
    </row>
    <row r="3130" spans="1:24" x14ac:dyDescent="0.2">
      <c r="A3130">
        <v>13471</v>
      </c>
      <c r="B3130" s="2" t="s">
        <v>300</v>
      </c>
      <c r="C3130" s="2" t="s">
        <v>301</v>
      </c>
      <c r="D3130" s="2" t="s">
        <v>302</v>
      </c>
      <c r="E3130" t="s">
        <v>45</v>
      </c>
      <c r="F3130">
        <f>SUM(J3130* 1.03)</f>
        <v>707.02289999999994</v>
      </c>
      <c r="G3130">
        <v>9</v>
      </c>
      <c r="H3130">
        <v>-3</v>
      </c>
      <c r="I3130" s="7">
        <v>76.27</v>
      </c>
      <c r="J3130" s="7">
        <f t="shared" si="58"/>
        <v>686.43</v>
      </c>
      <c r="K3130" s="7">
        <f>SUM(G3130*1.27)</f>
        <v>11.43</v>
      </c>
      <c r="L3130" s="11">
        <v>43570</v>
      </c>
      <c r="M3130" s="3">
        <v>43575</v>
      </c>
      <c r="N3130" s="3">
        <v>43591</v>
      </c>
      <c r="O3130" t="s">
        <v>14</v>
      </c>
      <c r="P3130" s="4">
        <v>23.6</v>
      </c>
      <c r="Q3130" t="s">
        <v>301</v>
      </c>
      <c r="R3130" t="s">
        <v>303</v>
      </c>
      <c r="S3130" t="s">
        <v>304</v>
      </c>
      <c r="T3130" t="s">
        <v>305</v>
      </c>
      <c r="U3130" t="s">
        <v>306</v>
      </c>
      <c r="V3130" t="s">
        <v>217</v>
      </c>
      <c r="W3130" s="10" t="b">
        <v>0</v>
      </c>
      <c r="X3130" s="12">
        <v>43901.5113724537</v>
      </c>
    </row>
    <row r="3131" spans="1:24" x14ac:dyDescent="0.2">
      <c r="A3131">
        <v>13472</v>
      </c>
      <c r="B3131" s="2" t="s">
        <v>428</v>
      </c>
      <c r="C3131" s="2" t="s">
        <v>423</v>
      </c>
      <c r="D3131" s="2" t="s">
        <v>429</v>
      </c>
      <c r="E3131" t="s">
        <v>45</v>
      </c>
      <c r="F3131">
        <f>SUM(J3131* 0.85)</f>
        <v>757.77499999999998</v>
      </c>
      <c r="G3131">
        <v>10</v>
      </c>
      <c r="H3131">
        <v>-7</v>
      </c>
      <c r="I3131" s="7">
        <v>89.15</v>
      </c>
      <c r="J3131" s="7">
        <f t="shared" si="58"/>
        <v>891.5</v>
      </c>
      <c r="K3131" s="7">
        <f>SUM(G3131*1.15)</f>
        <v>11.5</v>
      </c>
      <c r="L3131" s="11">
        <v>43570</v>
      </c>
      <c r="M3131" s="3">
        <v>43575</v>
      </c>
      <c r="N3131" s="3">
        <v>43591</v>
      </c>
      <c r="O3131" t="s">
        <v>12</v>
      </c>
      <c r="P3131" s="4">
        <v>4.62</v>
      </c>
      <c r="Q3131" t="s">
        <v>423</v>
      </c>
      <c r="R3131" t="s">
        <v>424</v>
      </c>
      <c r="S3131" t="s">
        <v>425</v>
      </c>
      <c r="U3131" t="s">
        <v>426</v>
      </c>
      <c r="V3131" t="s">
        <v>427</v>
      </c>
      <c r="W3131" s="10" t="b">
        <v>0</v>
      </c>
      <c r="X3131" s="12">
        <v>43860.511326157408</v>
      </c>
    </row>
    <row r="3132" spans="1:24" x14ac:dyDescent="0.2">
      <c r="A3132">
        <v>13473</v>
      </c>
      <c r="B3132" s="2" t="s">
        <v>29</v>
      </c>
      <c r="C3132" s="2" t="s">
        <v>30</v>
      </c>
      <c r="D3132" s="2" t="s">
        <v>31</v>
      </c>
      <c r="E3132" t="s">
        <v>37</v>
      </c>
      <c r="F3132">
        <f>SUM(J3132* 1.03)</f>
        <v>335.84180000000003</v>
      </c>
      <c r="G3132">
        <v>7</v>
      </c>
      <c r="H3132">
        <v>-4</v>
      </c>
      <c r="I3132" s="7">
        <v>46.58</v>
      </c>
      <c r="J3132" s="7">
        <f t="shared" si="58"/>
        <v>326.06</v>
      </c>
      <c r="K3132" s="7">
        <f>SUM(G3132*1.15)</f>
        <v>8.0499999999999989</v>
      </c>
      <c r="L3132" s="11">
        <v>43570</v>
      </c>
      <c r="M3132" s="3">
        <v>43575</v>
      </c>
      <c r="N3132" s="3">
        <v>43591</v>
      </c>
      <c r="O3132" t="s">
        <v>12</v>
      </c>
      <c r="P3132" s="4">
        <v>33.799999999999997</v>
      </c>
      <c r="Q3132" t="s">
        <v>30</v>
      </c>
      <c r="R3132" t="s">
        <v>557</v>
      </c>
      <c r="S3132" t="s">
        <v>32</v>
      </c>
      <c r="T3132" t="s">
        <v>33</v>
      </c>
      <c r="U3132" t="s">
        <v>34</v>
      </c>
      <c r="V3132" t="s">
        <v>35</v>
      </c>
      <c r="W3132" s="10" t="b">
        <v>1</v>
      </c>
      <c r="X3132" s="12">
        <v>43902.843681944447</v>
      </c>
    </row>
    <row r="3133" spans="1:24" x14ac:dyDescent="0.2">
      <c r="A3133">
        <v>13474</v>
      </c>
      <c r="B3133" s="2" t="s">
        <v>135</v>
      </c>
      <c r="C3133" s="2" t="s">
        <v>136</v>
      </c>
      <c r="D3133" s="2" t="s">
        <v>137</v>
      </c>
      <c r="E3133" t="s">
        <v>37</v>
      </c>
      <c r="F3133">
        <f>SUM(J3133* 1.05)</f>
        <v>1545.9675</v>
      </c>
      <c r="G3133">
        <v>11</v>
      </c>
      <c r="H3133">
        <v>-8</v>
      </c>
      <c r="I3133" s="7">
        <v>133.85</v>
      </c>
      <c r="J3133" s="7">
        <f t="shared" si="58"/>
        <v>1472.35</v>
      </c>
      <c r="K3133" s="7">
        <f>SUM(G3133*1.15)</f>
        <v>12.649999999999999</v>
      </c>
      <c r="L3133" s="11">
        <v>43573</v>
      </c>
      <c r="M3133" s="3">
        <v>43578</v>
      </c>
      <c r="N3133" s="3">
        <v>43594</v>
      </c>
      <c r="O3133" t="s">
        <v>12</v>
      </c>
      <c r="P3133" s="4">
        <v>754.26</v>
      </c>
      <c r="Q3133" t="s">
        <v>136</v>
      </c>
      <c r="R3133" t="s">
        <v>138</v>
      </c>
      <c r="S3133" t="s">
        <v>139</v>
      </c>
      <c r="U3133" t="s">
        <v>140</v>
      </c>
      <c r="V3133" t="s">
        <v>141</v>
      </c>
      <c r="W3133" s="10" t="b">
        <v>1</v>
      </c>
      <c r="X3133" s="12">
        <v>44007.177981249995</v>
      </c>
    </row>
    <row r="3134" spans="1:24" x14ac:dyDescent="0.2">
      <c r="A3134">
        <v>13475</v>
      </c>
      <c r="B3134" s="2" t="s">
        <v>307</v>
      </c>
      <c r="C3134" s="2" t="s">
        <v>308</v>
      </c>
      <c r="D3134" s="2" t="s">
        <v>309</v>
      </c>
      <c r="E3134" t="s">
        <v>11</v>
      </c>
      <c r="F3134">
        <f>SUM(J3134* 1.05)</f>
        <v>1471.3544999999999</v>
      </c>
      <c r="G3134">
        <v>11</v>
      </c>
      <c r="H3134">
        <v>1</v>
      </c>
      <c r="I3134" s="7">
        <v>127.39</v>
      </c>
      <c r="J3134" s="7">
        <f t="shared" si="58"/>
        <v>1401.29</v>
      </c>
      <c r="K3134" s="7">
        <f>SUM(G3134*1.27)</f>
        <v>13.97</v>
      </c>
      <c r="L3134" s="11">
        <v>43573</v>
      </c>
      <c r="M3134" s="3">
        <v>43578</v>
      </c>
      <c r="N3134" s="3">
        <v>43594</v>
      </c>
      <c r="O3134" t="s">
        <v>12</v>
      </c>
      <c r="P3134" s="4">
        <v>11.65</v>
      </c>
      <c r="Q3134" t="s">
        <v>308</v>
      </c>
      <c r="R3134" t="s">
        <v>310</v>
      </c>
      <c r="S3134" t="s">
        <v>311</v>
      </c>
      <c r="T3134" t="s">
        <v>207</v>
      </c>
      <c r="U3134" t="s">
        <v>312</v>
      </c>
      <c r="V3134" t="s">
        <v>209</v>
      </c>
      <c r="W3134" s="10" t="b">
        <v>0</v>
      </c>
      <c r="X3134" s="12">
        <v>43900.845392361116</v>
      </c>
    </row>
    <row r="3135" spans="1:24" x14ac:dyDescent="0.2">
      <c r="A3135">
        <v>13476</v>
      </c>
      <c r="B3135" s="2" t="s">
        <v>356</v>
      </c>
      <c r="C3135" s="2" t="s">
        <v>348</v>
      </c>
      <c r="D3135" s="2" t="s">
        <v>357</v>
      </c>
      <c r="E3135" t="s">
        <v>45</v>
      </c>
      <c r="F3135">
        <f>SUM(J3135* 1.03)</f>
        <v>1168.3496000000002</v>
      </c>
      <c r="G3135">
        <v>11</v>
      </c>
      <c r="H3135">
        <v>28</v>
      </c>
      <c r="I3135" s="7">
        <v>103.12</v>
      </c>
      <c r="J3135" s="7">
        <f t="shared" si="58"/>
        <v>1134.3200000000002</v>
      </c>
      <c r="K3135" s="7">
        <f>SUM(G3135*1.429)</f>
        <v>15.719000000000001</v>
      </c>
      <c r="L3135" s="11">
        <v>43574</v>
      </c>
      <c r="M3135" s="3">
        <v>43579</v>
      </c>
      <c r="N3135" s="3">
        <v>43595</v>
      </c>
      <c r="O3135" t="s">
        <v>12</v>
      </c>
      <c r="P3135" s="4">
        <v>43.3</v>
      </c>
      <c r="Q3135" t="s">
        <v>348</v>
      </c>
      <c r="R3135" t="s">
        <v>349</v>
      </c>
      <c r="S3135" t="s">
        <v>350</v>
      </c>
      <c r="U3135" t="s">
        <v>351</v>
      </c>
      <c r="V3135" t="s">
        <v>10</v>
      </c>
      <c r="W3135" s="10" t="b">
        <v>1</v>
      </c>
      <c r="X3135" s="12">
        <v>43884.846153009261</v>
      </c>
    </row>
    <row r="3136" spans="1:24" x14ac:dyDescent="0.2">
      <c r="A3136">
        <v>13477</v>
      </c>
      <c r="B3136" s="2" t="s">
        <v>384</v>
      </c>
      <c r="C3136" s="2" t="s">
        <v>385</v>
      </c>
      <c r="D3136" s="2" t="s">
        <v>386</v>
      </c>
      <c r="E3136" t="s">
        <v>15</v>
      </c>
      <c r="F3136">
        <f>SUM(J3136* 1.25)</f>
        <v>687.03750000000002</v>
      </c>
      <c r="G3136">
        <v>9</v>
      </c>
      <c r="H3136">
        <v>-15</v>
      </c>
      <c r="I3136" s="7">
        <v>61.07</v>
      </c>
      <c r="J3136" s="7">
        <f t="shared" si="58"/>
        <v>549.63</v>
      </c>
      <c r="K3136" s="7">
        <f>SUM(G3136*1.15)</f>
        <v>10.35</v>
      </c>
      <c r="L3136" s="11">
        <v>43574</v>
      </c>
      <c r="M3136" s="3">
        <v>43579</v>
      </c>
      <c r="N3136" s="3">
        <v>43595</v>
      </c>
      <c r="O3136" t="s">
        <v>6</v>
      </c>
      <c r="P3136" s="4">
        <v>297.18</v>
      </c>
      <c r="Q3136" t="s">
        <v>385</v>
      </c>
      <c r="R3136" t="s">
        <v>387</v>
      </c>
      <c r="S3136" t="s">
        <v>388</v>
      </c>
      <c r="U3136" t="s">
        <v>389</v>
      </c>
      <c r="V3136" t="s">
        <v>10</v>
      </c>
      <c r="W3136" s="10" t="b">
        <v>1</v>
      </c>
      <c r="X3136" s="12">
        <v>43908.511233564815</v>
      </c>
    </row>
    <row r="3137" spans="1:24" x14ac:dyDescent="0.2">
      <c r="A3137">
        <v>13478</v>
      </c>
      <c r="B3137" s="2" t="s">
        <v>81</v>
      </c>
      <c r="C3137" s="2" t="s">
        <v>82</v>
      </c>
      <c r="D3137" s="2" t="s">
        <v>83</v>
      </c>
      <c r="E3137" t="s">
        <v>13</v>
      </c>
      <c r="F3137">
        <f>SUM(J3137* 1.03)</f>
        <v>1502.4713000000002</v>
      </c>
      <c r="G3137">
        <v>11</v>
      </c>
      <c r="H3137">
        <v>-17</v>
      </c>
      <c r="I3137" s="7">
        <v>132.61000000000001</v>
      </c>
      <c r="J3137" s="7">
        <f t="shared" si="58"/>
        <v>1458.71</v>
      </c>
      <c r="K3137" s="7">
        <f>SUM(G3137*1.15)</f>
        <v>12.649999999999999</v>
      </c>
      <c r="L3137" s="11">
        <v>43574</v>
      </c>
      <c r="M3137" s="3">
        <v>43579</v>
      </c>
      <c r="N3137" s="3">
        <v>43595</v>
      </c>
      <c r="O3137" t="s">
        <v>12</v>
      </c>
      <c r="P3137" s="4">
        <v>123.83</v>
      </c>
      <c r="Q3137" t="s">
        <v>82</v>
      </c>
      <c r="R3137" t="s">
        <v>84</v>
      </c>
      <c r="S3137" t="s">
        <v>85</v>
      </c>
      <c r="U3137" t="s">
        <v>86</v>
      </c>
      <c r="V3137" t="s">
        <v>35</v>
      </c>
      <c r="W3137" s="10" t="b">
        <v>1</v>
      </c>
      <c r="X3137" s="12">
        <v>43952.177877083326</v>
      </c>
    </row>
    <row r="3138" spans="1:24" x14ac:dyDescent="0.2">
      <c r="A3138">
        <v>13479</v>
      </c>
      <c r="B3138" s="2" t="s">
        <v>130</v>
      </c>
      <c r="C3138" s="2" t="s">
        <v>131</v>
      </c>
      <c r="D3138" s="2" t="s">
        <v>132</v>
      </c>
      <c r="E3138" t="s">
        <v>11</v>
      </c>
      <c r="F3138">
        <f>SUM(J3138* 1.03)</f>
        <v>856.13600000000008</v>
      </c>
      <c r="G3138">
        <v>8</v>
      </c>
      <c r="H3138">
        <v>2</v>
      </c>
      <c r="I3138" s="7">
        <v>103.9</v>
      </c>
      <c r="J3138" s="7">
        <f t="shared" si="58"/>
        <v>831.2</v>
      </c>
      <c r="K3138" s="7">
        <f>SUM(G3138*1.27)</f>
        <v>10.16</v>
      </c>
      <c r="L3138" s="11">
        <v>43575</v>
      </c>
      <c r="M3138" s="3">
        <v>43580</v>
      </c>
      <c r="N3138" s="3">
        <v>43596</v>
      </c>
      <c r="O3138" t="s">
        <v>6</v>
      </c>
      <c r="P3138" s="4">
        <v>74.36</v>
      </c>
      <c r="Q3138" t="s">
        <v>131</v>
      </c>
      <c r="R3138" t="s">
        <v>133</v>
      </c>
      <c r="S3138" t="s">
        <v>85</v>
      </c>
      <c r="U3138" t="s">
        <v>134</v>
      </c>
      <c r="V3138" t="s">
        <v>35</v>
      </c>
      <c r="W3138" s="10" t="b">
        <v>1</v>
      </c>
      <c r="X3138" s="12">
        <v>43866.844763657406</v>
      </c>
    </row>
    <row r="3139" spans="1:24" x14ac:dyDescent="0.2">
      <c r="A3139">
        <v>13480</v>
      </c>
      <c r="B3139" s="2" t="s">
        <v>524</v>
      </c>
      <c r="C3139" s="2" t="s">
        <v>525</v>
      </c>
      <c r="D3139" s="2" t="s">
        <v>526</v>
      </c>
      <c r="E3139" t="s">
        <v>5</v>
      </c>
      <c r="F3139">
        <f>SUM(J3139* 1.05)</f>
        <v>991.11599999999999</v>
      </c>
      <c r="G3139">
        <v>9</v>
      </c>
      <c r="H3139">
        <v>44</v>
      </c>
      <c r="I3139" s="7">
        <v>104.88</v>
      </c>
      <c r="J3139" s="7">
        <f t="shared" si="58"/>
        <v>943.92</v>
      </c>
      <c r="K3139" s="7">
        <f>SUM(G3139*1.429)</f>
        <v>12.861000000000001</v>
      </c>
      <c r="L3139" s="11">
        <v>43575</v>
      </c>
      <c r="M3139" s="3">
        <v>43580</v>
      </c>
      <c r="N3139" s="3">
        <v>43596</v>
      </c>
      <c r="O3139" t="s">
        <v>14</v>
      </c>
      <c r="P3139" s="4">
        <v>29.17</v>
      </c>
      <c r="Q3139" t="s">
        <v>525</v>
      </c>
      <c r="R3139" t="s">
        <v>527</v>
      </c>
      <c r="S3139" t="s">
        <v>528</v>
      </c>
      <c r="U3139" t="s">
        <v>529</v>
      </c>
      <c r="V3139" t="s">
        <v>530</v>
      </c>
      <c r="W3139" s="10" t="b">
        <v>0</v>
      </c>
      <c r="X3139" s="12">
        <v>43904.512285879631</v>
      </c>
    </row>
    <row r="3140" spans="1:24" x14ac:dyDescent="0.2">
      <c r="A3140">
        <v>13481</v>
      </c>
      <c r="B3140" s="2" t="s">
        <v>169</v>
      </c>
      <c r="C3140" s="2" t="s">
        <v>170</v>
      </c>
      <c r="D3140" s="2" t="s">
        <v>171</v>
      </c>
      <c r="E3140" t="s">
        <v>11</v>
      </c>
      <c r="F3140">
        <f>SUM(J3140* 0.95)</f>
        <v>1576.8004999999998</v>
      </c>
      <c r="G3140">
        <v>11</v>
      </c>
      <c r="H3140">
        <v>-31</v>
      </c>
      <c r="I3140" s="7">
        <v>150.88999999999999</v>
      </c>
      <c r="J3140" s="7">
        <f t="shared" si="58"/>
        <v>1659.79</v>
      </c>
      <c r="K3140" s="7">
        <f>SUM(G3140*1.15)</f>
        <v>12.649999999999999</v>
      </c>
      <c r="L3140" s="11">
        <v>43575</v>
      </c>
      <c r="M3140" s="3">
        <v>43580</v>
      </c>
      <c r="N3140" s="3">
        <v>43596</v>
      </c>
      <c r="O3140" t="s">
        <v>6</v>
      </c>
      <c r="P3140" s="4">
        <v>47.09</v>
      </c>
      <c r="Q3140" t="s">
        <v>170</v>
      </c>
      <c r="R3140" t="s">
        <v>172</v>
      </c>
      <c r="S3140" t="s">
        <v>173</v>
      </c>
      <c r="U3140" t="s">
        <v>174</v>
      </c>
      <c r="V3140" t="s">
        <v>175</v>
      </c>
      <c r="W3140" s="10" t="b">
        <v>1</v>
      </c>
      <c r="X3140" s="12">
        <v>43875.15827546292</v>
      </c>
    </row>
    <row r="3141" spans="1:24" x14ac:dyDescent="0.2">
      <c r="A3141">
        <v>13482</v>
      </c>
      <c r="B3141" s="2" t="s">
        <v>73</v>
      </c>
      <c r="C3141" s="2" t="s">
        <v>74</v>
      </c>
      <c r="D3141" s="2" t="s">
        <v>75</v>
      </c>
      <c r="E3141" t="s">
        <v>13</v>
      </c>
      <c r="F3141">
        <f>SUM(J3141* 1.03)</f>
        <v>447.74099999999999</v>
      </c>
      <c r="G3141">
        <v>9</v>
      </c>
      <c r="H3141">
        <v>4</v>
      </c>
      <c r="I3141" s="7">
        <v>48.3</v>
      </c>
      <c r="J3141" s="7">
        <f t="shared" si="58"/>
        <v>434.7</v>
      </c>
      <c r="K3141" s="7">
        <f>SUM(G3141*0.54)</f>
        <v>4.8600000000000003</v>
      </c>
      <c r="L3141" s="11">
        <v>43576</v>
      </c>
      <c r="M3141" s="3">
        <v>43581</v>
      </c>
      <c r="N3141" s="3">
        <v>43597</v>
      </c>
      <c r="O3141" t="s">
        <v>6</v>
      </c>
      <c r="P3141" s="4">
        <v>52.52</v>
      </c>
      <c r="Q3141" t="s">
        <v>74</v>
      </c>
      <c r="R3141" t="s">
        <v>76</v>
      </c>
      <c r="S3141" t="s">
        <v>77</v>
      </c>
      <c r="T3141" t="s">
        <v>78</v>
      </c>
      <c r="U3141" t="s">
        <v>79</v>
      </c>
      <c r="V3141" t="s">
        <v>80</v>
      </c>
      <c r="W3141" s="10" t="b">
        <v>1</v>
      </c>
      <c r="X3141" s="12">
        <v>43885.509304398154</v>
      </c>
    </row>
    <row r="3142" spans="1:24" x14ac:dyDescent="0.2">
      <c r="A3142">
        <v>13483</v>
      </c>
      <c r="B3142" s="2" t="s">
        <v>250</v>
      </c>
      <c r="C3142" s="2" t="s">
        <v>251</v>
      </c>
      <c r="D3142" s="2" t="s">
        <v>252</v>
      </c>
      <c r="E3142" t="s">
        <v>45</v>
      </c>
      <c r="F3142">
        <f>SUM(J3142* 0.85)</f>
        <v>719.94150000000002</v>
      </c>
      <c r="G3142">
        <v>9</v>
      </c>
      <c r="H3142">
        <v>41</v>
      </c>
      <c r="I3142" s="7">
        <v>94.11</v>
      </c>
      <c r="J3142" s="7">
        <f t="shared" si="58"/>
        <v>846.99</v>
      </c>
      <c r="K3142" s="7">
        <f>SUM(G3142*1.429)</f>
        <v>12.861000000000001</v>
      </c>
      <c r="L3142" s="11">
        <v>43576</v>
      </c>
      <c r="M3142" s="3">
        <v>43581</v>
      </c>
      <c r="N3142" s="3">
        <v>43597</v>
      </c>
      <c r="O3142" t="s">
        <v>6</v>
      </c>
      <c r="P3142" s="4">
        <v>29.59</v>
      </c>
      <c r="Q3142" t="s">
        <v>251</v>
      </c>
      <c r="R3142" t="s">
        <v>253</v>
      </c>
      <c r="S3142" t="s">
        <v>254</v>
      </c>
      <c r="U3142" t="s">
        <v>255</v>
      </c>
      <c r="V3142" t="s">
        <v>10</v>
      </c>
      <c r="W3142" s="10" t="b">
        <v>0</v>
      </c>
      <c r="X3142" s="12">
        <v>43885.178917824072</v>
      </c>
    </row>
    <row r="3143" spans="1:24" x14ac:dyDescent="0.2">
      <c r="A3143">
        <v>13484</v>
      </c>
      <c r="B3143" s="2" t="s">
        <v>99</v>
      </c>
      <c r="C3143" s="2" t="s">
        <v>100</v>
      </c>
      <c r="D3143" s="2" t="s">
        <v>101</v>
      </c>
      <c r="E3143" t="s">
        <v>11</v>
      </c>
      <c r="F3143">
        <f>SUM(J3143* 0.95)</f>
        <v>1636.1279999999997</v>
      </c>
      <c r="G3143">
        <v>13</v>
      </c>
      <c r="H3143">
        <v>-17</v>
      </c>
      <c r="I3143" s="7">
        <v>132.47999999999999</v>
      </c>
      <c r="J3143" s="7">
        <f t="shared" si="58"/>
        <v>1722.2399999999998</v>
      </c>
      <c r="K3143" s="7">
        <f>SUM(G3143*1.15)</f>
        <v>14.95</v>
      </c>
      <c r="L3143" s="11">
        <v>43576</v>
      </c>
      <c r="M3143" s="3">
        <v>43581</v>
      </c>
      <c r="N3143" s="3">
        <v>43597</v>
      </c>
      <c r="O3143" t="s">
        <v>6</v>
      </c>
      <c r="P3143" s="4">
        <v>47.84</v>
      </c>
      <c r="Q3143" t="s">
        <v>100</v>
      </c>
      <c r="R3143" t="s">
        <v>102</v>
      </c>
      <c r="S3143" t="s">
        <v>103</v>
      </c>
      <c r="U3143" t="s">
        <v>104</v>
      </c>
      <c r="V3143" t="s">
        <v>105</v>
      </c>
      <c r="W3143" s="10" t="b">
        <v>1</v>
      </c>
      <c r="X3143" s="12">
        <v>43949.845421990743</v>
      </c>
    </row>
    <row r="3144" spans="1:24" x14ac:dyDescent="0.2">
      <c r="A3144">
        <v>13485</v>
      </c>
      <c r="B3144" s="2" t="s">
        <v>430</v>
      </c>
      <c r="C3144" s="2" t="s">
        <v>431</v>
      </c>
      <c r="D3144" s="2" t="s">
        <v>432</v>
      </c>
      <c r="E3144" t="s">
        <v>19</v>
      </c>
      <c r="F3144">
        <f>SUM(J3144* 1.05)</f>
        <v>1849.029</v>
      </c>
      <c r="G3144">
        <v>13</v>
      </c>
      <c r="H3144">
        <v>5</v>
      </c>
      <c r="I3144" s="7">
        <v>135.46</v>
      </c>
      <c r="J3144" s="7">
        <f t="shared" si="58"/>
        <v>1760.98</v>
      </c>
      <c r="K3144" s="7">
        <f>SUM(G3144*0.54)</f>
        <v>7.0200000000000005</v>
      </c>
      <c r="L3144" s="11">
        <v>43577</v>
      </c>
      <c r="M3144" s="3">
        <v>43582</v>
      </c>
      <c r="N3144" s="3">
        <v>43598</v>
      </c>
      <c r="O3144" t="s">
        <v>12</v>
      </c>
      <c r="P3144" s="4">
        <v>830.75</v>
      </c>
      <c r="Q3144" t="s">
        <v>431</v>
      </c>
      <c r="R3144" t="s">
        <v>433</v>
      </c>
      <c r="S3144" t="s">
        <v>434</v>
      </c>
      <c r="T3144" t="s">
        <v>435</v>
      </c>
      <c r="U3144" t="s">
        <v>436</v>
      </c>
      <c r="V3144" t="s">
        <v>209</v>
      </c>
      <c r="W3144" s="10" t="b">
        <v>1</v>
      </c>
      <c r="X3144" s="12">
        <v>43871.843461689816</v>
      </c>
    </row>
    <row r="3145" spans="1:24" x14ac:dyDescent="0.2">
      <c r="A3145">
        <v>13486</v>
      </c>
      <c r="B3145" s="2" t="s">
        <v>430</v>
      </c>
      <c r="C3145" s="2" t="s">
        <v>431</v>
      </c>
      <c r="D3145" s="2" t="s">
        <v>432</v>
      </c>
      <c r="E3145" t="s">
        <v>5</v>
      </c>
      <c r="F3145">
        <f>SUM(J3145* 1.05)</f>
        <v>398.58</v>
      </c>
      <c r="G3145">
        <v>13</v>
      </c>
      <c r="H3145">
        <v>5</v>
      </c>
      <c r="I3145" s="7">
        <v>29.2</v>
      </c>
      <c r="J3145" s="7">
        <f t="shared" si="58"/>
        <v>379.59999999999997</v>
      </c>
      <c r="K3145" s="7">
        <f>SUM(G3145*0.54)</f>
        <v>7.0200000000000005</v>
      </c>
      <c r="L3145" s="11">
        <v>43577</v>
      </c>
      <c r="M3145" s="3">
        <v>43582</v>
      </c>
      <c r="N3145" s="3">
        <v>43598</v>
      </c>
      <c r="O3145" t="s">
        <v>12</v>
      </c>
      <c r="P3145" s="4">
        <v>227.22</v>
      </c>
      <c r="Q3145" t="s">
        <v>431</v>
      </c>
      <c r="R3145" t="s">
        <v>433</v>
      </c>
      <c r="S3145" t="s">
        <v>434</v>
      </c>
      <c r="T3145" t="s">
        <v>435</v>
      </c>
      <c r="U3145" t="s">
        <v>436</v>
      </c>
      <c r="V3145" t="s">
        <v>209</v>
      </c>
      <c r="W3145" s="10" t="b">
        <v>1</v>
      </c>
      <c r="X3145" s="12">
        <v>43870.843461689816</v>
      </c>
    </row>
    <row r="3146" spans="1:24" x14ac:dyDescent="0.2">
      <c r="A3146">
        <v>13487</v>
      </c>
      <c r="B3146" s="2" t="s">
        <v>537</v>
      </c>
      <c r="C3146" s="2" t="s">
        <v>538</v>
      </c>
      <c r="D3146" s="2" t="s">
        <v>539</v>
      </c>
      <c r="E3146" t="s">
        <v>45</v>
      </c>
      <c r="F3146">
        <f>SUM(J3146* 1.03)</f>
        <v>1382.6617000000001</v>
      </c>
      <c r="G3146">
        <v>7</v>
      </c>
      <c r="H3146">
        <v>6</v>
      </c>
      <c r="I3146" s="7">
        <v>191.77</v>
      </c>
      <c r="J3146" s="7">
        <f t="shared" si="58"/>
        <v>1342.39</v>
      </c>
      <c r="K3146" s="7">
        <f>SUM(G3146*1.381)</f>
        <v>9.6669999999999998</v>
      </c>
      <c r="L3146" s="11">
        <v>43577</v>
      </c>
      <c r="M3146" s="3">
        <v>43582</v>
      </c>
      <c r="N3146" s="3">
        <v>43598</v>
      </c>
      <c r="O3146" t="s">
        <v>14</v>
      </c>
      <c r="P3146" s="4">
        <v>606.19000000000005</v>
      </c>
      <c r="Q3146" t="s">
        <v>538</v>
      </c>
      <c r="R3146" t="s">
        <v>540</v>
      </c>
      <c r="S3146" t="s">
        <v>541</v>
      </c>
      <c r="T3146" t="s">
        <v>279</v>
      </c>
      <c r="U3146" t="s">
        <v>542</v>
      </c>
      <c r="V3146" t="s">
        <v>209</v>
      </c>
      <c r="W3146" s="10" t="b">
        <v>1</v>
      </c>
      <c r="X3146" s="12">
        <v>43938.844528935188</v>
      </c>
    </row>
    <row r="3147" spans="1:24" x14ac:dyDescent="0.2">
      <c r="A3147">
        <v>13488</v>
      </c>
      <c r="B3147" s="2" t="s">
        <v>412</v>
      </c>
      <c r="C3147" s="2" t="s">
        <v>413</v>
      </c>
      <c r="D3147" s="2" t="s">
        <v>414</v>
      </c>
      <c r="E3147" t="s">
        <v>19</v>
      </c>
      <c r="F3147">
        <f>SUM(J3147* 0.85)</f>
        <v>41.395000000000003</v>
      </c>
      <c r="G3147">
        <v>10</v>
      </c>
      <c r="H3147">
        <v>-3</v>
      </c>
      <c r="I3147" s="7">
        <v>4.87</v>
      </c>
      <c r="J3147" s="7">
        <f t="shared" si="58"/>
        <v>48.7</v>
      </c>
      <c r="K3147" s="7">
        <f>SUM(G3147*1.27)</f>
        <v>12.7</v>
      </c>
      <c r="L3147" s="11">
        <v>43577</v>
      </c>
      <c r="M3147" s="3">
        <v>43582</v>
      </c>
      <c r="N3147" s="3">
        <v>43598</v>
      </c>
      <c r="O3147" t="s">
        <v>14</v>
      </c>
      <c r="P3147" s="4">
        <v>84.74</v>
      </c>
      <c r="Q3147" t="s">
        <v>413</v>
      </c>
      <c r="R3147" t="s">
        <v>415</v>
      </c>
      <c r="S3147" t="s">
        <v>416</v>
      </c>
      <c r="U3147" t="s">
        <v>417</v>
      </c>
      <c r="V3147" t="s">
        <v>105</v>
      </c>
      <c r="W3147" s="10" t="b">
        <v>1</v>
      </c>
      <c r="X3147" s="12">
        <v>43913.511741898146</v>
      </c>
    </row>
    <row r="3148" spans="1:24" x14ac:dyDescent="0.2">
      <c r="A3148">
        <v>13489</v>
      </c>
      <c r="B3148" s="2" t="s">
        <v>345</v>
      </c>
      <c r="C3148" s="2" t="s">
        <v>346</v>
      </c>
      <c r="D3148" s="2" t="s">
        <v>347</v>
      </c>
      <c r="E3148" t="s">
        <v>36</v>
      </c>
      <c r="F3148">
        <f>SUM(J3148* 1.03)</f>
        <v>117.9556</v>
      </c>
      <c r="G3148">
        <v>7</v>
      </c>
      <c r="H3148">
        <v>3</v>
      </c>
      <c r="I3148" s="7">
        <v>16.36</v>
      </c>
      <c r="J3148" s="7">
        <f t="shared" si="58"/>
        <v>114.52</v>
      </c>
      <c r="K3148" s="7">
        <f>SUM(G3148*0.54)</f>
        <v>3.7800000000000002</v>
      </c>
      <c r="L3148" s="11">
        <v>43580</v>
      </c>
      <c r="M3148" s="3">
        <v>43585</v>
      </c>
      <c r="N3148" s="3">
        <v>43601</v>
      </c>
      <c r="O3148" t="s">
        <v>6</v>
      </c>
      <c r="P3148" s="4">
        <v>40.32</v>
      </c>
      <c r="Q3148" t="s">
        <v>346</v>
      </c>
      <c r="R3148" t="s">
        <v>352</v>
      </c>
      <c r="S3148" t="s">
        <v>353</v>
      </c>
      <c r="T3148" t="s">
        <v>354</v>
      </c>
      <c r="U3148" t="s">
        <v>355</v>
      </c>
      <c r="V3148" t="s">
        <v>209</v>
      </c>
      <c r="W3148" s="10" t="b">
        <v>1</v>
      </c>
      <c r="X3148" s="12">
        <v>43886.550127314818</v>
      </c>
    </row>
    <row r="3149" spans="1:24" x14ac:dyDescent="0.2">
      <c r="A3149">
        <v>13490</v>
      </c>
      <c r="B3149" s="2" t="s">
        <v>462</v>
      </c>
      <c r="C3149" s="2" t="s">
        <v>463</v>
      </c>
      <c r="D3149" s="2" t="s">
        <v>464</v>
      </c>
      <c r="E3149" t="s">
        <v>45</v>
      </c>
      <c r="F3149">
        <f>SUM(J3149* 1.03)</f>
        <v>137.77279999999999</v>
      </c>
      <c r="G3149">
        <v>8</v>
      </c>
      <c r="H3149">
        <v>-4</v>
      </c>
      <c r="I3149" s="7">
        <v>16.72</v>
      </c>
      <c r="J3149" s="7">
        <f t="shared" si="58"/>
        <v>133.76</v>
      </c>
      <c r="K3149" s="7">
        <f>SUM(G3149*1.15)</f>
        <v>9.1999999999999993</v>
      </c>
      <c r="L3149" s="11">
        <v>43580</v>
      </c>
      <c r="M3149" s="3">
        <v>43585</v>
      </c>
      <c r="N3149" s="3">
        <v>43601</v>
      </c>
      <c r="O3149" t="s">
        <v>12</v>
      </c>
      <c r="P3149" s="4">
        <v>0.17</v>
      </c>
      <c r="Q3149" t="s">
        <v>463</v>
      </c>
      <c r="R3149" t="s">
        <v>465</v>
      </c>
      <c r="S3149" t="s">
        <v>466</v>
      </c>
      <c r="U3149" t="s">
        <v>467</v>
      </c>
      <c r="V3149" t="s">
        <v>325</v>
      </c>
      <c r="W3149" s="10" t="b">
        <v>0</v>
      </c>
      <c r="X3149" s="12">
        <v>43903.321493055562</v>
      </c>
    </row>
    <row r="3150" spans="1:24" x14ac:dyDescent="0.2">
      <c r="A3150">
        <v>13491</v>
      </c>
      <c r="B3150" s="2" t="s">
        <v>118</v>
      </c>
      <c r="C3150" s="2" t="s">
        <v>119</v>
      </c>
      <c r="D3150" s="2" t="s">
        <v>120</v>
      </c>
      <c r="E3150" t="s">
        <v>36</v>
      </c>
      <c r="F3150">
        <f>SUM(J3150* 1.15)</f>
        <v>1215.1590000000001</v>
      </c>
      <c r="G3150">
        <v>6</v>
      </c>
      <c r="H3150">
        <v>-2</v>
      </c>
      <c r="I3150" s="7">
        <v>176.11</v>
      </c>
      <c r="J3150" s="7">
        <f t="shared" si="58"/>
        <v>1056.6600000000001</v>
      </c>
      <c r="K3150" s="7">
        <f>SUM(G3150*1.27)</f>
        <v>7.62</v>
      </c>
      <c r="L3150" s="11">
        <v>43580</v>
      </c>
      <c r="M3150" s="3">
        <v>43585</v>
      </c>
      <c r="N3150" s="3">
        <v>43601</v>
      </c>
      <c r="O3150" t="s">
        <v>14</v>
      </c>
      <c r="P3150" s="4">
        <v>149.47</v>
      </c>
      <c r="Q3150" t="s">
        <v>119</v>
      </c>
      <c r="R3150" t="s">
        <v>121</v>
      </c>
      <c r="S3150" t="s">
        <v>122</v>
      </c>
      <c r="U3150" t="s">
        <v>123</v>
      </c>
      <c r="V3150" t="s">
        <v>10</v>
      </c>
      <c r="W3150" s="10" t="b">
        <v>1</v>
      </c>
      <c r="X3150" s="12">
        <v>43897.510371759257</v>
      </c>
    </row>
    <row r="3151" spans="1:24" x14ac:dyDescent="0.2">
      <c r="A3151">
        <v>13492</v>
      </c>
      <c r="B3151" s="2" t="s">
        <v>190</v>
      </c>
      <c r="C3151" s="2" t="s">
        <v>191</v>
      </c>
      <c r="D3151" s="2" t="s">
        <v>192</v>
      </c>
      <c r="E3151" t="s">
        <v>19</v>
      </c>
      <c r="F3151">
        <f>SUM(J3151* 0.95)</f>
        <v>836.96899999999994</v>
      </c>
      <c r="G3151">
        <v>7</v>
      </c>
      <c r="H3151">
        <v>-5</v>
      </c>
      <c r="I3151" s="7">
        <v>125.86</v>
      </c>
      <c r="J3151" s="7">
        <f t="shared" si="58"/>
        <v>881.02</v>
      </c>
      <c r="K3151" s="7">
        <f>SUM(G3151*1.15)</f>
        <v>8.0499999999999989</v>
      </c>
      <c r="L3151" s="11">
        <v>43581</v>
      </c>
      <c r="M3151" s="3">
        <v>43586</v>
      </c>
      <c r="N3151" s="3">
        <v>43602</v>
      </c>
      <c r="O3151" t="s">
        <v>6</v>
      </c>
      <c r="P3151" s="4">
        <v>3.2</v>
      </c>
      <c r="Q3151" t="s">
        <v>191</v>
      </c>
      <c r="R3151" t="s">
        <v>193</v>
      </c>
      <c r="S3151" t="s">
        <v>194</v>
      </c>
      <c r="U3151" t="s">
        <v>195</v>
      </c>
      <c r="V3151" t="s">
        <v>66</v>
      </c>
      <c r="W3151" s="10" t="b">
        <v>0</v>
      </c>
      <c r="X3151" s="12">
        <v>43904.177003703699</v>
      </c>
    </row>
    <row r="3152" spans="1:24" x14ac:dyDescent="0.2">
      <c r="A3152">
        <v>13493</v>
      </c>
      <c r="B3152" s="2" t="s">
        <v>462</v>
      </c>
      <c r="C3152" s="2" t="s">
        <v>463</v>
      </c>
      <c r="D3152" s="2" t="s">
        <v>464</v>
      </c>
      <c r="E3152" t="s">
        <v>13</v>
      </c>
      <c r="F3152">
        <f>SUM(J3152* 1.03)</f>
        <v>461.76960000000003</v>
      </c>
      <c r="G3152">
        <v>8</v>
      </c>
      <c r="H3152">
        <v>-4</v>
      </c>
      <c r="I3152" s="7">
        <v>56.04</v>
      </c>
      <c r="J3152" s="7">
        <f t="shared" si="58"/>
        <v>448.32</v>
      </c>
      <c r="K3152" s="7">
        <f>SUM(G3152*1.15)</f>
        <v>9.1999999999999993</v>
      </c>
      <c r="L3152" s="11">
        <v>43581</v>
      </c>
      <c r="M3152" s="3">
        <v>43586</v>
      </c>
      <c r="N3152" s="3">
        <v>43602</v>
      </c>
      <c r="O3152" t="s">
        <v>12</v>
      </c>
      <c r="P3152" s="4">
        <v>29.59</v>
      </c>
      <c r="Q3152" t="s">
        <v>463</v>
      </c>
      <c r="R3152" t="s">
        <v>465</v>
      </c>
      <c r="S3152" t="s">
        <v>466</v>
      </c>
      <c r="U3152" t="s">
        <v>467</v>
      </c>
      <c r="V3152" t="s">
        <v>325</v>
      </c>
      <c r="W3152" s="10" t="b">
        <v>0</v>
      </c>
      <c r="X3152" s="12">
        <v>43925.511079861113</v>
      </c>
    </row>
    <row r="3153" spans="1:24" x14ac:dyDescent="0.2">
      <c r="A3153">
        <v>13494</v>
      </c>
      <c r="B3153" s="2" t="s">
        <v>99</v>
      </c>
      <c r="C3153" s="2" t="s">
        <v>100</v>
      </c>
      <c r="D3153" s="2" t="s">
        <v>101</v>
      </c>
      <c r="E3153" t="s">
        <v>15</v>
      </c>
      <c r="F3153">
        <f>SUM(J3153* 0.875)</f>
        <v>1288.7</v>
      </c>
      <c r="G3153">
        <v>8</v>
      </c>
      <c r="H3153">
        <v>-12</v>
      </c>
      <c r="I3153" s="7">
        <v>184.1</v>
      </c>
      <c r="J3153" s="7">
        <f t="shared" si="58"/>
        <v>1472.8</v>
      </c>
      <c r="K3153" s="7">
        <f>SUM(G3153*1.15)</f>
        <v>9.1999999999999993</v>
      </c>
      <c r="L3153" s="11">
        <v>43582</v>
      </c>
      <c r="M3153" s="3">
        <v>43587</v>
      </c>
      <c r="N3153" s="3">
        <v>43603</v>
      </c>
      <c r="O3153" t="s">
        <v>12</v>
      </c>
      <c r="P3153" s="4">
        <v>48.22</v>
      </c>
      <c r="Q3153" t="s">
        <v>100</v>
      </c>
      <c r="R3153" t="s">
        <v>102</v>
      </c>
      <c r="S3153" t="s">
        <v>103</v>
      </c>
      <c r="U3153" t="s">
        <v>104</v>
      </c>
      <c r="V3153" t="s">
        <v>105</v>
      </c>
      <c r="W3153" s="10" t="b">
        <v>1</v>
      </c>
      <c r="X3153" s="12">
        <v>43930.844320601849</v>
      </c>
    </row>
    <row r="3154" spans="1:24" x14ac:dyDescent="0.2">
      <c r="A3154">
        <v>13495</v>
      </c>
      <c r="B3154" s="2" t="s">
        <v>106</v>
      </c>
      <c r="C3154" s="2" t="s">
        <v>107</v>
      </c>
      <c r="D3154" s="2" t="s">
        <v>108</v>
      </c>
      <c r="E3154" t="s">
        <v>36</v>
      </c>
      <c r="F3154">
        <f>SUM(J3154* 1.15)</f>
        <v>1173.9314999999999</v>
      </c>
      <c r="G3154">
        <v>7</v>
      </c>
      <c r="H3154">
        <v>-3</v>
      </c>
      <c r="I3154" s="7">
        <v>145.83000000000001</v>
      </c>
      <c r="J3154" s="7">
        <f t="shared" si="58"/>
        <v>1020.8100000000001</v>
      </c>
      <c r="K3154" s="7">
        <f>SUM(G3154*1.27)</f>
        <v>8.89</v>
      </c>
      <c r="L3154" s="11">
        <v>43582</v>
      </c>
      <c r="M3154" s="3">
        <v>43587</v>
      </c>
      <c r="N3154" s="3">
        <v>43603</v>
      </c>
      <c r="O3154" t="s">
        <v>6</v>
      </c>
      <c r="P3154" s="4">
        <v>29.99</v>
      </c>
      <c r="Q3154" t="s">
        <v>107</v>
      </c>
      <c r="R3154" t="s">
        <v>109</v>
      </c>
      <c r="S3154" t="s">
        <v>110</v>
      </c>
      <c r="T3154" t="s">
        <v>111</v>
      </c>
      <c r="U3154" t="s">
        <v>112</v>
      </c>
      <c r="V3154" t="s">
        <v>113</v>
      </c>
      <c r="W3154" s="10" t="b">
        <v>0</v>
      </c>
      <c r="X3154" s="12">
        <v>43862.510593749997</v>
      </c>
    </row>
    <row r="3155" spans="1:24" x14ac:dyDescent="0.2">
      <c r="A3155">
        <v>13496</v>
      </c>
      <c r="B3155" s="2" t="s">
        <v>449</v>
      </c>
      <c r="C3155" s="2" t="s">
        <v>450</v>
      </c>
      <c r="D3155" s="2" t="s">
        <v>451</v>
      </c>
      <c r="E3155" t="s">
        <v>46</v>
      </c>
      <c r="F3155">
        <f>SUM(J3155* 1.05)</f>
        <v>274.84800000000001</v>
      </c>
      <c r="G3155">
        <v>8</v>
      </c>
      <c r="H3155">
        <v>4</v>
      </c>
      <c r="I3155" s="7">
        <v>32.72</v>
      </c>
      <c r="J3155" s="7">
        <f t="shared" si="58"/>
        <v>261.76</v>
      </c>
      <c r="K3155" s="7">
        <f>SUM(G3155*0.54)</f>
        <v>4.32</v>
      </c>
      <c r="L3155" s="11">
        <v>43582</v>
      </c>
      <c r="M3155" s="3">
        <v>43587</v>
      </c>
      <c r="N3155" s="3">
        <v>43603</v>
      </c>
      <c r="O3155" t="s">
        <v>12</v>
      </c>
      <c r="P3155" s="4">
        <v>8.8000000000000007</v>
      </c>
      <c r="Q3155" t="s">
        <v>450</v>
      </c>
      <c r="R3155" t="s">
        <v>452</v>
      </c>
      <c r="S3155" t="s">
        <v>453</v>
      </c>
      <c r="U3155" t="s">
        <v>454</v>
      </c>
      <c r="V3155" t="s">
        <v>59</v>
      </c>
      <c r="W3155" s="10" t="b">
        <v>1</v>
      </c>
      <c r="X3155" s="12">
        <v>43887.842153009267</v>
      </c>
    </row>
    <row r="3156" spans="1:24" x14ac:dyDescent="0.2">
      <c r="A3156">
        <v>13497</v>
      </c>
      <c r="B3156" s="2" t="s">
        <v>549</v>
      </c>
      <c r="C3156" s="2" t="s">
        <v>550</v>
      </c>
      <c r="D3156" s="2" t="s">
        <v>551</v>
      </c>
      <c r="E3156" t="s">
        <v>11</v>
      </c>
      <c r="F3156">
        <f>SUM(J3156* 1.03)</f>
        <v>1151.5812000000001</v>
      </c>
      <c r="G3156">
        <v>12</v>
      </c>
      <c r="H3156">
        <v>29</v>
      </c>
      <c r="I3156" s="7">
        <v>93.17</v>
      </c>
      <c r="J3156" s="7">
        <f t="shared" si="58"/>
        <v>1118.04</v>
      </c>
      <c r="K3156" s="7">
        <f>SUM(G3156*1.429)</f>
        <v>17.148</v>
      </c>
      <c r="L3156" s="11">
        <v>43583</v>
      </c>
      <c r="M3156" s="3">
        <v>43588</v>
      </c>
      <c r="N3156" s="3">
        <v>43604</v>
      </c>
      <c r="O3156" t="s">
        <v>6</v>
      </c>
      <c r="P3156" s="4">
        <v>8.7200000000000006</v>
      </c>
      <c r="Q3156" t="s">
        <v>552</v>
      </c>
      <c r="R3156" t="s">
        <v>553</v>
      </c>
      <c r="S3156" t="s">
        <v>554</v>
      </c>
      <c r="U3156" t="s">
        <v>555</v>
      </c>
      <c r="V3156" t="s">
        <v>556</v>
      </c>
      <c r="W3156" s="10" t="b">
        <v>0</v>
      </c>
      <c r="X3156" s="12">
        <v>43902.84616458333</v>
      </c>
    </row>
    <row r="3157" spans="1:24" x14ac:dyDescent="0.2">
      <c r="A3157">
        <v>13498</v>
      </c>
      <c r="B3157" s="2" t="s">
        <v>518</v>
      </c>
      <c r="C3157" s="2" t="s">
        <v>519</v>
      </c>
      <c r="D3157" s="2" t="s">
        <v>520</v>
      </c>
      <c r="E3157" t="s">
        <v>36</v>
      </c>
      <c r="F3157">
        <f>SUM(J3157* 1.05)</f>
        <v>227.4195</v>
      </c>
      <c r="G3157">
        <v>11</v>
      </c>
      <c r="H3157">
        <v>0</v>
      </c>
      <c r="I3157" s="7">
        <v>19.690000000000001</v>
      </c>
      <c r="J3157" s="7">
        <f t="shared" si="58"/>
        <v>216.59</v>
      </c>
      <c r="K3157" s="7">
        <f>SUM(G3157*1.27)</f>
        <v>13.97</v>
      </c>
      <c r="L3157" s="11">
        <v>43583</v>
      </c>
      <c r="M3157" s="3">
        <v>43588</v>
      </c>
      <c r="N3157" s="3">
        <v>43604</v>
      </c>
      <c r="O3157" t="s">
        <v>12</v>
      </c>
      <c r="P3157" s="4">
        <v>71.64</v>
      </c>
      <c r="Q3157" t="s">
        <v>519</v>
      </c>
      <c r="R3157" t="s">
        <v>521</v>
      </c>
      <c r="S3157" t="s">
        <v>522</v>
      </c>
      <c r="U3157" t="s">
        <v>523</v>
      </c>
      <c r="V3157" t="s">
        <v>10</v>
      </c>
      <c r="W3157" s="10" t="b">
        <v>1</v>
      </c>
      <c r="X3157" s="12">
        <v>43896.178714120368</v>
      </c>
    </row>
    <row r="3158" spans="1:24" x14ac:dyDescent="0.2">
      <c r="A3158">
        <v>13499</v>
      </c>
      <c r="B3158" s="2" t="s">
        <v>130</v>
      </c>
      <c r="C3158" s="2" t="s">
        <v>131</v>
      </c>
      <c r="D3158" s="2" t="s">
        <v>132</v>
      </c>
      <c r="E3158" t="s">
        <v>19</v>
      </c>
      <c r="F3158">
        <f>SUM(J3158* 1.03)</f>
        <v>1959.3072000000002</v>
      </c>
      <c r="G3158">
        <v>12</v>
      </c>
      <c r="H3158">
        <v>2</v>
      </c>
      <c r="I3158" s="7">
        <v>158.52000000000001</v>
      </c>
      <c r="J3158" s="7">
        <f t="shared" si="58"/>
        <v>1902.2400000000002</v>
      </c>
      <c r="K3158" s="7">
        <f>SUM(G3158*1.27)</f>
        <v>15.24</v>
      </c>
      <c r="L3158" s="11">
        <v>43584</v>
      </c>
      <c r="M3158" s="3">
        <v>43589</v>
      </c>
      <c r="N3158" s="3">
        <v>43605</v>
      </c>
      <c r="O3158" t="s">
        <v>14</v>
      </c>
      <c r="P3158" s="4">
        <v>46.62</v>
      </c>
      <c r="Q3158" t="s">
        <v>131</v>
      </c>
      <c r="R3158" t="s">
        <v>133</v>
      </c>
      <c r="S3158" t="s">
        <v>85</v>
      </c>
      <c r="U3158" t="s">
        <v>134</v>
      </c>
      <c r="V3158" t="s">
        <v>35</v>
      </c>
      <c r="W3158" s="10" t="b">
        <v>1</v>
      </c>
      <c r="X3158" s="12">
        <v>43904.512518749994</v>
      </c>
    </row>
    <row r="3159" spans="1:24" x14ac:dyDescent="0.2">
      <c r="A3159">
        <v>13500</v>
      </c>
      <c r="B3159" s="2" t="s">
        <v>73</v>
      </c>
      <c r="C3159" s="2" t="s">
        <v>74</v>
      </c>
      <c r="D3159" s="2" t="s">
        <v>75</v>
      </c>
      <c r="E3159" t="s">
        <v>19</v>
      </c>
      <c r="F3159">
        <f>SUM(J3159* 1.03)</f>
        <v>2099.9537</v>
      </c>
      <c r="G3159">
        <v>13</v>
      </c>
      <c r="H3159">
        <v>4</v>
      </c>
      <c r="I3159" s="7">
        <v>156.83000000000001</v>
      </c>
      <c r="J3159" s="7">
        <f t="shared" si="58"/>
        <v>2038.7900000000002</v>
      </c>
      <c r="K3159" s="7">
        <f>SUM(G3159*0.54)</f>
        <v>7.0200000000000005</v>
      </c>
      <c r="L3159" s="11">
        <v>43584</v>
      </c>
      <c r="M3159" s="3">
        <v>43589</v>
      </c>
      <c r="N3159" s="3">
        <v>43605</v>
      </c>
      <c r="O3159" t="s">
        <v>14</v>
      </c>
      <c r="P3159" s="4">
        <v>24.12</v>
      </c>
      <c r="Q3159" t="s">
        <v>74</v>
      </c>
      <c r="R3159" t="s">
        <v>76</v>
      </c>
      <c r="S3159" t="s">
        <v>77</v>
      </c>
      <c r="T3159" t="s">
        <v>78</v>
      </c>
      <c r="U3159" t="s">
        <v>79</v>
      </c>
      <c r="V3159" t="s">
        <v>80</v>
      </c>
      <c r="W3159" s="10" t="b">
        <v>0</v>
      </c>
      <c r="X3159" s="12">
        <v>43876.176783449075</v>
      </c>
    </row>
    <row r="3160" spans="1:24" x14ac:dyDescent="0.2">
      <c r="A3160">
        <v>13501</v>
      </c>
      <c r="B3160" s="2" t="s">
        <v>218</v>
      </c>
      <c r="C3160" s="2" t="s">
        <v>219</v>
      </c>
      <c r="D3160" s="2" t="s">
        <v>220</v>
      </c>
      <c r="E3160" t="s">
        <v>15</v>
      </c>
      <c r="F3160">
        <f>SUM(J3160* 0.85)</f>
        <v>785.9525000000001</v>
      </c>
      <c r="G3160">
        <v>5</v>
      </c>
      <c r="H3160">
        <v>-20</v>
      </c>
      <c r="I3160" s="7">
        <v>184.93</v>
      </c>
      <c r="J3160" s="7">
        <f t="shared" si="58"/>
        <v>924.65000000000009</v>
      </c>
      <c r="K3160" s="7">
        <f>SUM(G3160*1.15)</f>
        <v>5.75</v>
      </c>
      <c r="L3160" s="11">
        <v>43587</v>
      </c>
      <c r="M3160" s="3">
        <v>43592</v>
      </c>
      <c r="N3160" s="3">
        <v>43608</v>
      </c>
      <c r="O3160" t="s">
        <v>6</v>
      </c>
      <c r="P3160" s="4">
        <v>67.260000000000005</v>
      </c>
      <c r="Q3160" t="s">
        <v>219</v>
      </c>
      <c r="R3160" t="s">
        <v>221</v>
      </c>
      <c r="S3160" t="s">
        <v>222</v>
      </c>
      <c r="T3160" t="s">
        <v>223</v>
      </c>
      <c r="U3160" t="s">
        <v>224</v>
      </c>
      <c r="V3160" t="s">
        <v>113</v>
      </c>
      <c r="W3160" s="10" t="b">
        <v>1</v>
      </c>
      <c r="X3160" s="12">
        <v>43948.509389236111</v>
      </c>
    </row>
    <row r="3161" spans="1:24" x14ac:dyDescent="0.2">
      <c r="A3161">
        <v>13502</v>
      </c>
      <c r="B3161" s="2" t="s">
        <v>363</v>
      </c>
      <c r="C3161" s="2" t="s">
        <v>364</v>
      </c>
      <c r="D3161" s="2" t="s">
        <v>365</v>
      </c>
      <c r="E3161" t="s">
        <v>45</v>
      </c>
      <c r="F3161">
        <f>SUM(J3161* 1.03)</f>
        <v>1402.1802</v>
      </c>
      <c r="G3161">
        <v>9</v>
      </c>
      <c r="H3161">
        <v>-2</v>
      </c>
      <c r="I3161" s="7">
        <v>151.26</v>
      </c>
      <c r="J3161" s="7">
        <f t="shared" si="58"/>
        <v>1361.34</v>
      </c>
      <c r="K3161" s="7">
        <f>SUM(G3161*1.27)</f>
        <v>11.43</v>
      </c>
      <c r="L3161" s="11">
        <v>43587</v>
      </c>
      <c r="M3161" s="3">
        <v>43592</v>
      </c>
      <c r="N3161" s="3">
        <v>43608</v>
      </c>
      <c r="O3161" t="s">
        <v>12</v>
      </c>
      <c r="P3161" s="4">
        <v>53.05</v>
      </c>
      <c r="Q3161" t="s">
        <v>364</v>
      </c>
      <c r="R3161" t="s">
        <v>366</v>
      </c>
      <c r="S3161" t="s">
        <v>367</v>
      </c>
      <c r="U3161" t="s">
        <v>368</v>
      </c>
      <c r="V3161" t="s">
        <v>141</v>
      </c>
      <c r="W3161" s="10" t="b">
        <v>1</v>
      </c>
      <c r="X3161" s="12">
        <v>43895.511384027777</v>
      </c>
    </row>
    <row r="3162" spans="1:24" x14ac:dyDescent="0.2">
      <c r="A3162">
        <v>13503</v>
      </c>
      <c r="B3162" s="2" t="s">
        <v>130</v>
      </c>
      <c r="C3162" s="2" t="s">
        <v>131</v>
      </c>
      <c r="D3162" s="2" t="s">
        <v>132</v>
      </c>
      <c r="E3162" t="s">
        <v>36</v>
      </c>
      <c r="F3162">
        <f>SUM(J3162* 1.03)</f>
        <v>0.93730000000000013</v>
      </c>
      <c r="G3162">
        <v>13</v>
      </c>
      <c r="H3162">
        <v>2</v>
      </c>
      <c r="I3162" s="7">
        <v>7.0000000000000007E-2</v>
      </c>
      <c r="J3162" s="7">
        <f t="shared" si="58"/>
        <v>0.91000000000000014</v>
      </c>
      <c r="K3162" s="7">
        <f>SUM(G3162*1.27)</f>
        <v>16.510000000000002</v>
      </c>
      <c r="L3162" s="11">
        <v>43588</v>
      </c>
      <c r="M3162" s="3">
        <v>43593</v>
      </c>
      <c r="N3162" s="3">
        <v>43609</v>
      </c>
      <c r="O3162" t="s">
        <v>12</v>
      </c>
      <c r="P3162" s="4">
        <v>278.95999999999998</v>
      </c>
      <c r="Q3162" t="s">
        <v>131</v>
      </c>
      <c r="R3162" t="s">
        <v>133</v>
      </c>
      <c r="S3162" t="s">
        <v>85</v>
      </c>
      <c r="U3162" t="s">
        <v>134</v>
      </c>
      <c r="V3162" t="s">
        <v>35</v>
      </c>
      <c r="W3162" s="10" t="b">
        <v>1</v>
      </c>
      <c r="X3162" s="12">
        <v>43897.84585208333</v>
      </c>
    </row>
    <row r="3163" spans="1:24" x14ac:dyDescent="0.2">
      <c r="A3163">
        <v>13504</v>
      </c>
      <c r="B3163" s="2" t="s">
        <v>338</v>
      </c>
      <c r="C3163" s="2" t="s">
        <v>339</v>
      </c>
      <c r="D3163" s="2" t="s">
        <v>340</v>
      </c>
      <c r="E3163" t="s">
        <v>15</v>
      </c>
      <c r="F3163">
        <f>SUM(J3163* 0.75)</f>
        <v>438.97499999999997</v>
      </c>
      <c r="G3163">
        <v>6</v>
      </c>
      <c r="H3163">
        <v>8</v>
      </c>
      <c r="I3163" s="7">
        <v>97.55</v>
      </c>
      <c r="J3163" s="7">
        <f t="shared" si="58"/>
        <v>585.29999999999995</v>
      </c>
      <c r="K3163" s="7">
        <f>SUM(G3163*1.381)</f>
        <v>8.2859999999999996</v>
      </c>
      <c r="L3163" s="11">
        <v>43589</v>
      </c>
      <c r="M3163" s="3">
        <v>43594</v>
      </c>
      <c r="N3163" s="3">
        <v>43610</v>
      </c>
      <c r="O3163" t="s">
        <v>14</v>
      </c>
      <c r="P3163" s="4">
        <v>4.13</v>
      </c>
      <c r="Q3163" t="s">
        <v>339</v>
      </c>
      <c r="R3163" t="s">
        <v>568</v>
      </c>
      <c r="S3163" t="s">
        <v>85</v>
      </c>
      <c r="U3163" t="s">
        <v>341</v>
      </c>
      <c r="V3163" t="s">
        <v>35</v>
      </c>
      <c r="W3163" s="10" t="b">
        <v>0</v>
      </c>
      <c r="X3163" s="12">
        <v>43902.943356481483</v>
      </c>
    </row>
    <row r="3164" spans="1:24" x14ac:dyDescent="0.2">
      <c r="A3164">
        <v>13505</v>
      </c>
      <c r="B3164" s="2" t="s">
        <v>169</v>
      </c>
      <c r="C3164" s="2" t="s">
        <v>170</v>
      </c>
      <c r="D3164" s="2" t="s">
        <v>171</v>
      </c>
      <c r="E3164" t="s">
        <v>45</v>
      </c>
      <c r="F3164">
        <f>SUM(J3164* 0.85)</f>
        <v>831.19799999999987</v>
      </c>
      <c r="G3164">
        <v>12</v>
      </c>
      <c r="H3164">
        <v>-22</v>
      </c>
      <c r="I3164" s="7">
        <v>81.489999999999995</v>
      </c>
      <c r="J3164" s="7">
        <f t="shared" si="58"/>
        <v>977.87999999999988</v>
      </c>
      <c r="K3164" s="7">
        <f>SUM(G3164*1.15)</f>
        <v>13.799999999999999</v>
      </c>
      <c r="L3164" s="11">
        <v>43590</v>
      </c>
      <c r="M3164" s="3">
        <v>43595</v>
      </c>
      <c r="N3164" s="3">
        <v>43611</v>
      </c>
      <c r="O3164" t="s">
        <v>12</v>
      </c>
      <c r="P3164" s="4">
        <v>10.98</v>
      </c>
      <c r="Q3164" t="s">
        <v>170</v>
      </c>
      <c r="R3164" t="s">
        <v>172</v>
      </c>
      <c r="S3164" t="s">
        <v>173</v>
      </c>
      <c r="U3164" t="s">
        <v>174</v>
      </c>
      <c r="V3164" t="s">
        <v>175</v>
      </c>
      <c r="W3164" s="10" t="b">
        <v>0</v>
      </c>
      <c r="X3164" s="12">
        <v>44028.511152546293</v>
      </c>
    </row>
    <row r="3165" spans="1:24" x14ac:dyDescent="0.2">
      <c r="A3165">
        <v>13506</v>
      </c>
      <c r="B3165" s="2" t="s">
        <v>135</v>
      </c>
      <c r="C3165" s="2" t="s">
        <v>136</v>
      </c>
      <c r="D3165" s="2" t="s">
        <v>137</v>
      </c>
      <c r="E3165" t="s">
        <v>11</v>
      </c>
      <c r="F3165">
        <f>SUM(J3165* 1.05)</f>
        <v>573.61500000000012</v>
      </c>
      <c r="G3165">
        <v>10</v>
      </c>
      <c r="H3165">
        <v>3</v>
      </c>
      <c r="I3165" s="7">
        <v>54.63</v>
      </c>
      <c r="J3165" s="7">
        <f t="shared" si="58"/>
        <v>546.30000000000007</v>
      </c>
      <c r="K3165" s="7">
        <f>SUM(G3165*0.54)</f>
        <v>5.4</v>
      </c>
      <c r="L3165" s="11">
        <v>43838</v>
      </c>
      <c r="M3165" s="3">
        <v>43843</v>
      </c>
      <c r="N3165" s="3">
        <v>43859</v>
      </c>
      <c r="O3165" t="s">
        <v>14</v>
      </c>
      <c r="P3165" s="4">
        <v>73.790000000000006</v>
      </c>
      <c r="Q3165" t="s">
        <v>136</v>
      </c>
      <c r="R3165" t="s">
        <v>138</v>
      </c>
      <c r="S3165" t="s">
        <v>139</v>
      </c>
      <c r="U3165" t="s">
        <v>140</v>
      </c>
      <c r="V3165" t="s">
        <v>141</v>
      </c>
      <c r="W3165" s="10" t="b">
        <v>1</v>
      </c>
      <c r="X3165" s="12">
        <v>43884.513689583335</v>
      </c>
    </row>
    <row r="3166" spans="1:24" x14ac:dyDescent="0.2">
      <c r="A3166">
        <v>13507</v>
      </c>
      <c r="B3166" s="2" t="s">
        <v>313</v>
      </c>
      <c r="C3166" s="2" t="s">
        <v>314</v>
      </c>
      <c r="D3166" s="2" t="s">
        <v>315</v>
      </c>
      <c r="E3166" t="s">
        <v>45</v>
      </c>
      <c r="F3166">
        <f>SUM(J3166* 0.85)</f>
        <v>32.2575</v>
      </c>
      <c r="G3166">
        <v>11</v>
      </c>
      <c r="H3166">
        <v>-16</v>
      </c>
      <c r="I3166" s="7">
        <v>3.45</v>
      </c>
      <c r="J3166" s="7">
        <f t="shared" si="58"/>
        <v>37.950000000000003</v>
      </c>
      <c r="K3166" s="7">
        <f>SUM(G3166*1.15)</f>
        <v>12.649999999999999</v>
      </c>
      <c r="L3166" s="11">
        <v>43838</v>
      </c>
      <c r="M3166" s="3">
        <v>43843</v>
      </c>
      <c r="N3166" s="3">
        <v>43859</v>
      </c>
      <c r="O3166" t="s">
        <v>6</v>
      </c>
      <c r="P3166" s="4">
        <v>155.97</v>
      </c>
      <c r="Q3166" t="s">
        <v>314</v>
      </c>
      <c r="R3166" t="s">
        <v>316</v>
      </c>
      <c r="S3166" t="s">
        <v>317</v>
      </c>
      <c r="U3166" t="s">
        <v>318</v>
      </c>
      <c r="V3166" t="s">
        <v>175</v>
      </c>
      <c r="W3166" s="10" t="b">
        <v>1</v>
      </c>
      <c r="X3166" s="12">
        <v>43875.116782407429</v>
      </c>
    </row>
    <row r="3167" spans="1:24" x14ac:dyDescent="0.2">
      <c r="A3167">
        <v>13508</v>
      </c>
      <c r="B3167" s="2" t="s">
        <v>300</v>
      </c>
      <c r="C3167" s="2" t="s">
        <v>301</v>
      </c>
      <c r="D3167" s="2" t="s">
        <v>302</v>
      </c>
      <c r="E3167" t="s">
        <v>13</v>
      </c>
      <c r="F3167">
        <f>SUM(J3167* 1.45)</f>
        <v>538.53</v>
      </c>
      <c r="G3167">
        <v>12</v>
      </c>
      <c r="H3167">
        <v>-3</v>
      </c>
      <c r="I3167" s="7">
        <v>30.95</v>
      </c>
      <c r="J3167" s="7">
        <f t="shared" si="58"/>
        <v>371.4</v>
      </c>
      <c r="K3167" s="7">
        <f>SUM(G3167*1.27)</f>
        <v>15.24</v>
      </c>
      <c r="L3167" s="11">
        <v>43841</v>
      </c>
      <c r="M3167" s="3">
        <v>43846</v>
      </c>
      <c r="N3167" s="3">
        <v>43862</v>
      </c>
      <c r="O3167" t="s">
        <v>6</v>
      </c>
      <c r="P3167" s="4">
        <v>34.82</v>
      </c>
      <c r="Q3167" t="s">
        <v>301</v>
      </c>
      <c r="R3167" t="s">
        <v>303</v>
      </c>
      <c r="S3167" t="s">
        <v>304</v>
      </c>
      <c r="T3167" t="s">
        <v>305</v>
      </c>
      <c r="U3167" t="s">
        <v>306</v>
      </c>
      <c r="V3167" t="s">
        <v>217</v>
      </c>
      <c r="W3167" s="10" t="b">
        <v>1</v>
      </c>
      <c r="X3167" s="12">
        <v>43888.512250694446</v>
      </c>
    </row>
    <row r="3168" spans="1:24" x14ac:dyDescent="0.2">
      <c r="A3168">
        <v>13509</v>
      </c>
      <c r="B3168" s="2" t="s">
        <v>379</v>
      </c>
      <c r="C3168" s="2" t="s">
        <v>380</v>
      </c>
      <c r="D3168" s="2" t="s">
        <v>381</v>
      </c>
      <c r="E3168" t="s">
        <v>19</v>
      </c>
      <c r="F3168">
        <f>SUM(J3168* 0.85)</f>
        <v>55.233000000000004</v>
      </c>
      <c r="G3168">
        <v>6</v>
      </c>
      <c r="H3168">
        <v>-2</v>
      </c>
      <c r="I3168" s="7">
        <v>10.83</v>
      </c>
      <c r="J3168" s="7">
        <f t="shared" si="58"/>
        <v>64.98</v>
      </c>
      <c r="K3168" s="7">
        <f>SUM(G3168*1.27)</f>
        <v>7.62</v>
      </c>
      <c r="L3168" s="11">
        <v>43842</v>
      </c>
      <c r="M3168" s="3">
        <v>43847</v>
      </c>
      <c r="N3168" s="3">
        <v>43863</v>
      </c>
      <c r="O3168" t="s">
        <v>6</v>
      </c>
      <c r="P3168" s="4">
        <v>108.04</v>
      </c>
      <c r="Q3168" t="s">
        <v>380</v>
      </c>
      <c r="R3168" t="s">
        <v>382</v>
      </c>
      <c r="S3168" t="s">
        <v>110</v>
      </c>
      <c r="T3168" t="s">
        <v>111</v>
      </c>
      <c r="U3168" t="s">
        <v>383</v>
      </c>
      <c r="V3168" t="s">
        <v>113</v>
      </c>
      <c r="W3168" s="10" t="b">
        <v>1</v>
      </c>
      <c r="X3168" s="12">
        <v>43897.510371759257</v>
      </c>
    </row>
    <row r="3169" spans="1:24" x14ac:dyDescent="0.2">
      <c r="A3169">
        <v>13510</v>
      </c>
      <c r="B3169" s="2" t="s">
        <v>356</v>
      </c>
      <c r="C3169" s="2" t="s">
        <v>348</v>
      </c>
      <c r="D3169" s="2" t="s">
        <v>357</v>
      </c>
      <c r="E3169" t="s">
        <v>45</v>
      </c>
      <c r="F3169">
        <f>SUM(J3169* 1.15)</f>
        <v>1007.7449999999999</v>
      </c>
      <c r="G3169">
        <v>10</v>
      </c>
      <c r="H3169">
        <v>22</v>
      </c>
      <c r="I3169" s="7">
        <v>87.63</v>
      </c>
      <c r="J3169" s="7">
        <f t="shared" si="58"/>
        <v>876.3</v>
      </c>
      <c r="K3169" s="7">
        <f>SUM(G3169*1.429)</f>
        <v>14.290000000000001</v>
      </c>
      <c r="L3169" s="11">
        <v>43842</v>
      </c>
      <c r="M3169" s="3">
        <v>43847</v>
      </c>
      <c r="N3169" s="3">
        <v>43863</v>
      </c>
      <c r="O3169" t="s">
        <v>12</v>
      </c>
      <c r="P3169" s="4">
        <v>91.48</v>
      </c>
      <c r="Q3169" t="s">
        <v>348</v>
      </c>
      <c r="R3169" t="s">
        <v>349</v>
      </c>
      <c r="S3169" t="s">
        <v>350</v>
      </c>
      <c r="U3169" t="s">
        <v>351</v>
      </c>
      <c r="V3169" t="s">
        <v>10</v>
      </c>
      <c r="W3169" s="10" t="b">
        <v>1</v>
      </c>
      <c r="X3169" s="12">
        <v>44000.845873379636</v>
      </c>
    </row>
    <row r="3170" spans="1:24" x14ac:dyDescent="0.2">
      <c r="A3170">
        <v>13511</v>
      </c>
      <c r="B3170" s="2" t="s">
        <v>147</v>
      </c>
      <c r="C3170" s="2" t="s">
        <v>148</v>
      </c>
      <c r="D3170" s="2" t="s">
        <v>149</v>
      </c>
      <c r="E3170" t="s">
        <v>36</v>
      </c>
      <c r="F3170">
        <f>SUM(J3170* 1.15)</f>
        <v>260.54399999999998</v>
      </c>
      <c r="G3170">
        <v>8</v>
      </c>
      <c r="H3170">
        <v>5</v>
      </c>
      <c r="I3170" s="7">
        <v>28.32</v>
      </c>
      <c r="J3170" s="7">
        <f t="shared" ref="J3170:J3233" si="59">SUM(G3170*I3170)</f>
        <v>226.56</v>
      </c>
      <c r="K3170" s="7">
        <f>SUM(G3170*0.54)</f>
        <v>4.32</v>
      </c>
      <c r="L3170" s="11">
        <v>43843</v>
      </c>
      <c r="M3170" s="3">
        <v>43848</v>
      </c>
      <c r="N3170" s="3">
        <v>43864</v>
      </c>
      <c r="O3170" t="s">
        <v>6</v>
      </c>
      <c r="P3170" s="4">
        <v>11.26</v>
      </c>
      <c r="Q3170" t="s">
        <v>148</v>
      </c>
      <c r="R3170" t="s">
        <v>150</v>
      </c>
      <c r="S3170" t="s">
        <v>151</v>
      </c>
      <c r="U3170" t="s">
        <v>152</v>
      </c>
      <c r="V3170" t="s">
        <v>59</v>
      </c>
      <c r="W3170" s="10" t="b">
        <v>1</v>
      </c>
      <c r="X3170" s="12">
        <v>43884.175497916665</v>
      </c>
    </row>
    <row r="3171" spans="1:24" x14ac:dyDescent="0.2">
      <c r="A3171">
        <v>13512</v>
      </c>
      <c r="B3171" s="2" t="s">
        <v>342</v>
      </c>
      <c r="C3171" s="2" t="s">
        <v>343</v>
      </c>
      <c r="D3171" s="2" t="s">
        <v>344</v>
      </c>
      <c r="E3171" t="s">
        <v>15</v>
      </c>
      <c r="F3171">
        <f>SUM(J3171* 0.85)</f>
        <v>255.935</v>
      </c>
      <c r="G3171">
        <v>10</v>
      </c>
      <c r="H3171">
        <v>35</v>
      </c>
      <c r="I3171" s="7">
        <v>30.11</v>
      </c>
      <c r="J3171" s="7">
        <f t="shared" si="59"/>
        <v>301.10000000000002</v>
      </c>
      <c r="K3171" s="7">
        <f>SUM(G3171*1.429)</f>
        <v>14.290000000000001</v>
      </c>
      <c r="L3171" s="11">
        <v>43844</v>
      </c>
      <c r="M3171" s="3">
        <v>43849</v>
      </c>
      <c r="N3171" s="3">
        <v>43865</v>
      </c>
      <c r="O3171" t="s">
        <v>6</v>
      </c>
      <c r="P3171" s="4">
        <v>29.83</v>
      </c>
      <c r="Q3171" t="s">
        <v>343</v>
      </c>
      <c r="R3171" t="s">
        <v>567</v>
      </c>
      <c r="S3171" t="s">
        <v>91</v>
      </c>
      <c r="U3171" t="s">
        <v>92</v>
      </c>
      <c r="V3171" t="s">
        <v>93</v>
      </c>
      <c r="W3171" s="10" t="b">
        <v>0</v>
      </c>
      <c r="X3171" s="12">
        <v>43923.846023842598</v>
      </c>
    </row>
    <row r="3172" spans="1:24" x14ac:dyDescent="0.2">
      <c r="A3172">
        <v>13513</v>
      </c>
      <c r="B3172" s="2" t="s">
        <v>73</v>
      </c>
      <c r="C3172" s="2" t="s">
        <v>74</v>
      </c>
      <c r="D3172" s="2" t="s">
        <v>75</v>
      </c>
      <c r="E3172" t="s">
        <v>15</v>
      </c>
      <c r="F3172">
        <f>SUM(J3172* 0.9)</f>
        <v>741.85199999999998</v>
      </c>
      <c r="G3172">
        <v>12</v>
      </c>
      <c r="H3172">
        <v>4</v>
      </c>
      <c r="I3172" s="7">
        <v>68.69</v>
      </c>
      <c r="J3172" s="7">
        <f t="shared" si="59"/>
        <v>824.28</v>
      </c>
      <c r="K3172" s="7">
        <f>SUM(G3172*0.54)</f>
        <v>6.48</v>
      </c>
      <c r="L3172" s="11">
        <v>43845</v>
      </c>
      <c r="M3172" s="3">
        <v>43850</v>
      </c>
      <c r="N3172" s="3">
        <v>43866</v>
      </c>
      <c r="O3172" t="s">
        <v>14</v>
      </c>
      <c r="P3172" s="4">
        <v>2.4</v>
      </c>
      <c r="Q3172" t="s">
        <v>74</v>
      </c>
      <c r="R3172" t="s">
        <v>76</v>
      </c>
      <c r="S3172" t="s">
        <v>77</v>
      </c>
      <c r="T3172" t="s">
        <v>78</v>
      </c>
      <c r="U3172" t="s">
        <v>79</v>
      </c>
      <c r="V3172" t="s">
        <v>80</v>
      </c>
      <c r="W3172" s="10" t="b">
        <v>0</v>
      </c>
      <c r="X3172" s="12">
        <v>43880.51011678241</v>
      </c>
    </row>
    <row r="3173" spans="1:24" x14ac:dyDescent="0.2">
      <c r="A3173">
        <v>13514</v>
      </c>
      <c r="B3173" s="2" t="s">
        <v>73</v>
      </c>
      <c r="C3173" s="2" t="s">
        <v>74</v>
      </c>
      <c r="D3173" s="2" t="s">
        <v>75</v>
      </c>
      <c r="E3173" t="s">
        <v>37</v>
      </c>
      <c r="F3173">
        <f>SUM(J3173* 0.9)</f>
        <v>709.48800000000006</v>
      </c>
      <c r="G3173">
        <v>13</v>
      </c>
      <c r="H3173">
        <v>4</v>
      </c>
      <c r="I3173" s="7">
        <v>60.64</v>
      </c>
      <c r="J3173" s="7">
        <f t="shared" si="59"/>
        <v>788.32</v>
      </c>
      <c r="K3173" s="7">
        <f>SUM(G3173*0.54)</f>
        <v>7.0200000000000005</v>
      </c>
      <c r="L3173" s="11">
        <v>43845</v>
      </c>
      <c r="M3173" s="3">
        <v>43850</v>
      </c>
      <c r="N3173" s="3">
        <v>43866</v>
      </c>
      <c r="O3173" t="s">
        <v>14</v>
      </c>
      <c r="P3173" s="4">
        <v>23.65</v>
      </c>
      <c r="Q3173" t="s">
        <v>74</v>
      </c>
      <c r="R3173" t="s">
        <v>76</v>
      </c>
      <c r="S3173" t="s">
        <v>77</v>
      </c>
      <c r="T3173" t="s">
        <v>78</v>
      </c>
      <c r="U3173" t="s">
        <v>79</v>
      </c>
      <c r="V3173" t="s">
        <v>80</v>
      </c>
      <c r="W3173" s="10" t="b">
        <v>0</v>
      </c>
      <c r="X3173" s="12">
        <v>43880.51011678241</v>
      </c>
    </row>
    <row r="3174" spans="1:24" x14ac:dyDescent="0.2">
      <c r="A3174">
        <v>13515</v>
      </c>
      <c r="B3174" s="2" t="s">
        <v>524</v>
      </c>
      <c r="C3174" s="2" t="s">
        <v>525</v>
      </c>
      <c r="D3174" s="2" t="s">
        <v>526</v>
      </c>
      <c r="E3174" t="s">
        <v>36</v>
      </c>
      <c r="F3174">
        <f>SUM(J3174* 1.05)</f>
        <v>264.03300000000002</v>
      </c>
      <c r="G3174">
        <v>11</v>
      </c>
      <c r="H3174">
        <v>-27</v>
      </c>
      <c r="I3174" s="7">
        <v>22.86</v>
      </c>
      <c r="J3174" s="7">
        <f t="shared" si="59"/>
        <v>251.45999999999998</v>
      </c>
      <c r="K3174" s="7">
        <f>SUM(G3174*1.15)</f>
        <v>12.649999999999999</v>
      </c>
      <c r="L3174" s="11">
        <v>43848</v>
      </c>
      <c r="M3174" s="3">
        <v>43853</v>
      </c>
      <c r="N3174" s="3">
        <v>43869</v>
      </c>
      <c r="O3174" t="s">
        <v>12</v>
      </c>
      <c r="P3174" s="4">
        <v>3.77</v>
      </c>
      <c r="Q3174" t="s">
        <v>525</v>
      </c>
      <c r="R3174" t="s">
        <v>527</v>
      </c>
      <c r="S3174" t="s">
        <v>528</v>
      </c>
      <c r="U3174" t="s">
        <v>529</v>
      </c>
      <c r="V3174" t="s">
        <v>530</v>
      </c>
      <c r="W3174" s="10" t="b">
        <v>0</v>
      </c>
      <c r="X3174" s="12">
        <v>43875.074988425913</v>
      </c>
    </row>
    <row r="3175" spans="1:24" x14ac:dyDescent="0.2">
      <c r="A3175">
        <v>13516</v>
      </c>
      <c r="B3175" s="2" t="s">
        <v>262</v>
      </c>
      <c r="C3175" s="2" t="s">
        <v>263</v>
      </c>
      <c r="D3175" s="2" t="s">
        <v>264</v>
      </c>
      <c r="E3175" t="s">
        <v>15</v>
      </c>
      <c r="F3175">
        <f>SUM(J3175* 0.85)</f>
        <v>614.97500000000002</v>
      </c>
      <c r="G3175">
        <v>10</v>
      </c>
      <c r="H3175">
        <v>6</v>
      </c>
      <c r="I3175" s="7">
        <v>72.349999999999994</v>
      </c>
      <c r="J3175" s="7">
        <f t="shared" si="59"/>
        <v>723.5</v>
      </c>
      <c r="K3175" s="7">
        <f>SUM(G3175*1.381)</f>
        <v>13.81</v>
      </c>
      <c r="L3175" s="11">
        <v>43849</v>
      </c>
      <c r="M3175" s="3">
        <v>43854</v>
      </c>
      <c r="N3175" s="3">
        <v>43870</v>
      </c>
      <c r="O3175" t="s">
        <v>12</v>
      </c>
      <c r="P3175" s="4">
        <v>95.66</v>
      </c>
      <c r="Q3175" t="s">
        <v>263</v>
      </c>
      <c r="R3175" t="s">
        <v>265</v>
      </c>
      <c r="S3175" t="s">
        <v>266</v>
      </c>
      <c r="U3175" t="s">
        <v>267</v>
      </c>
      <c r="V3175" t="s">
        <v>59</v>
      </c>
      <c r="W3175" s="10" t="b">
        <v>1</v>
      </c>
      <c r="X3175" s="12">
        <v>43904.51211689815</v>
      </c>
    </row>
    <row r="3176" spans="1:24" x14ac:dyDescent="0.2">
      <c r="A3176">
        <v>13517</v>
      </c>
      <c r="B3176" s="2" t="s">
        <v>142</v>
      </c>
      <c r="C3176" s="2" t="s">
        <v>143</v>
      </c>
      <c r="D3176" s="2" t="s">
        <v>144</v>
      </c>
      <c r="E3176" t="s">
        <v>45</v>
      </c>
      <c r="F3176">
        <f>SUM(J3176* 0.85)</f>
        <v>189.39699999999999</v>
      </c>
      <c r="G3176">
        <v>13</v>
      </c>
      <c r="H3176">
        <v>-35</v>
      </c>
      <c r="I3176" s="7">
        <v>17.14</v>
      </c>
      <c r="J3176" s="7">
        <f t="shared" si="59"/>
        <v>222.82</v>
      </c>
      <c r="K3176" s="7">
        <f>SUM(G3176*1.15)</f>
        <v>14.95</v>
      </c>
      <c r="L3176" s="11">
        <v>43849</v>
      </c>
      <c r="M3176" s="3">
        <v>43854</v>
      </c>
      <c r="N3176" s="3">
        <v>43870</v>
      </c>
      <c r="O3176" t="s">
        <v>14</v>
      </c>
      <c r="P3176" s="4">
        <v>21.48</v>
      </c>
      <c r="Q3176" t="s">
        <v>143</v>
      </c>
      <c r="R3176" t="s">
        <v>145</v>
      </c>
      <c r="S3176" t="s">
        <v>110</v>
      </c>
      <c r="T3176" t="s">
        <v>111</v>
      </c>
      <c r="U3176" t="s">
        <v>146</v>
      </c>
      <c r="V3176" t="s">
        <v>113</v>
      </c>
      <c r="W3176" s="10" t="b">
        <v>0</v>
      </c>
      <c r="X3176" s="12">
        <v>43931.511880324077</v>
      </c>
    </row>
    <row r="3177" spans="1:24" x14ac:dyDescent="0.2">
      <c r="A3177">
        <v>13518</v>
      </c>
      <c r="B3177" s="2" t="s">
        <v>232</v>
      </c>
      <c r="C3177" s="2" t="s">
        <v>233</v>
      </c>
      <c r="D3177" s="2" t="s">
        <v>234</v>
      </c>
      <c r="E3177" t="s">
        <v>15</v>
      </c>
      <c r="F3177">
        <f>SUM(J3177* 0.9)</f>
        <v>474.60599999999994</v>
      </c>
      <c r="G3177">
        <v>11</v>
      </c>
      <c r="H3177">
        <v>-3</v>
      </c>
      <c r="I3177" s="7">
        <v>47.94</v>
      </c>
      <c r="J3177" s="7">
        <f t="shared" si="59"/>
        <v>527.33999999999992</v>
      </c>
      <c r="K3177" s="7">
        <f>SUM(G3177*1.27)</f>
        <v>13.97</v>
      </c>
      <c r="L3177" s="11">
        <v>43850</v>
      </c>
      <c r="M3177" s="3">
        <v>43855</v>
      </c>
      <c r="N3177" s="3">
        <v>43871</v>
      </c>
      <c r="O3177" t="s">
        <v>6</v>
      </c>
      <c r="P3177" s="4">
        <v>0.2</v>
      </c>
      <c r="Q3177" t="s">
        <v>233</v>
      </c>
      <c r="R3177" t="s">
        <v>570</v>
      </c>
      <c r="S3177" t="s">
        <v>235</v>
      </c>
      <c r="T3177" t="s">
        <v>207</v>
      </c>
      <c r="U3177" t="s">
        <v>236</v>
      </c>
      <c r="V3177" t="s">
        <v>209</v>
      </c>
      <c r="W3177" s="10" t="b">
        <v>0</v>
      </c>
      <c r="X3177" s="12">
        <v>43904.51201273148</v>
      </c>
    </row>
    <row r="3178" spans="1:24" x14ac:dyDescent="0.2">
      <c r="A3178">
        <v>13519</v>
      </c>
      <c r="B3178" s="2" t="s">
        <v>524</v>
      </c>
      <c r="C3178" s="2" t="s">
        <v>525</v>
      </c>
      <c r="D3178" s="2" t="s">
        <v>526</v>
      </c>
      <c r="E3178" t="s">
        <v>36</v>
      </c>
      <c r="F3178">
        <f>SUM(J3178* 1.05)</f>
        <v>409.24799999999999</v>
      </c>
      <c r="G3178">
        <v>12</v>
      </c>
      <c r="H3178">
        <v>-31</v>
      </c>
      <c r="I3178" s="7">
        <v>32.479999999999997</v>
      </c>
      <c r="J3178" s="7">
        <f t="shared" si="59"/>
        <v>389.76</v>
      </c>
      <c r="K3178" s="7">
        <f>SUM(G3178*1.15)</f>
        <v>13.799999999999999</v>
      </c>
      <c r="L3178" s="11">
        <v>43851</v>
      </c>
      <c r="M3178" s="3">
        <v>43856</v>
      </c>
      <c r="N3178" s="3">
        <v>43872</v>
      </c>
      <c r="O3178" t="s">
        <v>14</v>
      </c>
      <c r="P3178" s="4">
        <v>22.72</v>
      </c>
      <c r="Q3178" t="s">
        <v>525</v>
      </c>
      <c r="R3178" t="s">
        <v>527</v>
      </c>
      <c r="S3178" t="s">
        <v>528</v>
      </c>
      <c r="U3178" t="s">
        <v>529</v>
      </c>
      <c r="V3178" t="s">
        <v>530</v>
      </c>
      <c r="W3178" s="10" t="b">
        <v>0</v>
      </c>
      <c r="X3178" s="12">
        <v>43854.511048379631</v>
      </c>
    </row>
    <row r="3179" spans="1:24" x14ac:dyDescent="0.2">
      <c r="A3179">
        <v>13520</v>
      </c>
      <c r="B3179" s="2" t="s">
        <v>442</v>
      </c>
      <c r="C3179" s="2" t="s">
        <v>443</v>
      </c>
      <c r="D3179" s="2" t="s">
        <v>444</v>
      </c>
      <c r="E3179" t="s">
        <v>11</v>
      </c>
      <c r="F3179">
        <f>SUM(J3179* 0.85)</f>
        <v>56.473999999999997</v>
      </c>
      <c r="G3179">
        <v>11</v>
      </c>
      <c r="H3179">
        <v>4</v>
      </c>
      <c r="I3179" s="7">
        <v>6.04</v>
      </c>
      <c r="J3179" s="7">
        <f t="shared" si="59"/>
        <v>66.44</v>
      </c>
      <c r="K3179" s="7">
        <f>SUM(G3179*0.54)</f>
        <v>5.94</v>
      </c>
      <c r="L3179" s="11">
        <v>43851</v>
      </c>
      <c r="M3179" s="3">
        <v>43856</v>
      </c>
      <c r="N3179" s="3">
        <v>43872</v>
      </c>
      <c r="O3179" t="s">
        <v>14</v>
      </c>
      <c r="P3179" s="4">
        <v>70.290000000000006</v>
      </c>
      <c r="Q3179" t="s">
        <v>443</v>
      </c>
      <c r="R3179" t="s">
        <v>445</v>
      </c>
      <c r="S3179" t="s">
        <v>446</v>
      </c>
      <c r="U3179" t="s">
        <v>447</v>
      </c>
      <c r="V3179" t="s">
        <v>448</v>
      </c>
      <c r="W3179" s="10" t="b">
        <v>1</v>
      </c>
      <c r="X3179" s="12">
        <v>43877.843000347231</v>
      </c>
    </row>
    <row r="3180" spans="1:24" x14ac:dyDescent="0.2">
      <c r="A3180">
        <v>13521</v>
      </c>
      <c r="B3180" s="2" t="s">
        <v>384</v>
      </c>
      <c r="C3180" s="2" t="s">
        <v>385</v>
      </c>
      <c r="D3180" s="2" t="s">
        <v>386</v>
      </c>
      <c r="E3180" t="s">
        <v>11</v>
      </c>
      <c r="F3180">
        <f>SUM(J3180* 1.25)</f>
        <v>423.9</v>
      </c>
      <c r="G3180">
        <v>9</v>
      </c>
      <c r="H3180">
        <v>-5</v>
      </c>
      <c r="I3180" s="7">
        <v>37.68</v>
      </c>
      <c r="J3180" s="7">
        <f t="shared" si="59"/>
        <v>339.12</v>
      </c>
      <c r="K3180" s="7">
        <f>SUM(G3180*1.15)</f>
        <v>10.35</v>
      </c>
      <c r="L3180" s="11">
        <v>43852</v>
      </c>
      <c r="M3180" s="3">
        <v>43857</v>
      </c>
      <c r="N3180" s="3">
        <v>43873</v>
      </c>
      <c r="O3180" t="s">
        <v>6</v>
      </c>
      <c r="P3180" s="4">
        <v>17.55</v>
      </c>
      <c r="Q3180" t="s">
        <v>385</v>
      </c>
      <c r="R3180" t="s">
        <v>387</v>
      </c>
      <c r="S3180" t="s">
        <v>388</v>
      </c>
      <c r="U3180" t="s">
        <v>389</v>
      </c>
      <c r="V3180" t="s">
        <v>10</v>
      </c>
      <c r="W3180" s="10" t="b">
        <v>0</v>
      </c>
      <c r="X3180" s="12">
        <v>43895.178015972218</v>
      </c>
    </row>
    <row r="3181" spans="1:24" x14ac:dyDescent="0.2">
      <c r="A3181">
        <v>13522</v>
      </c>
      <c r="B3181" s="2" t="s">
        <v>412</v>
      </c>
      <c r="C3181" s="2" t="s">
        <v>413</v>
      </c>
      <c r="D3181" s="2" t="s">
        <v>414</v>
      </c>
      <c r="E3181" t="s">
        <v>11</v>
      </c>
      <c r="F3181">
        <f>SUM(J3181* 0.85)</f>
        <v>236.64</v>
      </c>
      <c r="G3181">
        <v>10</v>
      </c>
      <c r="H3181">
        <v>-1</v>
      </c>
      <c r="I3181" s="7">
        <v>27.84</v>
      </c>
      <c r="J3181" s="7">
        <f t="shared" si="59"/>
        <v>278.39999999999998</v>
      </c>
      <c r="K3181" s="7">
        <f>SUM(G3181*1.27)</f>
        <v>12.7</v>
      </c>
      <c r="L3181" s="11">
        <v>43855</v>
      </c>
      <c r="M3181" s="3">
        <v>43860</v>
      </c>
      <c r="N3181" s="3">
        <v>43876</v>
      </c>
      <c r="O3181" t="s">
        <v>12</v>
      </c>
      <c r="P3181" s="4">
        <v>137.35</v>
      </c>
      <c r="Q3181" t="s">
        <v>413</v>
      </c>
      <c r="R3181" t="s">
        <v>415</v>
      </c>
      <c r="S3181" t="s">
        <v>416</v>
      </c>
      <c r="U3181" t="s">
        <v>417</v>
      </c>
      <c r="V3181" t="s">
        <v>105</v>
      </c>
      <c r="W3181" s="10" t="b">
        <v>1</v>
      </c>
      <c r="X3181" s="12">
        <v>43885.844728935183</v>
      </c>
    </row>
    <row r="3182" spans="1:24" x14ac:dyDescent="0.2">
      <c r="A3182">
        <v>13523</v>
      </c>
      <c r="B3182" s="2" t="s">
        <v>531</v>
      </c>
      <c r="C3182" s="2" t="s">
        <v>532</v>
      </c>
      <c r="D3182" s="2" t="s">
        <v>533</v>
      </c>
      <c r="E3182" t="s">
        <v>15</v>
      </c>
      <c r="F3182">
        <f>SUM(J3182* 0.85)</f>
        <v>293.55599999999998</v>
      </c>
      <c r="G3182">
        <v>8</v>
      </c>
      <c r="H3182">
        <v>-14</v>
      </c>
      <c r="I3182" s="7">
        <v>43.17</v>
      </c>
      <c r="J3182" s="7">
        <f t="shared" si="59"/>
        <v>345.36</v>
      </c>
      <c r="K3182" s="7">
        <f>SUM(G3182*1.15)</f>
        <v>9.1999999999999993</v>
      </c>
      <c r="L3182" s="11">
        <v>43856</v>
      </c>
      <c r="M3182" s="3">
        <v>43861</v>
      </c>
      <c r="N3182" s="3">
        <v>43877</v>
      </c>
      <c r="O3182" t="s">
        <v>6</v>
      </c>
      <c r="P3182" s="4">
        <v>44.12</v>
      </c>
      <c r="Q3182" t="s">
        <v>532</v>
      </c>
      <c r="R3182" t="s">
        <v>534</v>
      </c>
      <c r="S3182" t="s">
        <v>535</v>
      </c>
      <c r="T3182" t="s">
        <v>111</v>
      </c>
      <c r="U3182" t="s">
        <v>536</v>
      </c>
      <c r="V3182" t="s">
        <v>113</v>
      </c>
      <c r="W3182" s="10" t="b">
        <v>1</v>
      </c>
      <c r="X3182" s="12">
        <v>43893.510964120367</v>
      </c>
    </row>
    <row r="3183" spans="1:24" x14ac:dyDescent="0.2">
      <c r="A3183">
        <v>13524</v>
      </c>
      <c r="B3183" s="2" t="s">
        <v>374</v>
      </c>
      <c r="C3183" s="2" t="s">
        <v>375</v>
      </c>
      <c r="D3183" s="2" t="s">
        <v>376</v>
      </c>
      <c r="E3183" t="s">
        <v>36</v>
      </c>
      <c r="F3183">
        <f>SUM(J3183* 1.15)</f>
        <v>976.41899999999998</v>
      </c>
      <c r="G3183">
        <v>9</v>
      </c>
      <c r="H3183">
        <v>-5</v>
      </c>
      <c r="I3183" s="7">
        <v>94.34</v>
      </c>
      <c r="J3183" s="7">
        <f t="shared" si="59"/>
        <v>849.06000000000006</v>
      </c>
      <c r="K3183" s="7">
        <f>SUM(G3183*1.15)</f>
        <v>10.35</v>
      </c>
      <c r="L3183" s="11">
        <v>43856</v>
      </c>
      <c r="M3183" s="3">
        <v>43861</v>
      </c>
      <c r="N3183" s="3">
        <v>43877</v>
      </c>
      <c r="O3183" t="s">
        <v>6</v>
      </c>
      <c r="P3183" s="4">
        <v>99.23</v>
      </c>
      <c r="Q3183" t="s">
        <v>375</v>
      </c>
      <c r="R3183" t="s">
        <v>377</v>
      </c>
      <c r="S3183" t="s">
        <v>222</v>
      </c>
      <c r="T3183" t="s">
        <v>223</v>
      </c>
      <c r="U3183" t="s">
        <v>378</v>
      </c>
      <c r="V3183" t="s">
        <v>113</v>
      </c>
      <c r="W3183" s="10" t="b">
        <v>1</v>
      </c>
      <c r="X3183" s="12">
        <v>43900.511349305554</v>
      </c>
    </row>
    <row r="3184" spans="1:24" x14ac:dyDescent="0.2">
      <c r="A3184">
        <v>13525</v>
      </c>
      <c r="B3184" s="2" t="s">
        <v>169</v>
      </c>
      <c r="C3184" s="2" t="s">
        <v>170</v>
      </c>
      <c r="D3184" s="2" t="s">
        <v>171</v>
      </c>
      <c r="E3184" t="s">
        <v>45</v>
      </c>
      <c r="F3184">
        <f>SUM(J3184* 0.85)</f>
        <v>415.34399999999999</v>
      </c>
      <c r="G3184">
        <v>12</v>
      </c>
      <c r="H3184">
        <v>-34</v>
      </c>
      <c r="I3184" s="7">
        <v>40.72</v>
      </c>
      <c r="J3184" s="7">
        <f t="shared" si="59"/>
        <v>488.64</v>
      </c>
      <c r="K3184" s="7">
        <f>SUM(G3184*1.15)</f>
        <v>13.799999999999999</v>
      </c>
      <c r="L3184" s="11">
        <v>43857</v>
      </c>
      <c r="M3184" s="3">
        <v>43862</v>
      </c>
      <c r="N3184" s="3">
        <v>43878</v>
      </c>
      <c r="O3184" t="s">
        <v>6</v>
      </c>
      <c r="P3184" s="4">
        <v>3.02</v>
      </c>
      <c r="Q3184" t="s">
        <v>170</v>
      </c>
      <c r="R3184" t="s">
        <v>172</v>
      </c>
      <c r="S3184" t="s">
        <v>173</v>
      </c>
      <c r="U3184" t="s">
        <v>174</v>
      </c>
      <c r="V3184" t="s">
        <v>175</v>
      </c>
      <c r="W3184" s="10" t="b">
        <v>0</v>
      </c>
      <c r="X3184" s="12">
        <v>43826.511013657408</v>
      </c>
    </row>
    <row r="3185" spans="1:24" x14ac:dyDescent="0.2">
      <c r="A3185">
        <v>13526</v>
      </c>
      <c r="B3185" s="2" t="s">
        <v>196</v>
      </c>
      <c r="C3185" s="2" t="s">
        <v>197</v>
      </c>
      <c r="D3185" s="2" t="s">
        <v>198</v>
      </c>
      <c r="E3185" t="s">
        <v>5</v>
      </c>
      <c r="F3185">
        <f>SUM(J3185* 1.15)</f>
        <v>271.65299999999996</v>
      </c>
      <c r="G3185">
        <v>6</v>
      </c>
      <c r="H3185">
        <v>-2</v>
      </c>
      <c r="I3185" s="7">
        <v>39.369999999999997</v>
      </c>
      <c r="J3185" s="7">
        <f t="shared" si="59"/>
        <v>236.21999999999997</v>
      </c>
      <c r="K3185" s="7">
        <f>SUM(G3185*1.27)</f>
        <v>7.62</v>
      </c>
      <c r="L3185" s="11">
        <v>43858</v>
      </c>
      <c r="M3185" s="3">
        <v>43863</v>
      </c>
      <c r="N3185" s="3">
        <v>43879</v>
      </c>
      <c r="O3185" t="s">
        <v>14</v>
      </c>
      <c r="P3185" s="4">
        <v>24.5</v>
      </c>
      <c r="Q3185" t="s">
        <v>197</v>
      </c>
      <c r="R3185" t="s">
        <v>199</v>
      </c>
      <c r="S3185" t="s">
        <v>200</v>
      </c>
      <c r="T3185" t="s">
        <v>111</v>
      </c>
      <c r="U3185" t="s">
        <v>201</v>
      </c>
      <c r="V3185" t="s">
        <v>113</v>
      </c>
      <c r="W3185" s="10" t="b">
        <v>0</v>
      </c>
      <c r="X3185" s="12">
        <v>43896.510371759257</v>
      </c>
    </row>
    <row r="3186" spans="1:24" x14ac:dyDescent="0.2">
      <c r="A3186">
        <v>13527</v>
      </c>
      <c r="B3186" s="2" t="s">
        <v>326</v>
      </c>
      <c r="C3186" s="2" t="s">
        <v>327</v>
      </c>
      <c r="D3186" s="2" t="s">
        <v>328</v>
      </c>
      <c r="E3186" t="s">
        <v>19</v>
      </c>
      <c r="F3186">
        <f>SUM(J3186* 0.9)</f>
        <v>140.31</v>
      </c>
      <c r="G3186">
        <v>5</v>
      </c>
      <c r="H3186">
        <v>2</v>
      </c>
      <c r="I3186" s="7">
        <v>31.18</v>
      </c>
      <c r="J3186" s="7">
        <f t="shared" si="59"/>
        <v>155.9</v>
      </c>
      <c r="K3186" s="7">
        <f>SUM(G3186*1.27)</f>
        <v>6.35</v>
      </c>
      <c r="L3186" s="11">
        <v>43858</v>
      </c>
      <c r="M3186" s="3">
        <v>43863</v>
      </c>
      <c r="N3186" s="3">
        <v>43879</v>
      </c>
      <c r="O3186" t="s">
        <v>12</v>
      </c>
      <c r="P3186" s="4">
        <v>370.61</v>
      </c>
      <c r="Q3186" t="s">
        <v>327</v>
      </c>
      <c r="R3186" t="s">
        <v>329</v>
      </c>
      <c r="S3186" t="s">
        <v>330</v>
      </c>
      <c r="T3186" t="s">
        <v>591</v>
      </c>
      <c r="U3186" t="s">
        <v>331</v>
      </c>
      <c r="V3186" t="s">
        <v>80</v>
      </c>
      <c r="W3186" s="10" t="b">
        <v>1</v>
      </c>
      <c r="X3186" s="12">
        <v>43898.510093634257</v>
      </c>
    </row>
    <row r="3187" spans="1:24" x14ac:dyDescent="0.2">
      <c r="A3187">
        <v>13528</v>
      </c>
      <c r="B3187" s="2" t="s">
        <v>262</v>
      </c>
      <c r="C3187" s="2" t="s">
        <v>263</v>
      </c>
      <c r="D3187" s="2" t="s">
        <v>264</v>
      </c>
      <c r="E3187" t="s">
        <v>5</v>
      </c>
      <c r="F3187">
        <f>SUM(J3187* 0.85)</f>
        <v>601.79999999999995</v>
      </c>
      <c r="G3187">
        <v>10</v>
      </c>
      <c r="H3187">
        <v>6</v>
      </c>
      <c r="I3187" s="7">
        <v>70.8</v>
      </c>
      <c r="J3187" s="7">
        <f t="shared" si="59"/>
        <v>708</v>
      </c>
      <c r="K3187" s="7">
        <f>SUM(G3187*1.381)</f>
        <v>13.81</v>
      </c>
      <c r="L3187" s="11">
        <v>43859</v>
      </c>
      <c r="M3187" s="3">
        <v>43864</v>
      </c>
      <c r="N3187" s="3">
        <v>43880</v>
      </c>
      <c r="O3187" t="s">
        <v>12</v>
      </c>
      <c r="P3187" s="4">
        <v>7.93</v>
      </c>
      <c r="Q3187" t="s">
        <v>263</v>
      </c>
      <c r="R3187" t="s">
        <v>265</v>
      </c>
      <c r="S3187" t="s">
        <v>266</v>
      </c>
      <c r="U3187" t="s">
        <v>267</v>
      </c>
      <c r="V3187" t="s">
        <v>59</v>
      </c>
      <c r="W3187" s="10" t="b">
        <v>0</v>
      </c>
      <c r="X3187" s="12">
        <v>43904.51211689815</v>
      </c>
    </row>
    <row r="3188" spans="1:24" x14ac:dyDescent="0.2">
      <c r="A3188">
        <v>13529</v>
      </c>
      <c r="B3188" s="2" t="s">
        <v>183</v>
      </c>
      <c r="C3188" s="2" t="s">
        <v>184</v>
      </c>
      <c r="D3188" s="2" t="s">
        <v>185</v>
      </c>
      <c r="E3188" t="s">
        <v>11</v>
      </c>
      <c r="F3188">
        <f>SUM(J3188* 1.05)</f>
        <v>223.14600000000002</v>
      </c>
      <c r="G3188">
        <v>12</v>
      </c>
      <c r="H3188">
        <v>5</v>
      </c>
      <c r="I3188" s="7">
        <v>17.71</v>
      </c>
      <c r="J3188" s="7">
        <f t="shared" si="59"/>
        <v>212.52</v>
      </c>
      <c r="K3188" s="7">
        <f>SUM(G3188*0.54)</f>
        <v>6.48</v>
      </c>
      <c r="L3188" s="11">
        <v>43862</v>
      </c>
      <c r="M3188" s="3">
        <v>43867</v>
      </c>
      <c r="N3188" s="3">
        <v>43883</v>
      </c>
      <c r="O3188" t="s">
        <v>6</v>
      </c>
      <c r="P3188" s="4">
        <v>18.690000000000001</v>
      </c>
      <c r="Q3188" t="s">
        <v>186</v>
      </c>
      <c r="R3188" t="s">
        <v>187</v>
      </c>
      <c r="S3188" t="s">
        <v>188</v>
      </c>
      <c r="U3188" t="s">
        <v>189</v>
      </c>
      <c r="V3188" t="s">
        <v>66</v>
      </c>
      <c r="W3188" s="10" t="b">
        <v>0</v>
      </c>
      <c r="X3188" s="12">
        <v>43876.51012835648</v>
      </c>
    </row>
    <row r="3189" spans="1:24" x14ac:dyDescent="0.2">
      <c r="A3189">
        <v>13530</v>
      </c>
      <c r="B3189" s="2" t="s">
        <v>363</v>
      </c>
      <c r="C3189" s="2" t="s">
        <v>364</v>
      </c>
      <c r="D3189" s="2" t="s">
        <v>365</v>
      </c>
      <c r="E3189" t="s">
        <v>11</v>
      </c>
      <c r="F3189">
        <f>SUM(J3189* 1.45)</f>
        <v>158.68799999999999</v>
      </c>
      <c r="G3189">
        <v>9</v>
      </c>
      <c r="H3189">
        <v>-3</v>
      </c>
      <c r="I3189" s="7">
        <v>12.16</v>
      </c>
      <c r="J3189" s="7">
        <f t="shared" si="59"/>
        <v>109.44</v>
      </c>
      <c r="K3189" s="7">
        <f>SUM(G3189*1.27)</f>
        <v>11.43</v>
      </c>
      <c r="L3189" s="11">
        <v>43862</v>
      </c>
      <c r="M3189" s="3">
        <v>43867</v>
      </c>
      <c r="N3189" s="3">
        <v>43883</v>
      </c>
      <c r="O3189" t="s">
        <v>12</v>
      </c>
      <c r="P3189" s="4">
        <v>31.29</v>
      </c>
      <c r="Q3189" t="s">
        <v>364</v>
      </c>
      <c r="R3189" t="s">
        <v>366</v>
      </c>
      <c r="S3189" t="s">
        <v>367</v>
      </c>
      <c r="U3189" t="s">
        <v>368</v>
      </c>
      <c r="V3189" t="s">
        <v>141</v>
      </c>
      <c r="W3189" s="10" t="b">
        <v>0</v>
      </c>
      <c r="X3189" s="12">
        <v>43865.5113724537</v>
      </c>
    </row>
    <row r="3190" spans="1:24" x14ac:dyDescent="0.2">
      <c r="A3190">
        <v>13531</v>
      </c>
      <c r="B3190" s="2" t="s">
        <v>401</v>
      </c>
      <c r="C3190" s="2" t="s">
        <v>402</v>
      </c>
      <c r="D3190" s="2" t="s">
        <v>403</v>
      </c>
      <c r="E3190" t="s">
        <v>19</v>
      </c>
      <c r="F3190">
        <f>SUM(J3190* 0.95)</f>
        <v>475.16149999999993</v>
      </c>
      <c r="G3190">
        <v>11</v>
      </c>
      <c r="H3190">
        <v>-14</v>
      </c>
      <c r="I3190" s="7">
        <v>45.47</v>
      </c>
      <c r="J3190" s="7">
        <f t="shared" si="59"/>
        <v>500.16999999999996</v>
      </c>
      <c r="K3190" s="7">
        <f>SUM(G3190*1.15)</f>
        <v>12.649999999999999</v>
      </c>
      <c r="L3190" s="11">
        <v>43863</v>
      </c>
      <c r="M3190" s="3">
        <v>43868</v>
      </c>
      <c r="N3190" s="3">
        <v>43884</v>
      </c>
      <c r="O3190" t="s">
        <v>6</v>
      </c>
      <c r="P3190" s="4">
        <v>11.09</v>
      </c>
      <c r="Q3190" t="s">
        <v>402</v>
      </c>
      <c r="R3190" t="s">
        <v>404</v>
      </c>
      <c r="S3190" t="s">
        <v>405</v>
      </c>
      <c r="U3190" t="s">
        <v>406</v>
      </c>
      <c r="V3190" t="s">
        <v>175</v>
      </c>
      <c r="W3190" s="10" t="b">
        <v>0</v>
      </c>
      <c r="X3190" s="12">
        <v>43875.033472222174</v>
      </c>
    </row>
    <row r="3191" spans="1:24" x14ac:dyDescent="0.2">
      <c r="A3191">
        <v>13532</v>
      </c>
      <c r="B3191" s="2" t="s">
        <v>237</v>
      </c>
      <c r="C3191" s="2" t="s">
        <v>238</v>
      </c>
      <c r="D3191" s="2" t="s">
        <v>239</v>
      </c>
      <c r="E3191" t="s">
        <v>15</v>
      </c>
      <c r="F3191">
        <f>SUM(J3191* 0.9)</f>
        <v>402.73200000000003</v>
      </c>
      <c r="G3191">
        <v>11</v>
      </c>
      <c r="H3191">
        <v>1</v>
      </c>
      <c r="I3191" s="7">
        <v>40.68</v>
      </c>
      <c r="J3191" s="7">
        <f t="shared" si="59"/>
        <v>447.48</v>
      </c>
      <c r="K3191" s="7">
        <f>SUM(G3191*1.27)</f>
        <v>13.97</v>
      </c>
      <c r="L3191" s="11">
        <v>43864</v>
      </c>
      <c r="M3191" s="3">
        <v>43869</v>
      </c>
      <c r="N3191" s="3">
        <v>43885</v>
      </c>
      <c r="O3191" t="s">
        <v>12</v>
      </c>
      <c r="P3191" s="4">
        <v>56.63</v>
      </c>
      <c r="Q3191" t="s">
        <v>238</v>
      </c>
      <c r="R3191" t="s">
        <v>240</v>
      </c>
      <c r="S3191" t="s">
        <v>241</v>
      </c>
      <c r="T3191" t="s">
        <v>242</v>
      </c>
      <c r="V3191" t="s">
        <v>243</v>
      </c>
      <c r="W3191" s="10" t="b">
        <v>1</v>
      </c>
      <c r="X3191" s="12">
        <v>43904.51205902778</v>
      </c>
    </row>
    <row r="3192" spans="1:24" x14ac:dyDescent="0.2">
      <c r="A3192">
        <v>13533</v>
      </c>
      <c r="B3192" s="2" t="s">
        <v>135</v>
      </c>
      <c r="C3192" s="2" t="s">
        <v>136</v>
      </c>
      <c r="D3192" s="2" t="s">
        <v>137</v>
      </c>
      <c r="E3192" t="s">
        <v>11</v>
      </c>
      <c r="F3192">
        <f>SUM(J3192* 1.05)</f>
        <v>69.929999999999993</v>
      </c>
      <c r="G3192">
        <v>10</v>
      </c>
      <c r="H3192">
        <v>15</v>
      </c>
      <c r="I3192" s="7">
        <v>6.66</v>
      </c>
      <c r="J3192" s="7">
        <f t="shared" si="59"/>
        <v>66.599999999999994</v>
      </c>
      <c r="K3192" s="7">
        <f>SUM(G3192*1.429)</f>
        <v>14.290000000000001</v>
      </c>
      <c r="L3192" s="11">
        <v>43865</v>
      </c>
      <c r="M3192" s="3">
        <v>43870</v>
      </c>
      <c r="N3192" s="3">
        <v>43886</v>
      </c>
      <c r="O3192" t="s">
        <v>6</v>
      </c>
      <c r="P3192" s="4">
        <v>458.78</v>
      </c>
      <c r="Q3192" t="s">
        <v>136</v>
      </c>
      <c r="R3192" t="s">
        <v>138</v>
      </c>
      <c r="S3192" t="s">
        <v>139</v>
      </c>
      <c r="U3192" t="s">
        <v>140</v>
      </c>
      <c r="V3192" t="s">
        <v>141</v>
      </c>
      <c r="W3192" s="10" t="b">
        <v>1</v>
      </c>
      <c r="X3192" s="12">
        <v>43983.512459027777</v>
      </c>
    </row>
    <row r="3193" spans="1:24" x14ac:dyDescent="0.2">
      <c r="A3193">
        <v>13534</v>
      </c>
      <c r="B3193" s="2" t="s">
        <v>73</v>
      </c>
      <c r="C3193" s="2" t="s">
        <v>74</v>
      </c>
      <c r="D3193" s="2" t="s">
        <v>75</v>
      </c>
      <c r="E3193" t="s">
        <v>11</v>
      </c>
      <c r="F3193">
        <f>SUM(J3193* 0.9)</f>
        <v>2122.6590000000001</v>
      </c>
      <c r="G3193">
        <v>21</v>
      </c>
      <c r="H3193">
        <v>4</v>
      </c>
      <c r="I3193" s="7">
        <v>112.31</v>
      </c>
      <c r="J3193" s="7">
        <f t="shared" si="59"/>
        <v>2358.5100000000002</v>
      </c>
      <c r="K3193" s="7">
        <f>SUM(G3193*0.54)</f>
        <v>11.34</v>
      </c>
      <c r="L3193" s="11">
        <v>43865</v>
      </c>
      <c r="M3193" s="3">
        <v>43870</v>
      </c>
      <c r="N3193" s="3">
        <v>43886</v>
      </c>
      <c r="O3193" t="s">
        <v>12</v>
      </c>
      <c r="P3193" s="4">
        <v>44.17</v>
      </c>
      <c r="Q3193" t="s">
        <v>74</v>
      </c>
      <c r="R3193" t="s">
        <v>76</v>
      </c>
      <c r="S3193" t="s">
        <v>77</v>
      </c>
      <c r="T3193" t="s">
        <v>78</v>
      </c>
      <c r="U3193" t="s">
        <v>79</v>
      </c>
      <c r="V3193" t="s">
        <v>80</v>
      </c>
      <c r="W3193" s="10" t="b">
        <v>1</v>
      </c>
      <c r="X3193" s="12">
        <v>43877.511453472223</v>
      </c>
    </row>
    <row r="3194" spans="1:24" x14ac:dyDescent="0.2">
      <c r="A3194">
        <v>13535</v>
      </c>
      <c r="B3194" s="2" t="s">
        <v>455</v>
      </c>
      <c r="C3194" s="2" t="s">
        <v>456</v>
      </c>
      <c r="D3194" s="2" t="s">
        <v>457</v>
      </c>
      <c r="E3194" t="s">
        <v>15</v>
      </c>
      <c r="F3194">
        <f>SUM(J3194* 1.05)</f>
        <v>922.11</v>
      </c>
      <c r="G3194">
        <v>10</v>
      </c>
      <c r="H3194">
        <v>9</v>
      </c>
      <c r="I3194" s="7">
        <v>87.82</v>
      </c>
      <c r="J3194" s="7">
        <f t="shared" si="59"/>
        <v>878.19999999999993</v>
      </c>
      <c r="K3194" s="7">
        <f>SUM(G3194*1.429)</f>
        <v>14.290000000000001</v>
      </c>
      <c r="L3194" s="11">
        <v>43866</v>
      </c>
      <c r="M3194" s="3">
        <v>43871</v>
      </c>
      <c r="N3194" s="3">
        <v>43887</v>
      </c>
      <c r="O3194" t="s">
        <v>12</v>
      </c>
      <c r="P3194" s="4">
        <v>4.34</v>
      </c>
      <c r="Q3194" t="s">
        <v>456</v>
      </c>
      <c r="R3194" t="s">
        <v>458</v>
      </c>
      <c r="S3194" t="s">
        <v>459</v>
      </c>
      <c r="T3194" t="s">
        <v>460</v>
      </c>
      <c r="U3194" t="s">
        <v>461</v>
      </c>
      <c r="V3194" t="s">
        <v>209</v>
      </c>
      <c r="W3194" s="10" t="b">
        <v>0</v>
      </c>
      <c r="X3194" s="12">
        <v>43923.845722916674</v>
      </c>
    </row>
    <row r="3195" spans="1:24" x14ac:dyDescent="0.2">
      <c r="A3195">
        <v>13536</v>
      </c>
      <c r="B3195" s="2" t="s">
        <v>369</v>
      </c>
      <c r="C3195" s="2" t="s">
        <v>370</v>
      </c>
      <c r="D3195" s="2" t="s">
        <v>371</v>
      </c>
      <c r="E3195" t="s">
        <v>15</v>
      </c>
      <c r="F3195">
        <f>SUM(J3195* 0.85)</f>
        <v>208.25</v>
      </c>
      <c r="G3195">
        <v>10</v>
      </c>
      <c r="H3195">
        <v>-14</v>
      </c>
      <c r="I3195" s="7">
        <v>24.5</v>
      </c>
      <c r="J3195" s="7">
        <f t="shared" si="59"/>
        <v>245</v>
      </c>
      <c r="K3195" s="7">
        <f>SUM(G3195*1.15)</f>
        <v>11.5</v>
      </c>
      <c r="L3195" s="11">
        <v>43869</v>
      </c>
      <c r="M3195" s="3">
        <v>43874</v>
      </c>
      <c r="N3195" s="3">
        <v>43890</v>
      </c>
      <c r="O3195" t="s">
        <v>14</v>
      </c>
      <c r="P3195" s="4">
        <v>73.83</v>
      </c>
      <c r="Q3195" t="s">
        <v>370</v>
      </c>
      <c r="R3195" t="s">
        <v>372</v>
      </c>
      <c r="S3195" t="s">
        <v>180</v>
      </c>
      <c r="U3195" t="s">
        <v>373</v>
      </c>
      <c r="V3195" t="s">
        <v>182</v>
      </c>
      <c r="W3195" s="10" t="b">
        <v>1</v>
      </c>
      <c r="X3195" s="12">
        <v>43847.177911805549</v>
      </c>
    </row>
    <row r="3196" spans="1:24" x14ac:dyDescent="0.2">
      <c r="A3196">
        <v>13537</v>
      </c>
      <c r="B3196" s="2" t="s">
        <v>153</v>
      </c>
      <c r="C3196" s="2" t="s">
        <v>154</v>
      </c>
      <c r="D3196" s="2" t="s">
        <v>155</v>
      </c>
      <c r="E3196" t="s">
        <v>15</v>
      </c>
      <c r="F3196">
        <f>SUM(J3196* 0.9)</f>
        <v>335.745</v>
      </c>
      <c r="G3196">
        <v>9</v>
      </c>
      <c r="H3196">
        <v>-1</v>
      </c>
      <c r="I3196" s="7">
        <v>41.45</v>
      </c>
      <c r="J3196" s="7">
        <f t="shared" si="59"/>
        <v>373.05</v>
      </c>
      <c r="K3196" s="7">
        <f>SUM(G3196*1.27)</f>
        <v>11.43</v>
      </c>
      <c r="L3196" s="11">
        <v>43869</v>
      </c>
      <c r="M3196" s="3">
        <v>43874</v>
      </c>
      <c r="N3196" s="3">
        <v>43890</v>
      </c>
      <c r="O3196" t="s">
        <v>12</v>
      </c>
      <c r="P3196" s="4">
        <v>17.920000000000002</v>
      </c>
      <c r="Q3196" t="s">
        <v>154</v>
      </c>
      <c r="R3196" t="s">
        <v>156</v>
      </c>
      <c r="S3196" t="s">
        <v>157</v>
      </c>
      <c r="U3196" t="s">
        <v>158</v>
      </c>
      <c r="V3196" t="s">
        <v>44</v>
      </c>
      <c r="W3196" s="10" t="b">
        <v>0</v>
      </c>
      <c r="X3196" s="12">
        <v>43880.178062268511</v>
      </c>
    </row>
    <row r="3197" spans="1:24" x14ac:dyDescent="0.2">
      <c r="A3197">
        <v>13538</v>
      </c>
      <c r="B3197" s="2" t="s">
        <v>114</v>
      </c>
      <c r="C3197" s="2" t="s">
        <v>115</v>
      </c>
      <c r="D3197" s="2" t="s">
        <v>116</v>
      </c>
      <c r="E3197" t="s">
        <v>36</v>
      </c>
      <c r="F3197">
        <f>SUM(J3197* 0.9)</f>
        <v>815.4</v>
      </c>
      <c r="G3197">
        <v>10</v>
      </c>
      <c r="H3197">
        <v>-3</v>
      </c>
      <c r="I3197" s="7">
        <v>90.6</v>
      </c>
      <c r="J3197" s="7">
        <f t="shared" si="59"/>
        <v>906</v>
      </c>
      <c r="K3197" s="7">
        <f>SUM(G3197*1.27)</f>
        <v>12.7</v>
      </c>
      <c r="L3197" s="11">
        <v>43870</v>
      </c>
      <c r="M3197" s="3">
        <v>43875</v>
      </c>
      <c r="N3197" s="3">
        <v>43891</v>
      </c>
      <c r="O3197" t="s">
        <v>12</v>
      </c>
      <c r="P3197" s="4">
        <v>9.2100000000000009</v>
      </c>
      <c r="Q3197" t="s">
        <v>115</v>
      </c>
      <c r="R3197" t="s">
        <v>569</v>
      </c>
      <c r="S3197" t="s">
        <v>85</v>
      </c>
      <c r="U3197" t="s">
        <v>117</v>
      </c>
      <c r="V3197" t="s">
        <v>35</v>
      </c>
      <c r="W3197" s="10" t="b">
        <v>0</v>
      </c>
      <c r="X3197" s="12">
        <v>43918.178039120365</v>
      </c>
    </row>
    <row r="3198" spans="1:24" x14ac:dyDescent="0.2">
      <c r="A3198">
        <v>13539</v>
      </c>
      <c r="B3198" s="2" t="s">
        <v>53</v>
      </c>
      <c r="C3198" s="2" t="s">
        <v>54</v>
      </c>
      <c r="D3198" s="2" t="s">
        <v>55</v>
      </c>
      <c r="E3198" t="s">
        <v>15</v>
      </c>
      <c r="F3198">
        <f>SUM(J3198* 1.15)</f>
        <v>874.87399999999991</v>
      </c>
      <c r="G3198">
        <v>14</v>
      </c>
      <c r="H3198">
        <v>4</v>
      </c>
      <c r="I3198" s="7">
        <v>54.34</v>
      </c>
      <c r="J3198" s="7">
        <f t="shared" si="59"/>
        <v>760.76</v>
      </c>
      <c r="K3198" s="7">
        <f>SUM(G3198*0.54)</f>
        <v>7.5600000000000005</v>
      </c>
      <c r="L3198" s="11">
        <v>43871</v>
      </c>
      <c r="M3198" s="3">
        <v>43876</v>
      </c>
      <c r="N3198" s="3">
        <v>43892</v>
      </c>
      <c r="O3198" t="s">
        <v>12</v>
      </c>
      <c r="P3198" s="4">
        <v>156.66</v>
      </c>
      <c r="Q3198" t="s">
        <v>54</v>
      </c>
      <c r="R3198" t="s">
        <v>56</v>
      </c>
      <c r="S3198" t="s">
        <v>57</v>
      </c>
      <c r="U3198" t="s">
        <v>58</v>
      </c>
      <c r="V3198" t="s">
        <v>59</v>
      </c>
      <c r="W3198" s="10" t="b">
        <v>1</v>
      </c>
      <c r="X3198" s="12">
        <v>43874.843774537039</v>
      </c>
    </row>
    <row r="3199" spans="1:24" x14ac:dyDescent="0.2">
      <c r="A3199">
        <v>13540</v>
      </c>
      <c r="B3199" s="2" t="s">
        <v>524</v>
      </c>
      <c r="C3199" s="2" t="s">
        <v>525</v>
      </c>
      <c r="D3199" s="2" t="s">
        <v>526</v>
      </c>
      <c r="E3199" t="s">
        <v>36</v>
      </c>
      <c r="F3199">
        <f>SUM(J3199* 1.05)</f>
        <v>1060.1955</v>
      </c>
      <c r="G3199">
        <v>13</v>
      </c>
      <c r="H3199">
        <v>41</v>
      </c>
      <c r="I3199" s="7">
        <v>77.67</v>
      </c>
      <c r="J3199" s="7">
        <f t="shared" si="59"/>
        <v>1009.71</v>
      </c>
      <c r="K3199" s="7">
        <f>SUM(G3199*1.429)</f>
        <v>18.577000000000002</v>
      </c>
      <c r="L3199" s="11">
        <v>43871</v>
      </c>
      <c r="M3199" s="3">
        <v>43876</v>
      </c>
      <c r="N3199" s="3">
        <v>43892</v>
      </c>
      <c r="O3199" t="s">
        <v>6</v>
      </c>
      <c r="P3199" s="4">
        <v>19.97</v>
      </c>
      <c r="Q3199" t="s">
        <v>525</v>
      </c>
      <c r="R3199" t="s">
        <v>527</v>
      </c>
      <c r="S3199" t="s">
        <v>528</v>
      </c>
      <c r="U3199" t="s">
        <v>529</v>
      </c>
      <c r="V3199" t="s">
        <v>530</v>
      </c>
      <c r="W3199" s="10" t="b">
        <v>0</v>
      </c>
      <c r="X3199" s="12">
        <v>43893.513941087964</v>
      </c>
    </row>
    <row r="3200" spans="1:24" x14ac:dyDescent="0.2">
      <c r="A3200">
        <v>13541</v>
      </c>
      <c r="B3200" s="2" t="s">
        <v>479</v>
      </c>
      <c r="C3200" s="2" t="s">
        <v>480</v>
      </c>
      <c r="D3200" s="2" t="s">
        <v>481</v>
      </c>
      <c r="E3200" t="s">
        <v>15</v>
      </c>
      <c r="F3200">
        <f>SUM(J3200* 1.03)</f>
        <v>738.72630000000004</v>
      </c>
      <c r="G3200">
        <v>13</v>
      </c>
      <c r="H3200">
        <v>-12</v>
      </c>
      <c r="I3200" s="7">
        <v>55.17</v>
      </c>
      <c r="J3200" s="7">
        <f t="shared" si="59"/>
        <v>717.21</v>
      </c>
      <c r="K3200" s="7">
        <f>SUM(G3200*1.15)</f>
        <v>14.95</v>
      </c>
      <c r="L3200" s="11">
        <v>43872</v>
      </c>
      <c r="M3200" s="3">
        <v>43877</v>
      </c>
      <c r="N3200" s="3">
        <v>43893</v>
      </c>
      <c r="O3200" t="s">
        <v>12</v>
      </c>
      <c r="P3200" s="4">
        <v>8.24</v>
      </c>
      <c r="Q3200" t="s">
        <v>480</v>
      </c>
      <c r="R3200" t="s">
        <v>482</v>
      </c>
      <c r="S3200" t="s">
        <v>483</v>
      </c>
      <c r="U3200" t="s">
        <v>484</v>
      </c>
      <c r="V3200" t="s">
        <v>10</v>
      </c>
      <c r="W3200" s="10" t="b">
        <v>0</v>
      </c>
      <c r="X3200" s="12">
        <v>43940.178813194441</v>
      </c>
    </row>
    <row r="3201" spans="1:24" x14ac:dyDescent="0.2">
      <c r="A3201">
        <v>13542</v>
      </c>
      <c r="B3201" s="2" t="s">
        <v>326</v>
      </c>
      <c r="C3201" s="2" t="s">
        <v>327</v>
      </c>
      <c r="D3201" s="2" t="s">
        <v>328</v>
      </c>
      <c r="E3201" t="s">
        <v>5</v>
      </c>
      <c r="F3201">
        <f>SUM(J3201* 0.9)</f>
        <v>855.45</v>
      </c>
      <c r="G3201">
        <v>10</v>
      </c>
      <c r="H3201">
        <v>2</v>
      </c>
      <c r="I3201" s="7">
        <v>95.05</v>
      </c>
      <c r="J3201" s="7">
        <f t="shared" si="59"/>
        <v>950.5</v>
      </c>
      <c r="K3201" s="7">
        <f>SUM(G3201*1.27)</f>
        <v>12.7</v>
      </c>
      <c r="L3201" s="11">
        <v>43873</v>
      </c>
      <c r="M3201" s="3">
        <v>43878</v>
      </c>
      <c r="N3201" s="3">
        <v>43894</v>
      </c>
      <c r="O3201" t="s">
        <v>14</v>
      </c>
      <c r="P3201" s="4">
        <v>4.07</v>
      </c>
      <c r="Q3201" t="s">
        <v>327</v>
      </c>
      <c r="R3201" t="s">
        <v>329</v>
      </c>
      <c r="S3201" t="s">
        <v>330</v>
      </c>
      <c r="T3201" t="s">
        <v>591</v>
      </c>
      <c r="U3201" t="s">
        <v>331</v>
      </c>
      <c r="V3201" t="s">
        <v>80</v>
      </c>
      <c r="W3201" s="10" t="b">
        <v>0</v>
      </c>
      <c r="X3201" s="12">
        <v>44014.51143032407</v>
      </c>
    </row>
    <row r="3202" spans="1:24" x14ac:dyDescent="0.2">
      <c r="A3202">
        <v>13543</v>
      </c>
      <c r="B3202" s="2" t="s">
        <v>543</v>
      </c>
      <c r="C3202" s="2" t="s">
        <v>544</v>
      </c>
      <c r="D3202" s="2" t="s">
        <v>545</v>
      </c>
      <c r="E3202" t="s">
        <v>46</v>
      </c>
      <c r="F3202">
        <f>SUM(J3202* 1.15)</f>
        <v>545.87049999999999</v>
      </c>
      <c r="G3202">
        <v>7</v>
      </c>
      <c r="H3202">
        <v>2</v>
      </c>
      <c r="I3202" s="7">
        <v>67.81</v>
      </c>
      <c r="J3202" s="7">
        <f t="shared" si="59"/>
        <v>474.67</v>
      </c>
      <c r="K3202" s="7">
        <f>SUM(G3202*0.54)</f>
        <v>3.7800000000000002</v>
      </c>
      <c r="L3202" s="11">
        <v>42925</v>
      </c>
      <c r="M3202" s="3">
        <v>42930</v>
      </c>
      <c r="N3202" s="3">
        <v>42946</v>
      </c>
      <c r="O3202" t="s">
        <v>14</v>
      </c>
      <c r="P3202" s="4">
        <v>32.380000000000003</v>
      </c>
      <c r="Q3202" t="s">
        <v>513</v>
      </c>
      <c r="R3202" t="s">
        <v>515</v>
      </c>
      <c r="S3202" t="s">
        <v>516</v>
      </c>
      <c r="U3202" t="s">
        <v>517</v>
      </c>
      <c r="V3202" t="s">
        <v>59</v>
      </c>
      <c r="W3202" s="10" t="b">
        <v>1</v>
      </c>
      <c r="X3202" s="12">
        <v>43881.970601851848</v>
      </c>
    </row>
    <row r="3203" spans="1:24" x14ac:dyDescent="0.2">
      <c r="A3203">
        <v>13544</v>
      </c>
      <c r="B3203" s="2" t="s">
        <v>489</v>
      </c>
      <c r="C3203" s="2" t="s">
        <v>490</v>
      </c>
      <c r="D3203" s="2" t="s">
        <v>491</v>
      </c>
      <c r="E3203" t="s">
        <v>5</v>
      </c>
      <c r="F3203">
        <f>SUM(J3203* 1.03)</f>
        <v>535.74419999999998</v>
      </c>
      <c r="G3203">
        <v>6</v>
      </c>
      <c r="H3203">
        <v>-10</v>
      </c>
      <c r="I3203" s="7">
        <v>86.69</v>
      </c>
      <c r="J3203" s="7">
        <f t="shared" si="59"/>
        <v>520.14</v>
      </c>
      <c r="K3203" s="7">
        <f>SUM(G3203*1.15)</f>
        <v>6.8999999999999995</v>
      </c>
      <c r="L3203" s="11">
        <v>42926</v>
      </c>
      <c r="M3203" s="3">
        <v>42931</v>
      </c>
      <c r="N3203" s="3">
        <v>42947</v>
      </c>
      <c r="O3203" t="s">
        <v>6</v>
      </c>
      <c r="P3203" s="4">
        <v>11.61</v>
      </c>
      <c r="Q3203" t="s">
        <v>480</v>
      </c>
      <c r="R3203" t="s">
        <v>482</v>
      </c>
      <c r="S3203" t="s">
        <v>483</v>
      </c>
      <c r="U3203" t="s">
        <v>484</v>
      </c>
      <c r="V3203" t="s">
        <v>10</v>
      </c>
      <c r="W3203" s="10" t="b">
        <v>0</v>
      </c>
      <c r="X3203" s="12">
        <v>43885.176621412036</v>
      </c>
    </row>
    <row r="3204" spans="1:24" x14ac:dyDescent="0.2">
      <c r="A3204">
        <v>13545</v>
      </c>
      <c r="B3204" s="2" t="s">
        <v>218</v>
      </c>
      <c r="C3204" s="2" t="s">
        <v>219</v>
      </c>
      <c r="D3204" s="2" t="s">
        <v>220</v>
      </c>
      <c r="E3204" t="s">
        <v>11</v>
      </c>
      <c r="F3204">
        <f>SUM(J3204* 0.85)</f>
        <v>44.625</v>
      </c>
      <c r="G3204">
        <v>7</v>
      </c>
      <c r="H3204">
        <v>-30</v>
      </c>
      <c r="I3204" s="7">
        <v>7.5</v>
      </c>
      <c r="J3204" s="7">
        <f t="shared" si="59"/>
        <v>52.5</v>
      </c>
      <c r="K3204" s="7">
        <f>SUM(G3204*1.15)</f>
        <v>8.0499999999999989</v>
      </c>
      <c r="L3204" s="11">
        <v>42929</v>
      </c>
      <c r="M3204" s="3">
        <v>42934</v>
      </c>
      <c r="N3204" s="3">
        <v>42950</v>
      </c>
      <c r="O3204" t="s">
        <v>12</v>
      </c>
      <c r="P3204" s="4">
        <v>65.83</v>
      </c>
      <c r="Q3204" t="s">
        <v>219</v>
      </c>
      <c r="R3204" t="s">
        <v>221</v>
      </c>
      <c r="S3204" t="s">
        <v>222</v>
      </c>
      <c r="T3204" t="s">
        <v>223</v>
      </c>
      <c r="U3204" t="s">
        <v>224</v>
      </c>
      <c r="V3204" t="s">
        <v>113</v>
      </c>
      <c r="W3204" s="10" t="b">
        <v>1</v>
      </c>
      <c r="X3204" s="12">
        <v>43902.942916666667</v>
      </c>
    </row>
    <row r="3205" spans="1:24" x14ac:dyDescent="0.2">
      <c r="A3205">
        <v>13546</v>
      </c>
      <c r="B3205" s="2" t="s">
        <v>506</v>
      </c>
      <c r="C3205" s="2" t="s">
        <v>507</v>
      </c>
      <c r="D3205" s="2" t="s">
        <v>508</v>
      </c>
      <c r="E3205" t="s">
        <v>15</v>
      </c>
      <c r="F3205">
        <f>SUM(J3205* 1.05)</f>
        <v>45.885000000000005</v>
      </c>
      <c r="G3205">
        <v>10</v>
      </c>
      <c r="H3205">
        <v>5</v>
      </c>
      <c r="I3205" s="7">
        <v>4.37</v>
      </c>
      <c r="J3205" s="7">
        <f t="shared" si="59"/>
        <v>43.7</v>
      </c>
      <c r="K3205" s="7">
        <f>SUM(G3205*1.381)</f>
        <v>13.81</v>
      </c>
      <c r="L3205" s="11">
        <v>42929</v>
      </c>
      <c r="M3205" s="3">
        <v>42934</v>
      </c>
      <c r="N3205" s="3">
        <v>42950</v>
      </c>
      <c r="O3205" t="s">
        <v>6</v>
      </c>
      <c r="P3205" s="4">
        <v>41.34</v>
      </c>
      <c r="Q3205" t="s">
        <v>507</v>
      </c>
      <c r="R3205" t="s">
        <v>509</v>
      </c>
      <c r="S3205" t="s">
        <v>510</v>
      </c>
      <c r="U3205" t="s">
        <v>511</v>
      </c>
      <c r="V3205" t="s">
        <v>59</v>
      </c>
      <c r="W3205" s="10" t="b">
        <v>1</v>
      </c>
      <c r="X3205" s="12">
        <v>43900.845438657409</v>
      </c>
    </row>
    <row r="3206" spans="1:24" x14ac:dyDescent="0.2">
      <c r="A3206">
        <v>13547</v>
      </c>
      <c r="B3206" s="2" t="s">
        <v>462</v>
      </c>
      <c r="C3206" s="2" t="s">
        <v>463</v>
      </c>
      <c r="D3206" s="2" t="s">
        <v>464</v>
      </c>
      <c r="E3206" t="s">
        <v>11</v>
      </c>
      <c r="F3206">
        <f>SUM(J3206* 0.93)</f>
        <v>740.28000000000009</v>
      </c>
      <c r="G3206">
        <v>10</v>
      </c>
      <c r="H3206">
        <v>-4</v>
      </c>
      <c r="I3206" s="7">
        <v>79.599999999999994</v>
      </c>
      <c r="J3206" s="7">
        <f t="shared" si="59"/>
        <v>796</v>
      </c>
      <c r="K3206" s="7">
        <f>SUM(G3206*1.27)</f>
        <v>12.7</v>
      </c>
      <c r="L3206" s="11">
        <v>42930</v>
      </c>
      <c r="M3206" s="3">
        <v>42935</v>
      </c>
      <c r="N3206" s="3">
        <v>42951</v>
      </c>
      <c r="O3206" t="s">
        <v>12</v>
      </c>
      <c r="P3206" s="4">
        <v>51.3</v>
      </c>
      <c r="Q3206" t="s">
        <v>463</v>
      </c>
      <c r="R3206" t="s">
        <v>465</v>
      </c>
      <c r="S3206" t="s">
        <v>466</v>
      </c>
      <c r="U3206" t="s">
        <v>467</v>
      </c>
      <c r="V3206" t="s">
        <v>325</v>
      </c>
      <c r="W3206" s="10" t="b">
        <v>1</v>
      </c>
      <c r="X3206" s="12">
        <v>43903.511730324077</v>
      </c>
    </row>
    <row r="3207" spans="1:24" x14ac:dyDescent="0.2">
      <c r="A3207">
        <v>13548</v>
      </c>
      <c r="B3207" s="2" t="s">
        <v>218</v>
      </c>
      <c r="C3207" s="2" t="s">
        <v>219</v>
      </c>
      <c r="D3207" s="2" t="s">
        <v>220</v>
      </c>
      <c r="E3207" t="s">
        <v>15</v>
      </c>
      <c r="F3207">
        <f>SUM(J3207* 0.85)</f>
        <v>425.24649999999997</v>
      </c>
      <c r="G3207">
        <v>7</v>
      </c>
      <c r="H3207">
        <v>-23</v>
      </c>
      <c r="I3207" s="7">
        <v>71.47</v>
      </c>
      <c r="J3207" s="7">
        <f t="shared" si="59"/>
        <v>500.28999999999996</v>
      </c>
      <c r="K3207" s="7">
        <f>SUM(G3207*1.15)</f>
        <v>8.0499999999999989</v>
      </c>
      <c r="L3207" s="11">
        <v>42931</v>
      </c>
      <c r="M3207" s="3">
        <v>42936</v>
      </c>
      <c r="N3207" s="3">
        <v>42952</v>
      </c>
      <c r="O3207" t="s">
        <v>12</v>
      </c>
      <c r="P3207" s="4">
        <v>58.17</v>
      </c>
      <c r="Q3207" t="s">
        <v>219</v>
      </c>
      <c r="R3207" t="s">
        <v>221</v>
      </c>
      <c r="S3207" t="s">
        <v>222</v>
      </c>
      <c r="T3207" t="s">
        <v>223</v>
      </c>
      <c r="U3207" t="s">
        <v>224</v>
      </c>
      <c r="V3207" t="s">
        <v>113</v>
      </c>
      <c r="W3207" s="10" t="b">
        <v>1</v>
      </c>
      <c r="X3207" s="12">
        <v>43905.177028935184</v>
      </c>
    </row>
    <row r="3208" spans="1:24" x14ac:dyDescent="0.2">
      <c r="A3208">
        <v>13549</v>
      </c>
      <c r="B3208" s="2" t="s">
        <v>99</v>
      </c>
      <c r="C3208" s="2" t="s">
        <v>100</v>
      </c>
      <c r="D3208" s="2" t="s">
        <v>101</v>
      </c>
      <c r="E3208" t="s">
        <v>46</v>
      </c>
      <c r="F3208">
        <f>SUM(J3208* 0.85)</f>
        <v>183.75300000000001</v>
      </c>
      <c r="G3208">
        <v>6</v>
      </c>
      <c r="H3208">
        <v>-19</v>
      </c>
      <c r="I3208" s="7">
        <v>36.03</v>
      </c>
      <c r="J3208" s="7">
        <f t="shared" si="59"/>
        <v>216.18</v>
      </c>
      <c r="K3208" s="7">
        <f>SUM(G3208*1.15)</f>
        <v>6.8999999999999995</v>
      </c>
      <c r="L3208" s="11">
        <v>42932</v>
      </c>
      <c r="M3208" s="3">
        <v>42937</v>
      </c>
      <c r="N3208" s="3">
        <v>42953</v>
      </c>
      <c r="O3208" t="s">
        <v>12</v>
      </c>
      <c r="P3208" s="4">
        <v>22.98</v>
      </c>
      <c r="Q3208" t="s">
        <v>100</v>
      </c>
      <c r="R3208" t="s">
        <v>102</v>
      </c>
      <c r="S3208" t="s">
        <v>103</v>
      </c>
      <c r="U3208" t="s">
        <v>104</v>
      </c>
      <c r="V3208" t="s">
        <v>105</v>
      </c>
      <c r="W3208" s="10" t="b">
        <v>0</v>
      </c>
      <c r="X3208" s="12">
        <v>43884.176517245367</v>
      </c>
    </row>
    <row r="3209" spans="1:24" x14ac:dyDescent="0.2">
      <c r="A3209">
        <v>13550</v>
      </c>
      <c r="B3209" s="2" t="s">
        <v>412</v>
      </c>
      <c r="C3209" s="2" t="s">
        <v>413</v>
      </c>
      <c r="D3209" s="2" t="s">
        <v>414</v>
      </c>
      <c r="E3209" t="s">
        <v>37</v>
      </c>
      <c r="F3209">
        <f>SUM(J3209* 0.85)</f>
        <v>208.89599999999999</v>
      </c>
      <c r="G3209">
        <v>12</v>
      </c>
      <c r="H3209">
        <v>-2</v>
      </c>
      <c r="I3209" s="7">
        <v>20.48</v>
      </c>
      <c r="J3209" s="7">
        <f t="shared" si="59"/>
        <v>245.76</v>
      </c>
      <c r="K3209" s="7">
        <f>SUM(G3209*1.27)</f>
        <v>15.24</v>
      </c>
      <c r="L3209" s="11">
        <v>42933</v>
      </c>
      <c r="M3209" s="3">
        <v>42938</v>
      </c>
      <c r="N3209" s="3">
        <v>42954</v>
      </c>
      <c r="O3209" t="s">
        <v>14</v>
      </c>
      <c r="P3209" s="4">
        <v>148.33000000000001</v>
      </c>
      <c r="Q3209" t="s">
        <v>413</v>
      </c>
      <c r="R3209" t="s">
        <v>415</v>
      </c>
      <c r="S3209" t="s">
        <v>416</v>
      </c>
      <c r="U3209" t="s">
        <v>417</v>
      </c>
      <c r="V3209" t="s">
        <v>105</v>
      </c>
      <c r="W3209" s="10" t="b">
        <v>1</v>
      </c>
      <c r="X3209" s="12">
        <v>43916.845805787038</v>
      </c>
    </row>
    <row r="3210" spans="1:24" x14ac:dyDescent="0.2">
      <c r="A3210">
        <v>13551</v>
      </c>
      <c r="B3210" s="2" t="s">
        <v>531</v>
      </c>
      <c r="C3210" s="2" t="s">
        <v>532</v>
      </c>
      <c r="D3210" s="2" t="s">
        <v>533</v>
      </c>
      <c r="E3210" t="s">
        <v>15</v>
      </c>
      <c r="F3210">
        <f>SUM(J3210* 0.85)</f>
        <v>624.54599999999994</v>
      </c>
      <c r="G3210">
        <v>12</v>
      </c>
      <c r="H3210">
        <v>-11</v>
      </c>
      <c r="I3210" s="7">
        <v>61.23</v>
      </c>
      <c r="J3210" s="7">
        <f t="shared" si="59"/>
        <v>734.76</v>
      </c>
      <c r="K3210" s="7">
        <f>SUM(G3210*1.15)</f>
        <v>13.799999999999999</v>
      </c>
      <c r="L3210" s="11">
        <v>42936</v>
      </c>
      <c r="M3210" s="3">
        <v>42941</v>
      </c>
      <c r="N3210" s="3">
        <v>42957</v>
      </c>
      <c r="O3210" t="s">
        <v>12</v>
      </c>
      <c r="P3210" s="4">
        <v>13.97</v>
      </c>
      <c r="Q3210" t="s">
        <v>532</v>
      </c>
      <c r="R3210" t="s">
        <v>534</v>
      </c>
      <c r="S3210" t="s">
        <v>535</v>
      </c>
      <c r="T3210" t="s">
        <v>111</v>
      </c>
      <c r="U3210" t="s">
        <v>536</v>
      </c>
      <c r="V3210" t="s">
        <v>113</v>
      </c>
      <c r="W3210" s="10" t="b">
        <v>0</v>
      </c>
      <c r="X3210" s="12">
        <v>43885.178586805552</v>
      </c>
    </row>
    <row r="3211" spans="1:24" x14ac:dyDescent="0.2">
      <c r="A3211">
        <v>13552</v>
      </c>
      <c r="B3211" s="2" t="s">
        <v>225</v>
      </c>
      <c r="C3211" s="2" t="s">
        <v>226</v>
      </c>
      <c r="D3211" s="2" t="s">
        <v>227</v>
      </c>
      <c r="E3211" t="s">
        <v>11</v>
      </c>
      <c r="F3211">
        <f>SUM(J3211* 1.03)</f>
        <v>764.58960000000002</v>
      </c>
      <c r="G3211">
        <v>9</v>
      </c>
      <c r="H3211">
        <v>-5</v>
      </c>
      <c r="I3211" s="7">
        <v>82.48</v>
      </c>
      <c r="J3211" s="7">
        <f t="shared" si="59"/>
        <v>742.32</v>
      </c>
      <c r="K3211" s="7">
        <f>SUM(G3211*1.15)</f>
        <v>10.35</v>
      </c>
      <c r="L3211" s="11">
        <v>42937</v>
      </c>
      <c r="M3211" s="3">
        <v>42942</v>
      </c>
      <c r="N3211" s="3">
        <v>42958</v>
      </c>
      <c r="O3211" t="s">
        <v>14</v>
      </c>
      <c r="P3211" s="4">
        <v>81.91</v>
      </c>
      <c r="Q3211" t="s">
        <v>226</v>
      </c>
      <c r="R3211" t="s">
        <v>228</v>
      </c>
      <c r="S3211" t="s">
        <v>229</v>
      </c>
      <c r="T3211" t="s">
        <v>230</v>
      </c>
      <c r="U3211" t="s">
        <v>231</v>
      </c>
      <c r="V3211" t="s">
        <v>217</v>
      </c>
      <c r="W3211" s="10" t="b">
        <v>1</v>
      </c>
      <c r="X3211" s="12">
        <v>43905.511349305554</v>
      </c>
    </row>
    <row r="3212" spans="1:24" x14ac:dyDescent="0.2">
      <c r="A3212">
        <v>13553</v>
      </c>
      <c r="B3212" s="2" t="s">
        <v>135</v>
      </c>
      <c r="C3212" s="2" t="s">
        <v>136</v>
      </c>
      <c r="D3212" s="2" t="s">
        <v>137</v>
      </c>
      <c r="E3212" t="s">
        <v>13</v>
      </c>
      <c r="F3212">
        <f>SUM(J3212* 1.05)</f>
        <v>1182.7725</v>
      </c>
      <c r="G3212">
        <v>13</v>
      </c>
      <c r="H3212">
        <v>-6</v>
      </c>
      <c r="I3212" s="7">
        <v>86.65</v>
      </c>
      <c r="J3212" s="7">
        <f t="shared" si="59"/>
        <v>1126.45</v>
      </c>
      <c r="K3212" s="7">
        <f>SUM(G3212*1.15)</f>
        <v>14.95</v>
      </c>
      <c r="L3212" s="11">
        <v>42938</v>
      </c>
      <c r="M3212" s="3">
        <v>42943</v>
      </c>
      <c r="N3212" s="3">
        <v>42959</v>
      </c>
      <c r="O3212" t="s">
        <v>6</v>
      </c>
      <c r="P3212" s="4">
        <v>140.51</v>
      </c>
      <c r="Q3212" t="s">
        <v>136</v>
      </c>
      <c r="R3212" t="s">
        <v>138</v>
      </c>
      <c r="S3212" t="s">
        <v>139</v>
      </c>
      <c r="U3212" t="s">
        <v>140</v>
      </c>
      <c r="V3212" t="s">
        <v>141</v>
      </c>
      <c r="W3212" s="10" t="b">
        <v>1</v>
      </c>
      <c r="X3212" s="12">
        <v>43897.512215972223</v>
      </c>
    </row>
    <row r="3213" spans="1:24" x14ac:dyDescent="0.2">
      <c r="A3213">
        <v>13554</v>
      </c>
      <c r="B3213" s="2" t="s">
        <v>94</v>
      </c>
      <c r="C3213" s="2" t="s">
        <v>95</v>
      </c>
      <c r="D3213" s="2" t="s">
        <v>96</v>
      </c>
      <c r="E3213" t="s">
        <v>11</v>
      </c>
      <c r="F3213">
        <f>SUM(J3213* 1.15)</f>
        <v>868.43399999999986</v>
      </c>
      <c r="G3213">
        <v>12</v>
      </c>
      <c r="H3213">
        <v>20</v>
      </c>
      <c r="I3213" s="7">
        <v>62.93</v>
      </c>
      <c r="J3213" s="7">
        <f t="shared" si="59"/>
        <v>755.16</v>
      </c>
      <c r="K3213" s="7">
        <f>SUM(G3213*1.429)</f>
        <v>17.148</v>
      </c>
      <c r="L3213" s="11">
        <v>42939</v>
      </c>
      <c r="M3213" s="3">
        <v>42944</v>
      </c>
      <c r="N3213" s="3">
        <v>42960</v>
      </c>
      <c r="O3213" t="s">
        <v>14</v>
      </c>
      <c r="P3213" s="4">
        <v>3.25</v>
      </c>
      <c r="Q3213" t="s">
        <v>95</v>
      </c>
      <c r="R3213" t="s">
        <v>97</v>
      </c>
      <c r="S3213" t="s">
        <v>21</v>
      </c>
      <c r="U3213" t="s">
        <v>98</v>
      </c>
      <c r="V3213" t="s">
        <v>23</v>
      </c>
      <c r="W3213" s="10" t="b">
        <v>0</v>
      </c>
      <c r="X3213" s="12">
        <v>43844.846298379634</v>
      </c>
    </row>
    <row r="3214" spans="1:24" x14ac:dyDescent="0.2">
      <c r="A3214">
        <v>13555</v>
      </c>
      <c r="B3214" s="2" t="s">
        <v>345</v>
      </c>
      <c r="C3214" s="2" t="s">
        <v>346</v>
      </c>
      <c r="D3214" s="2" t="s">
        <v>347</v>
      </c>
      <c r="E3214" t="s">
        <v>11</v>
      </c>
      <c r="F3214">
        <f>SUM(J3214* 1.15)</f>
        <v>547.97499999999991</v>
      </c>
      <c r="G3214">
        <v>10</v>
      </c>
      <c r="H3214">
        <v>26</v>
      </c>
      <c r="I3214" s="7">
        <v>47.65</v>
      </c>
      <c r="J3214" s="7">
        <f t="shared" si="59"/>
        <v>476.5</v>
      </c>
      <c r="K3214" s="7">
        <f>SUM(G3214*1.429)</f>
        <v>14.290000000000001</v>
      </c>
      <c r="L3214" s="11">
        <v>42940</v>
      </c>
      <c r="M3214" s="3">
        <v>42945</v>
      </c>
      <c r="N3214" s="3">
        <v>42961</v>
      </c>
      <c r="O3214" t="s">
        <v>6</v>
      </c>
      <c r="P3214" s="4">
        <v>55.09</v>
      </c>
      <c r="Q3214" t="s">
        <v>348</v>
      </c>
      <c r="R3214" t="s">
        <v>349</v>
      </c>
      <c r="S3214" t="s">
        <v>350</v>
      </c>
      <c r="U3214" t="s">
        <v>351</v>
      </c>
      <c r="V3214" t="s">
        <v>10</v>
      </c>
      <c r="W3214" s="10" t="b">
        <v>1</v>
      </c>
      <c r="X3214" s="12">
        <v>43988.845919675929</v>
      </c>
    </row>
    <row r="3215" spans="1:24" x14ac:dyDescent="0.2">
      <c r="A3215">
        <v>13556</v>
      </c>
      <c r="B3215" s="2" t="s">
        <v>374</v>
      </c>
      <c r="C3215" s="2" t="s">
        <v>375</v>
      </c>
      <c r="D3215" s="2" t="s">
        <v>376</v>
      </c>
      <c r="E3215" t="s">
        <v>11</v>
      </c>
      <c r="F3215">
        <f>SUM(J3215* 1.15)</f>
        <v>270.94</v>
      </c>
      <c r="G3215">
        <v>8</v>
      </c>
      <c r="H3215">
        <v>-1</v>
      </c>
      <c r="I3215" s="7">
        <v>29.45</v>
      </c>
      <c r="J3215" s="7">
        <f t="shared" si="59"/>
        <v>235.6</v>
      </c>
      <c r="K3215" s="7">
        <f>SUM(G3215*1.27)</f>
        <v>10.16</v>
      </c>
      <c r="L3215" s="11">
        <v>42940</v>
      </c>
      <c r="M3215" s="3">
        <v>42945</v>
      </c>
      <c r="N3215" s="3">
        <v>42961</v>
      </c>
      <c r="O3215" t="s">
        <v>12</v>
      </c>
      <c r="P3215" s="4">
        <v>3.05</v>
      </c>
      <c r="Q3215" t="s">
        <v>375</v>
      </c>
      <c r="R3215" t="s">
        <v>377</v>
      </c>
      <c r="S3215" t="s">
        <v>222</v>
      </c>
      <c r="T3215" t="s">
        <v>223</v>
      </c>
      <c r="U3215" t="s">
        <v>378</v>
      </c>
      <c r="V3215" t="s">
        <v>113</v>
      </c>
      <c r="W3215" s="10" t="b">
        <v>0</v>
      </c>
      <c r="X3215" s="12">
        <v>43903.178062268511</v>
      </c>
    </row>
    <row r="3216" spans="1:24" x14ac:dyDescent="0.2">
      <c r="A3216">
        <v>13557</v>
      </c>
      <c r="B3216" s="2" t="s">
        <v>394</v>
      </c>
      <c r="C3216" s="2" t="s">
        <v>395</v>
      </c>
      <c r="D3216" s="2" t="s">
        <v>396</v>
      </c>
      <c r="E3216" t="s">
        <v>36</v>
      </c>
      <c r="F3216">
        <f>SUM(J3216* 1.05)</f>
        <v>1100.19</v>
      </c>
      <c r="G3216">
        <v>13</v>
      </c>
      <c r="H3216">
        <v>2</v>
      </c>
      <c r="I3216" s="7">
        <v>80.599999999999994</v>
      </c>
      <c r="J3216" s="7">
        <f t="shared" si="59"/>
        <v>1047.8</v>
      </c>
      <c r="K3216" s="7">
        <f>SUM(G3216*0.54)</f>
        <v>7.0200000000000005</v>
      </c>
      <c r="L3216" s="11">
        <v>42943</v>
      </c>
      <c r="M3216" s="3">
        <v>42948</v>
      </c>
      <c r="N3216" s="3">
        <v>42964</v>
      </c>
      <c r="O3216" t="s">
        <v>14</v>
      </c>
      <c r="P3216" s="4">
        <v>48.29</v>
      </c>
      <c r="Q3216" t="s">
        <v>395</v>
      </c>
      <c r="R3216" t="s">
        <v>397</v>
      </c>
      <c r="S3216" t="s">
        <v>398</v>
      </c>
      <c r="T3216" t="s">
        <v>399</v>
      </c>
      <c r="U3216" t="s">
        <v>400</v>
      </c>
      <c r="V3216" t="s">
        <v>209</v>
      </c>
      <c r="W3216" s="10" t="b">
        <v>1</v>
      </c>
      <c r="X3216" s="12">
        <v>43884.843751388886</v>
      </c>
    </row>
    <row r="3217" spans="1:24" x14ac:dyDescent="0.2">
      <c r="A3217">
        <v>13558</v>
      </c>
      <c r="B3217" s="2" t="s">
        <v>135</v>
      </c>
      <c r="C3217" s="2" t="s">
        <v>136</v>
      </c>
      <c r="D3217" s="2" t="s">
        <v>137</v>
      </c>
      <c r="E3217" t="s">
        <v>37</v>
      </c>
      <c r="F3217">
        <f>SUM(J3217* 1.05)</f>
        <v>386.80950000000007</v>
      </c>
      <c r="G3217">
        <v>11</v>
      </c>
      <c r="H3217">
        <v>7</v>
      </c>
      <c r="I3217" s="7">
        <v>33.49</v>
      </c>
      <c r="J3217" s="7">
        <f t="shared" si="59"/>
        <v>368.39000000000004</v>
      </c>
      <c r="K3217" s="7">
        <f>SUM(G3217*1.381)</f>
        <v>15.191000000000001</v>
      </c>
      <c r="L3217" s="11">
        <v>42944</v>
      </c>
      <c r="M3217" s="3">
        <v>42949</v>
      </c>
      <c r="N3217" s="3">
        <v>42965</v>
      </c>
      <c r="O3217" t="s">
        <v>14</v>
      </c>
      <c r="P3217" s="4">
        <v>146.06</v>
      </c>
      <c r="Q3217" t="s">
        <v>136</v>
      </c>
      <c r="R3217" t="s">
        <v>138</v>
      </c>
      <c r="S3217" t="s">
        <v>139</v>
      </c>
      <c r="U3217" t="s">
        <v>140</v>
      </c>
      <c r="V3217" t="s">
        <v>141</v>
      </c>
      <c r="W3217" s="10" t="b">
        <v>1</v>
      </c>
      <c r="X3217" s="12">
        <v>43905.512366435185</v>
      </c>
    </row>
    <row r="3218" spans="1:24" x14ac:dyDescent="0.2">
      <c r="A3218">
        <v>13559</v>
      </c>
      <c r="B3218" s="2" t="s">
        <v>153</v>
      </c>
      <c r="C3218" s="2" t="s">
        <v>154</v>
      </c>
      <c r="D3218" s="2" t="s">
        <v>155</v>
      </c>
      <c r="E3218" t="s">
        <v>5</v>
      </c>
      <c r="F3218">
        <f>SUM(J3218* 0.93)</f>
        <v>736.46699999999998</v>
      </c>
      <c r="G3218">
        <v>10</v>
      </c>
      <c r="H3218">
        <v>-1</v>
      </c>
      <c r="I3218" s="7">
        <v>79.19</v>
      </c>
      <c r="J3218" s="7">
        <f t="shared" si="59"/>
        <v>791.9</v>
      </c>
      <c r="K3218" s="7">
        <f>SUM(G3218*1.27)</f>
        <v>12.7</v>
      </c>
      <c r="L3218" s="11">
        <v>42945</v>
      </c>
      <c r="M3218" s="3">
        <v>42950</v>
      </c>
      <c r="N3218" s="3">
        <v>42966</v>
      </c>
      <c r="O3218" t="s">
        <v>14</v>
      </c>
      <c r="P3218" s="4">
        <v>3.67</v>
      </c>
      <c r="Q3218" t="s">
        <v>154</v>
      </c>
      <c r="R3218" t="s">
        <v>156</v>
      </c>
      <c r="S3218" t="s">
        <v>157</v>
      </c>
      <c r="U3218" t="s">
        <v>158</v>
      </c>
      <c r="V3218" t="s">
        <v>44</v>
      </c>
      <c r="W3218" s="10" t="b">
        <v>0</v>
      </c>
      <c r="X3218" s="12">
        <v>43900.845098379628</v>
      </c>
    </row>
    <row r="3219" spans="1:24" x14ac:dyDescent="0.2">
      <c r="A3219">
        <v>13560</v>
      </c>
      <c r="B3219" s="2" t="s">
        <v>53</v>
      </c>
      <c r="C3219" s="2" t="s">
        <v>54</v>
      </c>
      <c r="D3219" s="2" t="s">
        <v>55</v>
      </c>
      <c r="E3219" t="s">
        <v>45</v>
      </c>
      <c r="F3219">
        <f>SUM(J3219* 1.15)</f>
        <v>319.95299999999992</v>
      </c>
      <c r="G3219">
        <v>6</v>
      </c>
      <c r="H3219">
        <v>4</v>
      </c>
      <c r="I3219" s="7">
        <v>46.37</v>
      </c>
      <c r="J3219" s="7">
        <f t="shared" si="59"/>
        <v>278.21999999999997</v>
      </c>
      <c r="K3219" s="7">
        <f>SUM(G3219*0.54)</f>
        <v>3.24</v>
      </c>
      <c r="L3219" s="11">
        <v>42946</v>
      </c>
      <c r="M3219" s="3">
        <v>42951</v>
      </c>
      <c r="N3219" s="3">
        <v>42967</v>
      </c>
      <c r="O3219" t="s">
        <v>6</v>
      </c>
      <c r="P3219" s="4">
        <v>55.28</v>
      </c>
      <c r="Q3219" t="s">
        <v>54</v>
      </c>
      <c r="R3219" t="s">
        <v>56</v>
      </c>
      <c r="S3219" t="s">
        <v>57</v>
      </c>
      <c r="U3219" t="s">
        <v>58</v>
      </c>
      <c r="V3219" t="s">
        <v>59</v>
      </c>
      <c r="W3219" s="10" t="b">
        <v>1</v>
      </c>
      <c r="X3219" s="12">
        <v>43885.550138888895</v>
      </c>
    </row>
    <row r="3220" spans="1:24" x14ac:dyDescent="0.2">
      <c r="A3220">
        <v>13561</v>
      </c>
      <c r="B3220" s="2" t="s">
        <v>524</v>
      </c>
      <c r="C3220" s="2" t="s">
        <v>525</v>
      </c>
      <c r="D3220" s="2" t="s">
        <v>526</v>
      </c>
      <c r="E3220" t="s">
        <v>15</v>
      </c>
      <c r="F3220">
        <f>SUM(J3220* 1.05)</f>
        <v>931.39200000000005</v>
      </c>
      <c r="G3220">
        <v>12</v>
      </c>
      <c r="H3220">
        <v>47</v>
      </c>
      <c r="I3220" s="7">
        <v>73.92</v>
      </c>
      <c r="J3220" s="7">
        <f t="shared" si="59"/>
        <v>887.04</v>
      </c>
      <c r="K3220" s="7">
        <f>SUM(G3220*1.429)</f>
        <v>17.148</v>
      </c>
      <c r="L3220" s="11">
        <v>42947</v>
      </c>
      <c r="M3220" s="3">
        <v>42952</v>
      </c>
      <c r="N3220" s="3">
        <v>42968</v>
      </c>
      <c r="O3220" t="s">
        <v>14</v>
      </c>
      <c r="P3220" s="4">
        <v>25.73</v>
      </c>
      <c r="Q3220" t="s">
        <v>525</v>
      </c>
      <c r="R3220" t="s">
        <v>527</v>
      </c>
      <c r="S3220" t="s">
        <v>528</v>
      </c>
      <c r="U3220" t="s">
        <v>529</v>
      </c>
      <c r="V3220" t="s">
        <v>530</v>
      </c>
      <c r="W3220" s="10" t="b">
        <v>0</v>
      </c>
      <c r="X3220" s="12">
        <v>43776.513277546299</v>
      </c>
    </row>
    <row r="3221" spans="1:24" x14ac:dyDescent="0.2">
      <c r="A3221">
        <v>13562</v>
      </c>
      <c r="B3221" s="2" t="s">
        <v>159</v>
      </c>
      <c r="C3221" s="2" t="s">
        <v>160</v>
      </c>
      <c r="D3221" s="2" t="s">
        <v>161</v>
      </c>
      <c r="E3221" t="s">
        <v>11</v>
      </c>
      <c r="F3221">
        <f>SUM(J3221* 1.05)</f>
        <v>920.05200000000002</v>
      </c>
      <c r="G3221">
        <v>9</v>
      </c>
      <c r="H3221">
        <v>-4</v>
      </c>
      <c r="I3221" s="7">
        <v>97.36</v>
      </c>
      <c r="J3221" s="7">
        <f t="shared" si="59"/>
        <v>876.24</v>
      </c>
      <c r="K3221" s="7">
        <f>SUM(G3221*1.27)</f>
        <v>11.43</v>
      </c>
      <c r="L3221" s="11">
        <v>42950</v>
      </c>
      <c r="M3221" s="3">
        <v>42955</v>
      </c>
      <c r="N3221" s="3">
        <v>42971</v>
      </c>
      <c r="O3221" t="s">
        <v>6</v>
      </c>
      <c r="P3221" s="4">
        <v>208.58</v>
      </c>
      <c r="Q3221" t="s">
        <v>160</v>
      </c>
      <c r="R3221" t="s">
        <v>162</v>
      </c>
      <c r="S3221" t="s">
        <v>163</v>
      </c>
      <c r="U3221" t="s">
        <v>164</v>
      </c>
      <c r="V3221" t="s">
        <v>10</v>
      </c>
      <c r="W3221" s="10" t="b">
        <v>1</v>
      </c>
      <c r="X3221" s="12">
        <v>43902.511360879631</v>
      </c>
    </row>
    <row r="3222" spans="1:24" x14ac:dyDescent="0.2">
      <c r="A3222">
        <v>13563</v>
      </c>
      <c r="B3222" s="2" t="s">
        <v>210</v>
      </c>
      <c r="C3222" s="2" t="s">
        <v>211</v>
      </c>
      <c r="D3222" s="2" t="s">
        <v>212</v>
      </c>
      <c r="E3222" t="s">
        <v>36</v>
      </c>
      <c r="F3222">
        <f>SUM(J3222* 0.85)</f>
        <v>81.260000000000005</v>
      </c>
      <c r="G3222">
        <v>10</v>
      </c>
      <c r="H3222">
        <v>2</v>
      </c>
      <c r="I3222" s="7">
        <v>9.56</v>
      </c>
      <c r="J3222" s="7">
        <f t="shared" si="59"/>
        <v>95.600000000000009</v>
      </c>
      <c r="K3222" s="7">
        <f>SUM(G3222*0.54)</f>
        <v>5.4</v>
      </c>
      <c r="L3222" s="11">
        <v>42951</v>
      </c>
      <c r="M3222" s="3">
        <v>42956</v>
      </c>
      <c r="N3222" s="3">
        <v>42972</v>
      </c>
      <c r="O3222" t="s">
        <v>14</v>
      </c>
      <c r="P3222" s="4">
        <v>66.290000000000006</v>
      </c>
      <c r="Q3222" t="s">
        <v>211</v>
      </c>
      <c r="R3222" t="s">
        <v>213</v>
      </c>
      <c r="S3222" t="s">
        <v>214</v>
      </c>
      <c r="T3222" t="s">
        <v>215</v>
      </c>
      <c r="U3222" t="s">
        <v>216</v>
      </c>
      <c r="V3222" t="s">
        <v>217</v>
      </c>
      <c r="W3222" s="10" t="b">
        <v>1</v>
      </c>
      <c r="X3222" s="12">
        <v>43900.176310532406</v>
      </c>
    </row>
    <row r="3223" spans="1:24" x14ac:dyDescent="0.2">
      <c r="A3223">
        <v>13564</v>
      </c>
      <c r="B3223" s="2" t="s">
        <v>537</v>
      </c>
      <c r="C3223" s="2" t="s">
        <v>538</v>
      </c>
      <c r="D3223" s="2" t="s">
        <v>539</v>
      </c>
      <c r="E3223" t="s">
        <v>594</v>
      </c>
      <c r="F3223">
        <f>SUM(J3223* 0.93)</f>
        <v>479.32200000000012</v>
      </c>
      <c r="G3223">
        <v>12</v>
      </c>
      <c r="H3223">
        <v>6</v>
      </c>
      <c r="I3223" s="7">
        <v>42.95</v>
      </c>
      <c r="J3223" s="7">
        <f t="shared" si="59"/>
        <v>515.40000000000009</v>
      </c>
      <c r="K3223" s="7">
        <f>SUM(G3223*1.381)</f>
        <v>16.571999999999999</v>
      </c>
      <c r="L3223" s="11">
        <v>42952</v>
      </c>
      <c r="M3223" s="3">
        <v>42957</v>
      </c>
      <c r="N3223" s="3">
        <v>42973</v>
      </c>
      <c r="O3223" t="s">
        <v>6</v>
      </c>
      <c r="P3223" s="4">
        <v>4.5599999999999996</v>
      </c>
      <c r="Q3223" t="s">
        <v>538</v>
      </c>
      <c r="R3223" t="s">
        <v>540</v>
      </c>
      <c r="S3223" t="s">
        <v>541</v>
      </c>
      <c r="T3223" t="s">
        <v>279</v>
      </c>
      <c r="U3223" t="s">
        <v>542</v>
      </c>
      <c r="V3223" t="s">
        <v>209</v>
      </c>
      <c r="W3223" s="10" t="b">
        <v>0</v>
      </c>
      <c r="X3223" s="12">
        <v>43893.512565046294</v>
      </c>
    </row>
    <row r="3224" spans="1:24" x14ac:dyDescent="0.2">
      <c r="A3224">
        <v>13565</v>
      </c>
      <c r="B3224" s="2" t="s">
        <v>524</v>
      </c>
      <c r="C3224" s="2" t="s">
        <v>525</v>
      </c>
      <c r="D3224" s="2" t="s">
        <v>526</v>
      </c>
      <c r="E3224" t="s">
        <v>13</v>
      </c>
      <c r="F3224">
        <f>SUM(J3224* 1.05)</f>
        <v>628.20449999999994</v>
      </c>
      <c r="G3224">
        <v>7</v>
      </c>
      <c r="H3224">
        <v>53</v>
      </c>
      <c r="I3224" s="7">
        <v>85.47</v>
      </c>
      <c r="J3224" s="7">
        <f t="shared" si="59"/>
        <v>598.29</v>
      </c>
      <c r="K3224" s="7">
        <f>SUM(G3224*1.429)</f>
        <v>10.003</v>
      </c>
      <c r="L3224" s="11">
        <v>42953</v>
      </c>
      <c r="M3224" s="3">
        <v>42958</v>
      </c>
      <c r="N3224" s="3">
        <v>42974</v>
      </c>
      <c r="O3224" t="s">
        <v>6</v>
      </c>
      <c r="P3224" s="4">
        <v>136.54</v>
      </c>
      <c r="Q3224" t="s">
        <v>525</v>
      </c>
      <c r="R3224" t="s">
        <v>527</v>
      </c>
      <c r="S3224" t="s">
        <v>528</v>
      </c>
      <c r="U3224" t="s">
        <v>529</v>
      </c>
      <c r="V3224" t="s">
        <v>530</v>
      </c>
      <c r="W3224" s="10" t="b">
        <v>1</v>
      </c>
      <c r="X3224" s="12">
        <v>43857.512020601847</v>
      </c>
    </row>
    <row r="3225" spans="1:24" x14ac:dyDescent="0.2">
      <c r="A3225">
        <v>13566</v>
      </c>
      <c r="B3225" s="2" t="s">
        <v>455</v>
      </c>
      <c r="C3225" s="2" t="s">
        <v>456</v>
      </c>
      <c r="D3225" s="2" t="s">
        <v>457</v>
      </c>
      <c r="E3225" t="s">
        <v>5</v>
      </c>
      <c r="F3225">
        <f>SUM(J3225* 1.05)</f>
        <v>712.572</v>
      </c>
      <c r="G3225">
        <v>8</v>
      </c>
      <c r="H3225">
        <v>12</v>
      </c>
      <c r="I3225" s="7">
        <v>84.83</v>
      </c>
      <c r="J3225" s="7">
        <f t="shared" si="59"/>
        <v>678.64</v>
      </c>
      <c r="K3225" s="7">
        <f>SUM(G3225*1.429)</f>
        <v>11.432</v>
      </c>
      <c r="L3225" s="11">
        <v>42953</v>
      </c>
      <c r="M3225" s="3">
        <v>42958</v>
      </c>
      <c r="N3225" s="3">
        <v>42974</v>
      </c>
      <c r="O3225" t="s">
        <v>12</v>
      </c>
      <c r="P3225" s="4">
        <v>4.54</v>
      </c>
      <c r="Q3225" t="s">
        <v>456</v>
      </c>
      <c r="R3225" t="s">
        <v>458</v>
      </c>
      <c r="S3225" t="s">
        <v>459</v>
      </c>
      <c r="T3225" t="s">
        <v>460</v>
      </c>
      <c r="U3225" t="s">
        <v>461</v>
      </c>
      <c r="V3225" t="s">
        <v>209</v>
      </c>
      <c r="W3225" s="10" t="b">
        <v>0</v>
      </c>
      <c r="X3225" s="12">
        <v>43844.511546064816</v>
      </c>
    </row>
    <row r="3226" spans="1:24" x14ac:dyDescent="0.2">
      <c r="A3226">
        <v>13567</v>
      </c>
      <c r="B3226" s="2" t="s">
        <v>394</v>
      </c>
      <c r="C3226" s="2" t="s">
        <v>395</v>
      </c>
      <c r="D3226" s="2" t="s">
        <v>396</v>
      </c>
      <c r="E3226" t="s">
        <v>5</v>
      </c>
      <c r="F3226">
        <f>SUM(J3226* 1.05)</f>
        <v>280.09800000000001</v>
      </c>
      <c r="G3226">
        <v>6</v>
      </c>
      <c r="H3226">
        <v>3</v>
      </c>
      <c r="I3226" s="7">
        <v>44.46</v>
      </c>
      <c r="J3226" s="7">
        <f t="shared" si="59"/>
        <v>266.76</v>
      </c>
      <c r="K3226" s="7">
        <f>SUM(G3226*0.54)</f>
        <v>3.24</v>
      </c>
      <c r="L3226" s="11">
        <v>42954</v>
      </c>
      <c r="M3226" s="3">
        <v>42959</v>
      </c>
      <c r="N3226" s="3">
        <v>42975</v>
      </c>
      <c r="O3226" t="s">
        <v>12</v>
      </c>
      <c r="P3226" s="4">
        <v>98.03</v>
      </c>
      <c r="Q3226" t="s">
        <v>395</v>
      </c>
      <c r="R3226" t="s">
        <v>397</v>
      </c>
      <c r="S3226" t="s">
        <v>398</v>
      </c>
      <c r="T3226" t="s">
        <v>399</v>
      </c>
      <c r="U3226" t="s">
        <v>400</v>
      </c>
      <c r="V3226" t="s">
        <v>209</v>
      </c>
      <c r="W3226" s="10" t="b">
        <v>1</v>
      </c>
      <c r="X3226" s="12">
        <v>43887.550127314818</v>
      </c>
    </row>
    <row r="3227" spans="1:24" x14ac:dyDescent="0.2">
      <c r="A3227">
        <v>13568</v>
      </c>
      <c r="B3227" s="2" t="s">
        <v>384</v>
      </c>
      <c r="C3227" s="2" t="s">
        <v>385</v>
      </c>
      <c r="D3227" s="2" t="s">
        <v>386</v>
      </c>
      <c r="E3227" t="s">
        <v>15</v>
      </c>
      <c r="F3227">
        <f>SUM(J3227* 1.25)</f>
        <v>636.83749999999998</v>
      </c>
      <c r="G3227">
        <v>13</v>
      </c>
      <c r="H3227">
        <v>-13</v>
      </c>
      <c r="I3227" s="7">
        <v>39.19</v>
      </c>
      <c r="J3227" s="7">
        <f t="shared" si="59"/>
        <v>509.46999999999997</v>
      </c>
      <c r="K3227" s="7">
        <f>SUM(G3227*1.15)</f>
        <v>14.95</v>
      </c>
      <c r="L3227" s="11">
        <v>42957</v>
      </c>
      <c r="M3227" s="3">
        <v>42962</v>
      </c>
      <c r="N3227" s="3">
        <v>42978</v>
      </c>
      <c r="O3227" t="s">
        <v>14</v>
      </c>
      <c r="P3227" s="4">
        <v>76.069999999999993</v>
      </c>
      <c r="Q3227" t="s">
        <v>385</v>
      </c>
      <c r="R3227" t="s">
        <v>387</v>
      </c>
      <c r="S3227" t="s">
        <v>388</v>
      </c>
      <c r="U3227" t="s">
        <v>389</v>
      </c>
      <c r="V3227" t="s">
        <v>10</v>
      </c>
      <c r="W3227" s="10" t="b">
        <v>1</v>
      </c>
      <c r="X3227" s="12">
        <v>43885.512134953708</v>
      </c>
    </row>
    <row r="3228" spans="1:24" x14ac:dyDescent="0.2">
      <c r="A3228">
        <v>13569</v>
      </c>
      <c r="B3228" s="2" t="s">
        <v>512</v>
      </c>
      <c r="C3228" s="2" t="s">
        <v>513</v>
      </c>
      <c r="D3228" s="2" t="s">
        <v>514</v>
      </c>
      <c r="E3228" t="s">
        <v>5</v>
      </c>
      <c r="F3228">
        <f>SUM(J3228* 1.15)</f>
        <v>76.175999999999988</v>
      </c>
      <c r="G3228">
        <v>6</v>
      </c>
      <c r="H3228">
        <v>2</v>
      </c>
      <c r="I3228" s="7">
        <v>11.04</v>
      </c>
      <c r="J3228" s="7">
        <f t="shared" si="59"/>
        <v>66.239999999999995</v>
      </c>
      <c r="K3228" s="7">
        <f>SUM(G3228*0.54)</f>
        <v>3.24</v>
      </c>
      <c r="L3228" s="11">
        <v>42958</v>
      </c>
      <c r="M3228" s="3">
        <v>42963</v>
      </c>
      <c r="N3228" s="3">
        <v>42979</v>
      </c>
      <c r="O3228" t="s">
        <v>6</v>
      </c>
      <c r="P3228" s="4">
        <v>6.01</v>
      </c>
      <c r="Q3228" t="s">
        <v>513</v>
      </c>
      <c r="R3228" t="s">
        <v>515</v>
      </c>
      <c r="S3228" t="s">
        <v>516</v>
      </c>
      <c r="U3228" t="s">
        <v>517</v>
      </c>
      <c r="V3228" t="s">
        <v>59</v>
      </c>
      <c r="W3228" s="10" t="b">
        <v>1</v>
      </c>
      <c r="X3228" s="12">
        <v>43888.550115740742</v>
      </c>
    </row>
    <row r="3229" spans="1:24" x14ac:dyDescent="0.2">
      <c r="A3229">
        <v>13570</v>
      </c>
      <c r="B3229" s="2" t="s">
        <v>313</v>
      </c>
      <c r="C3229" s="2" t="s">
        <v>314</v>
      </c>
      <c r="D3229" s="2" t="s">
        <v>315</v>
      </c>
      <c r="E3229" t="s">
        <v>13</v>
      </c>
      <c r="F3229">
        <f>SUM(J3229* 0.85)</f>
        <v>881.78999999999985</v>
      </c>
      <c r="G3229">
        <v>13</v>
      </c>
      <c r="H3229">
        <v>2</v>
      </c>
      <c r="I3229" s="7">
        <v>79.8</v>
      </c>
      <c r="J3229" s="7">
        <f t="shared" si="59"/>
        <v>1037.3999999999999</v>
      </c>
      <c r="K3229" s="7">
        <f>SUM(G3229*0.54)</f>
        <v>7.0200000000000005</v>
      </c>
      <c r="L3229" s="11">
        <v>42959</v>
      </c>
      <c r="M3229" s="3">
        <v>42964</v>
      </c>
      <c r="N3229" s="3">
        <v>42980</v>
      </c>
      <c r="O3229" t="s">
        <v>6</v>
      </c>
      <c r="P3229" s="4">
        <v>26.93</v>
      </c>
      <c r="Q3229" t="s">
        <v>314</v>
      </c>
      <c r="R3229" t="s">
        <v>316</v>
      </c>
      <c r="S3229" t="s">
        <v>317</v>
      </c>
      <c r="U3229" t="s">
        <v>318</v>
      </c>
      <c r="V3229" t="s">
        <v>175</v>
      </c>
      <c r="W3229" s="10" t="b">
        <v>0</v>
      </c>
      <c r="X3229" s="12">
        <v>43883.843751388886</v>
      </c>
    </row>
    <row r="3230" spans="1:24" x14ac:dyDescent="0.2">
      <c r="A3230">
        <v>13571</v>
      </c>
      <c r="B3230" s="2" t="s">
        <v>485</v>
      </c>
      <c r="C3230" s="2" t="s">
        <v>486</v>
      </c>
      <c r="D3230" s="2" t="s">
        <v>487</v>
      </c>
      <c r="E3230" t="s">
        <v>36</v>
      </c>
      <c r="F3230">
        <f>SUM(J3230* 1.15)</f>
        <v>514.72849999999994</v>
      </c>
      <c r="G3230">
        <v>11</v>
      </c>
      <c r="H3230">
        <v>-3</v>
      </c>
      <c r="I3230" s="7">
        <v>40.69</v>
      </c>
      <c r="J3230" s="7">
        <f t="shared" si="59"/>
        <v>447.59</v>
      </c>
      <c r="K3230" s="7">
        <f>SUM(G3230*1.27)</f>
        <v>13.97</v>
      </c>
      <c r="L3230" s="11">
        <v>42960</v>
      </c>
      <c r="M3230" s="3">
        <v>42965</v>
      </c>
      <c r="N3230" s="3">
        <v>42981</v>
      </c>
      <c r="O3230" t="s">
        <v>14</v>
      </c>
      <c r="P3230" s="4">
        <v>13.84</v>
      </c>
      <c r="Q3230" t="s">
        <v>486</v>
      </c>
      <c r="R3230" t="s">
        <v>488</v>
      </c>
      <c r="S3230" t="s">
        <v>21</v>
      </c>
      <c r="U3230" t="s">
        <v>362</v>
      </c>
      <c r="V3230" t="s">
        <v>23</v>
      </c>
      <c r="W3230" s="10" t="b">
        <v>0</v>
      </c>
      <c r="X3230" s="12">
        <v>43967.178917361111</v>
      </c>
    </row>
    <row r="3231" spans="1:24" x14ac:dyDescent="0.2">
      <c r="A3231">
        <v>13572</v>
      </c>
      <c r="B3231" s="2" t="s">
        <v>332</v>
      </c>
      <c r="C3231" s="2" t="s">
        <v>333</v>
      </c>
      <c r="D3231" s="2" t="s">
        <v>334</v>
      </c>
      <c r="E3231" t="s">
        <v>45</v>
      </c>
      <c r="F3231">
        <f>SUM(J3231* 1.15)</f>
        <v>1181.1419999999998</v>
      </c>
      <c r="G3231">
        <v>12</v>
      </c>
      <c r="H3231">
        <v>-23</v>
      </c>
      <c r="I3231" s="7">
        <v>85.59</v>
      </c>
      <c r="J3231" s="7">
        <f t="shared" si="59"/>
        <v>1027.08</v>
      </c>
      <c r="K3231" s="7">
        <f>SUM(G3231*1.15)</f>
        <v>13.799999999999999</v>
      </c>
      <c r="L3231" s="11">
        <v>42961</v>
      </c>
      <c r="M3231" s="3">
        <v>42966</v>
      </c>
      <c r="N3231" s="3">
        <v>42982</v>
      </c>
      <c r="O3231" t="s">
        <v>14</v>
      </c>
      <c r="P3231" s="4">
        <v>125.77</v>
      </c>
      <c r="Q3231" t="s">
        <v>333</v>
      </c>
      <c r="R3231" t="s">
        <v>335</v>
      </c>
      <c r="S3231" t="s">
        <v>336</v>
      </c>
      <c r="U3231" t="s">
        <v>337</v>
      </c>
      <c r="V3231" t="s">
        <v>10</v>
      </c>
      <c r="W3231" s="10" t="b">
        <v>1</v>
      </c>
      <c r="X3231" s="12">
        <v>43903.511781250003</v>
      </c>
    </row>
    <row r="3232" spans="1:24" x14ac:dyDescent="0.2">
      <c r="A3232">
        <v>13573</v>
      </c>
      <c r="B3232" s="2" t="s">
        <v>38</v>
      </c>
      <c r="C3232" s="2" t="s">
        <v>39</v>
      </c>
      <c r="D3232" s="2" t="s">
        <v>40</v>
      </c>
      <c r="E3232" t="s">
        <v>36</v>
      </c>
      <c r="F3232">
        <f>SUM(J3232* 0.93)</f>
        <v>68.72699999999999</v>
      </c>
      <c r="G3232">
        <v>5</v>
      </c>
      <c r="H3232">
        <v>-3</v>
      </c>
      <c r="I3232" s="7">
        <v>14.78</v>
      </c>
      <c r="J3232" s="7">
        <f t="shared" si="59"/>
        <v>73.899999999999991</v>
      </c>
      <c r="K3232" s="7">
        <f>SUM(G3232*1.27)</f>
        <v>6.35</v>
      </c>
      <c r="L3232" s="11">
        <v>42964</v>
      </c>
      <c r="M3232" s="3">
        <v>42969</v>
      </c>
      <c r="N3232" s="3">
        <v>42985</v>
      </c>
      <c r="O3232" t="s">
        <v>12</v>
      </c>
      <c r="P3232" s="4">
        <v>92.69</v>
      </c>
      <c r="Q3232" t="s">
        <v>39</v>
      </c>
      <c r="R3232" t="s">
        <v>41</v>
      </c>
      <c r="S3232" t="s">
        <v>42</v>
      </c>
      <c r="U3232" t="s">
        <v>43</v>
      </c>
      <c r="V3232" t="s">
        <v>44</v>
      </c>
      <c r="W3232" s="10" t="b">
        <v>1</v>
      </c>
      <c r="X3232" s="12">
        <v>43876.510035763888</v>
      </c>
    </row>
    <row r="3233" spans="1:24" x14ac:dyDescent="0.2">
      <c r="A3233">
        <v>13574</v>
      </c>
      <c r="B3233" s="2" t="s">
        <v>274</v>
      </c>
      <c r="C3233" s="2" t="s">
        <v>275</v>
      </c>
      <c r="D3233" s="2" t="s">
        <v>276</v>
      </c>
      <c r="E3233" t="s">
        <v>36</v>
      </c>
      <c r="F3233">
        <f>SUM(J3233* 1.15)</f>
        <v>705.75499999999988</v>
      </c>
      <c r="G3233">
        <v>10</v>
      </c>
      <c r="H3233">
        <v>-24</v>
      </c>
      <c r="I3233" s="7">
        <v>61.37</v>
      </c>
      <c r="J3233" s="7">
        <f t="shared" si="59"/>
        <v>613.69999999999993</v>
      </c>
      <c r="K3233" s="7">
        <f>SUM(G3233*1.15)</f>
        <v>11.5</v>
      </c>
      <c r="L3233" s="11">
        <v>42965</v>
      </c>
      <c r="M3233" s="3">
        <v>42970</v>
      </c>
      <c r="N3233" s="3">
        <v>42986</v>
      </c>
      <c r="O3233" t="s">
        <v>12</v>
      </c>
      <c r="P3233" s="4">
        <v>25.83</v>
      </c>
      <c r="Q3233" t="s">
        <v>281</v>
      </c>
      <c r="R3233" t="s">
        <v>282</v>
      </c>
      <c r="S3233" t="s">
        <v>283</v>
      </c>
      <c r="U3233" t="s">
        <v>284</v>
      </c>
      <c r="V3233" t="s">
        <v>10</v>
      </c>
      <c r="W3233" s="10" t="b">
        <v>0</v>
      </c>
      <c r="X3233" s="12">
        <v>43925.844462731482</v>
      </c>
    </row>
    <row r="3234" spans="1:24" x14ac:dyDescent="0.2">
      <c r="A3234">
        <v>13575</v>
      </c>
      <c r="B3234" s="2" t="s">
        <v>38</v>
      </c>
      <c r="C3234" s="2" t="s">
        <v>39</v>
      </c>
      <c r="D3234" s="2" t="s">
        <v>40</v>
      </c>
      <c r="E3234" t="s">
        <v>45</v>
      </c>
      <c r="F3234">
        <f>SUM(J3234* 0.93)</f>
        <v>648.17280000000005</v>
      </c>
      <c r="G3234">
        <v>8</v>
      </c>
      <c r="H3234">
        <v>-3</v>
      </c>
      <c r="I3234" s="7">
        <v>87.12</v>
      </c>
      <c r="J3234" s="7">
        <f t="shared" ref="J3234:J3297" si="60">SUM(G3234*I3234)</f>
        <v>696.96</v>
      </c>
      <c r="K3234" s="7">
        <f>SUM(G3234*1.27)</f>
        <v>10.16</v>
      </c>
      <c r="L3234" s="11">
        <v>42966</v>
      </c>
      <c r="M3234" s="3">
        <v>42971</v>
      </c>
      <c r="N3234" s="3">
        <v>42987</v>
      </c>
      <c r="O3234" t="s">
        <v>6</v>
      </c>
      <c r="P3234" s="4">
        <v>8.98</v>
      </c>
      <c r="Q3234" t="s">
        <v>39</v>
      </c>
      <c r="R3234" t="s">
        <v>41</v>
      </c>
      <c r="S3234" t="s">
        <v>42</v>
      </c>
      <c r="U3234" t="s">
        <v>43</v>
      </c>
      <c r="V3234" t="s">
        <v>44</v>
      </c>
      <c r="W3234" s="10" t="b">
        <v>0</v>
      </c>
      <c r="X3234" s="12">
        <v>43889.844705787036</v>
      </c>
    </row>
    <row r="3235" spans="1:24" x14ac:dyDescent="0.2">
      <c r="A3235">
        <v>13576</v>
      </c>
      <c r="B3235" s="2" t="s">
        <v>418</v>
      </c>
      <c r="C3235" s="2" t="s">
        <v>419</v>
      </c>
      <c r="D3235" s="2" t="s">
        <v>420</v>
      </c>
      <c r="E3235" t="s">
        <v>11</v>
      </c>
      <c r="F3235">
        <f>SUM(J3235* 0.85)</f>
        <v>454.37599999999992</v>
      </c>
      <c r="G3235">
        <v>13</v>
      </c>
      <c r="H3235">
        <v>-9</v>
      </c>
      <c r="I3235" s="7">
        <v>41.12</v>
      </c>
      <c r="J3235" s="7">
        <f t="shared" si="60"/>
        <v>534.55999999999995</v>
      </c>
      <c r="K3235" s="7">
        <f>SUM(G3235*1.15)</f>
        <v>14.95</v>
      </c>
      <c r="L3235" s="11">
        <v>42966</v>
      </c>
      <c r="M3235" s="3">
        <v>42971</v>
      </c>
      <c r="N3235" s="3">
        <v>42987</v>
      </c>
      <c r="O3235" t="s">
        <v>6</v>
      </c>
      <c r="P3235" s="4">
        <v>2.94</v>
      </c>
      <c r="Q3235" t="s">
        <v>419</v>
      </c>
      <c r="R3235" t="s">
        <v>421</v>
      </c>
      <c r="S3235" t="s">
        <v>64</v>
      </c>
      <c r="U3235" t="s">
        <v>422</v>
      </c>
      <c r="V3235" t="s">
        <v>66</v>
      </c>
      <c r="W3235" s="10" t="b">
        <v>0</v>
      </c>
      <c r="X3235" s="12">
        <v>43897.51218125</v>
      </c>
    </row>
    <row r="3236" spans="1:24" x14ac:dyDescent="0.2">
      <c r="A3236">
        <v>13577</v>
      </c>
      <c r="B3236" s="2" t="s">
        <v>418</v>
      </c>
      <c r="C3236" s="2" t="s">
        <v>419</v>
      </c>
      <c r="D3236" s="2" t="s">
        <v>420</v>
      </c>
      <c r="E3236" t="s">
        <v>11</v>
      </c>
      <c r="F3236">
        <f>SUM(J3236* 0.85)</f>
        <v>8.9504999999999999</v>
      </c>
      <c r="G3236">
        <v>13</v>
      </c>
      <c r="H3236">
        <v>-11</v>
      </c>
      <c r="I3236" s="7">
        <v>0.81</v>
      </c>
      <c r="J3236" s="7">
        <f t="shared" si="60"/>
        <v>10.530000000000001</v>
      </c>
      <c r="K3236" s="7">
        <f>SUM(G3236*1.15)</f>
        <v>14.95</v>
      </c>
      <c r="L3236" s="11">
        <v>42967</v>
      </c>
      <c r="M3236" s="3">
        <v>42972</v>
      </c>
      <c r="N3236" s="3">
        <v>42988</v>
      </c>
      <c r="O3236" t="s">
        <v>6</v>
      </c>
      <c r="P3236" s="4">
        <v>12.69</v>
      </c>
      <c r="Q3236" t="s">
        <v>419</v>
      </c>
      <c r="R3236" t="s">
        <v>421</v>
      </c>
      <c r="S3236" t="s">
        <v>64</v>
      </c>
      <c r="U3236" t="s">
        <v>422</v>
      </c>
      <c r="V3236" t="s">
        <v>66</v>
      </c>
      <c r="W3236" s="10" t="b">
        <v>0</v>
      </c>
      <c r="X3236" s="12">
        <v>43905.512158101854</v>
      </c>
    </row>
    <row r="3237" spans="1:24" x14ac:dyDescent="0.2">
      <c r="A3237">
        <v>13578</v>
      </c>
      <c r="B3237" s="2" t="s">
        <v>293</v>
      </c>
      <c r="C3237" s="2" t="s">
        <v>294</v>
      </c>
      <c r="D3237" s="2" t="s">
        <v>295</v>
      </c>
      <c r="E3237" t="s">
        <v>15</v>
      </c>
      <c r="F3237">
        <f>SUM(J3237* 0.85)</f>
        <v>96.389999999999986</v>
      </c>
      <c r="G3237">
        <v>6</v>
      </c>
      <c r="H3237">
        <v>5</v>
      </c>
      <c r="I3237" s="7">
        <v>18.899999999999999</v>
      </c>
      <c r="J3237" s="7">
        <f t="shared" si="60"/>
        <v>113.39999999999999</v>
      </c>
      <c r="K3237" s="7">
        <f>SUM(G3237*1.381)</f>
        <v>8.2859999999999996</v>
      </c>
      <c r="L3237" s="11">
        <v>42968</v>
      </c>
      <c r="M3237" s="3">
        <v>42973</v>
      </c>
      <c r="N3237" s="3">
        <v>42989</v>
      </c>
      <c r="O3237" t="s">
        <v>14</v>
      </c>
      <c r="P3237" s="4">
        <v>84.81</v>
      </c>
      <c r="Q3237" t="s">
        <v>294</v>
      </c>
      <c r="R3237" t="s">
        <v>296</v>
      </c>
      <c r="S3237" t="s">
        <v>297</v>
      </c>
      <c r="T3237" t="s">
        <v>298</v>
      </c>
      <c r="U3237" t="s">
        <v>299</v>
      </c>
      <c r="V3237" t="s">
        <v>217</v>
      </c>
      <c r="W3237" s="10" t="b">
        <v>1</v>
      </c>
      <c r="X3237" s="12">
        <v>43880.51068634259</v>
      </c>
    </row>
    <row r="3238" spans="1:24" x14ac:dyDescent="0.2">
      <c r="A3238">
        <v>13579</v>
      </c>
      <c r="B3238" s="2" t="s">
        <v>285</v>
      </c>
      <c r="C3238" s="2" t="s">
        <v>281</v>
      </c>
      <c r="D3238" s="2" t="s">
        <v>286</v>
      </c>
      <c r="E3238" t="s">
        <v>11</v>
      </c>
      <c r="F3238">
        <f>SUM(J3238* 1.15)</f>
        <v>1102.2059999999999</v>
      </c>
      <c r="G3238">
        <v>12</v>
      </c>
      <c r="H3238">
        <v>-29</v>
      </c>
      <c r="I3238" s="7">
        <v>79.87</v>
      </c>
      <c r="J3238" s="7">
        <f t="shared" si="60"/>
        <v>958.44</v>
      </c>
      <c r="K3238" s="7">
        <f>SUM(G3238*1.15)</f>
        <v>13.799999999999999</v>
      </c>
      <c r="L3238" s="11">
        <v>42971</v>
      </c>
      <c r="M3238" s="3">
        <v>42976</v>
      </c>
      <c r="N3238" s="3">
        <v>42992</v>
      </c>
      <c r="O3238" t="s">
        <v>6</v>
      </c>
      <c r="P3238" s="4">
        <v>76.56</v>
      </c>
      <c r="Q3238" t="s">
        <v>281</v>
      </c>
      <c r="R3238" t="s">
        <v>282</v>
      </c>
      <c r="S3238" t="s">
        <v>283</v>
      </c>
      <c r="U3238" t="s">
        <v>284</v>
      </c>
      <c r="V3238" t="s">
        <v>10</v>
      </c>
      <c r="W3238" s="10" t="b">
        <v>1</v>
      </c>
      <c r="X3238" s="12">
        <v>43900.845045254631</v>
      </c>
    </row>
    <row r="3239" spans="1:24" x14ac:dyDescent="0.2">
      <c r="A3239">
        <v>13580</v>
      </c>
      <c r="B3239" s="2" t="s">
        <v>384</v>
      </c>
      <c r="C3239" s="2" t="s">
        <v>385</v>
      </c>
      <c r="D3239" s="2" t="s">
        <v>386</v>
      </c>
      <c r="E3239" t="s">
        <v>13</v>
      </c>
      <c r="F3239">
        <f>SUM(J3239* 1.25)</f>
        <v>209</v>
      </c>
      <c r="G3239">
        <v>11</v>
      </c>
      <c r="H3239">
        <v>7</v>
      </c>
      <c r="I3239" s="7">
        <v>15.2</v>
      </c>
      <c r="J3239" s="7">
        <f t="shared" si="60"/>
        <v>167.2</v>
      </c>
      <c r="K3239" s="7">
        <f>SUM(G3239*1.381)</f>
        <v>15.191000000000001</v>
      </c>
      <c r="L3239" s="11">
        <v>42972</v>
      </c>
      <c r="M3239" s="3">
        <v>42977</v>
      </c>
      <c r="N3239" s="3">
        <v>42993</v>
      </c>
      <c r="O3239" t="s">
        <v>12</v>
      </c>
      <c r="P3239" s="4">
        <v>76.83</v>
      </c>
      <c r="Q3239" t="s">
        <v>385</v>
      </c>
      <c r="R3239" t="s">
        <v>387</v>
      </c>
      <c r="S3239" t="s">
        <v>388</v>
      </c>
      <c r="U3239" t="s">
        <v>389</v>
      </c>
      <c r="V3239" t="s">
        <v>10</v>
      </c>
      <c r="W3239" s="10" t="b">
        <v>1</v>
      </c>
      <c r="X3239" s="12">
        <v>43889.512366435185</v>
      </c>
    </row>
    <row r="3240" spans="1:24" x14ac:dyDescent="0.2">
      <c r="A3240">
        <v>13581</v>
      </c>
      <c r="B3240" s="2" t="s">
        <v>384</v>
      </c>
      <c r="C3240" s="2" t="s">
        <v>385</v>
      </c>
      <c r="D3240" s="2" t="s">
        <v>386</v>
      </c>
      <c r="E3240" t="s">
        <v>36</v>
      </c>
      <c r="F3240">
        <f>SUM(J3240* 1.25)</f>
        <v>118.69999999999999</v>
      </c>
      <c r="G3240">
        <v>8</v>
      </c>
      <c r="H3240">
        <v>-17</v>
      </c>
      <c r="I3240" s="7">
        <v>11.87</v>
      </c>
      <c r="J3240" s="7">
        <f t="shared" si="60"/>
        <v>94.96</v>
      </c>
      <c r="K3240" s="7">
        <f>SUM(G3240*1.15)</f>
        <v>9.1999999999999993</v>
      </c>
      <c r="L3240" s="11">
        <v>42973</v>
      </c>
      <c r="M3240" s="3">
        <v>42978</v>
      </c>
      <c r="N3240" s="3">
        <v>42994</v>
      </c>
      <c r="O3240" t="s">
        <v>14</v>
      </c>
      <c r="P3240" s="4">
        <v>229.24</v>
      </c>
      <c r="Q3240" t="s">
        <v>385</v>
      </c>
      <c r="R3240" t="s">
        <v>387</v>
      </c>
      <c r="S3240" t="s">
        <v>388</v>
      </c>
      <c r="U3240" t="s">
        <v>389</v>
      </c>
      <c r="V3240" t="s">
        <v>10</v>
      </c>
      <c r="W3240" s="10" t="b">
        <v>1</v>
      </c>
      <c r="X3240" s="12">
        <v>43935.177596064808</v>
      </c>
    </row>
    <row r="3241" spans="1:24" x14ac:dyDescent="0.2">
      <c r="A3241">
        <v>13582</v>
      </c>
      <c r="B3241" s="2" t="s">
        <v>407</v>
      </c>
      <c r="C3241" s="2" t="s">
        <v>408</v>
      </c>
      <c r="D3241" s="2" t="s">
        <v>409</v>
      </c>
      <c r="E3241" t="s">
        <v>36</v>
      </c>
      <c r="F3241">
        <f>SUM(J3241* 1.15)</f>
        <v>1205.2919999999999</v>
      </c>
      <c r="G3241">
        <v>11</v>
      </c>
      <c r="H3241">
        <v>-2</v>
      </c>
      <c r="I3241" s="7">
        <v>95.28</v>
      </c>
      <c r="J3241" s="7">
        <f t="shared" si="60"/>
        <v>1048.08</v>
      </c>
      <c r="K3241" s="7">
        <f>SUM(G3241*1.27)</f>
        <v>13.97</v>
      </c>
      <c r="L3241" s="11">
        <v>42974</v>
      </c>
      <c r="M3241" s="3">
        <v>42979</v>
      </c>
      <c r="N3241" s="3">
        <v>42995</v>
      </c>
      <c r="O3241" t="s">
        <v>14</v>
      </c>
      <c r="P3241" s="4">
        <v>12.76</v>
      </c>
      <c r="Q3241" t="s">
        <v>408</v>
      </c>
      <c r="R3241" t="s">
        <v>410</v>
      </c>
      <c r="S3241" t="s">
        <v>222</v>
      </c>
      <c r="T3241" t="s">
        <v>223</v>
      </c>
      <c r="U3241" t="s">
        <v>411</v>
      </c>
      <c r="V3241" t="s">
        <v>113</v>
      </c>
      <c r="W3241" s="10" t="b">
        <v>0</v>
      </c>
      <c r="X3241" s="12">
        <v>44044.178928935187</v>
      </c>
    </row>
    <row r="3242" spans="1:24" x14ac:dyDescent="0.2">
      <c r="A3242">
        <v>13583</v>
      </c>
      <c r="B3242" s="2" t="s">
        <v>401</v>
      </c>
      <c r="C3242" s="2" t="s">
        <v>402</v>
      </c>
      <c r="D3242" s="2" t="s">
        <v>403</v>
      </c>
      <c r="E3242" t="s">
        <v>11</v>
      </c>
      <c r="F3242">
        <f>SUM(J3242* 0.95)</f>
        <v>775.19999999999993</v>
      </c>
      <c r="G3242">
        <v>10</v>
      </c>
      <c r="H3242">
        <v>-8</v>
      </c>
      <c r="I3242" s="7">
        <v>81.599999999999994</v>
      </c>
      <c r="J3242" s="7">
        <f t="shared" si="60"/>
        <v>816</v>
      </c>
      <c r="K3242" s="7">
        <f>SUM(G3242*1.15)</f>
        <v>11.5</v>
      </c>
      <c r="L3242" s="11">
        <v>42975</v>
      </c>
      <c r="M3242" s="3">
        <v>42980</v>
      </c>
      <c r="N3242" s="3">
        <v>42996</v>
      </c>
      <c r="O3242" t="s">
        <v>6</v>
      </c>
      <c r="P3242" s="4">
        <v>7.45</v>
      </c>
      <c r="Q3242" t="s">
        <v>402</v>
      </c>
      <c r="R3242" t="s">
        <v>404</v>
      </c>
      <c r="S3242" t="s">
        <v>405</v>
      </c>
      <c r="U3242" t="s">
        <v>406</v>
      </c>
      <c r="V3242" t="s">
        <v>175</v>
      </c>
      <c r="W3242" s="10" t="b">
        <v>0</v>
      </c>
      <c r="X3242" s="12">
        <v>43932.511314583331</v>
      </c>
    </row>
    <row r="3243" spans="1:24" x14ac:dyDescent="0.2">
      <c r="A3243">
        <v>13584</v>
      </c>
      <c r="B3243" s="2" t="s">
        <v>81</v>
      </c>
      <c r="C3243" s="2" t="s">
        <v>82</v>
      </c>
      <c r="D3243" s="2" t="s">
        <v>83</v>
      </c>
      <c r="E3243" t="s">
        <v>19</v>
      </c>
      <c r="F3243">
        <f>SUM(J3243* 0.93)</f>
        <v>1063.92</v>
      </c>
      <c r="G3243">
        <v>13</v>
      </c>
      <c r="H3243">
        <v>20</v>
      </c>
      <c r="I3243" s="7">
        <v>88</v>
      </c>
      <c r="J3243" s="7">
        <f t="shared" si="60"/>
        <v>1144</v>
      </c>
      <c r="K3243" s="7">
        <f>SUM(G3243*1.429)</f>
        <v>18.577000000000002</v>
      </c>
      <c r="L3243" s="11">
        <v>42978</v>
      </c>
      <c r="M3243" s="3">
        <v>42983</v>
      </c>
      <c r="N3243" s="3">
        <v>42999</v>
      </c>
      <c r="O3243" t="s">
        <v>14</v>
      </c>
      <c r="P3243" s="4">
        <v>22.77</v>
      </c>
      <c r="Q3243" t="s">
        <v>82</v>
      </c>
      <c r="R3243" t="s">
        <v>84</v>
      </c>
      <c r="S3243" t="s">
        <v>85</v>
      </c>
      <c r="U3243" t="s">
        <v>86</v>
      </c>
      <c r="V3243" t="s">
        <v>35</v>
      </c>
      <c r="W3243" s="10" t="b">
        <v>0</v>
      </c>
      <c r="X3243" s="12">
        <v>43897.846608796302</v>
      </c>
    </row>
    <row r="3244" spans="1:24" x14ac:dyDescent="0.2">
      <c r="A3244">
        <v>13585</v>
      </c>
      <c r="B3244" s="2" t="s">
        <v>106</v>
      </c>
      <c r="C3244" s="2" t="s">
        <v>107</v>
      </c>
      <c r="D3244" s="2" t="s">
        <v>108</v>
      </c>
      <c r="E3244" t="s">
        <v>36</v>
      </c>
      <c r="F3244">
        <f>SUM(J3244* 0.85)</f>
        <v>596.904</v>
      </c>
      <c r="G3244">
        <v>11</v>
      </c>
      <c r="H3244">
        <v>-3</v>
      </c>
      <c r="I3244" s="7">
        <v>63.84</v>
      </c>
      <c r="J3244" s="7">
        <f t="shared" si="60"/>
        <v>702.24</v>
      </c>
      <c r="K3244" s="7">
        <f>SUM(G3244*1.27)</f>
        <v>13.97</v>
      </c>
      <c r="L3244" s="11">
        <v>42979</v>
      </c>
      <c r="M3244" s="3">
        <v>42984</v>
      </c>
      <c r="N3244" s="3">
        <v>43000</v>
      </c>
      <c r="O3244" t="s">
        <v>6</v>
      </c>
      <c r="P3244" s="4">
        <v>79.7</v>
      </c>
      <c r="Q3244" t="s">
        <v>107</v>
      </c>
      <c r="R3244" t="s">
        <v>109</v>
      </c>
      <c r="S3244" t="s">
        <v>110</v>
      </c>
      <c r="T3244" t="s">
        <v>111</v>
      </c>
      <c r="U3244" t="s">
        <v>112</v>
      </c>
      <c r="V3244" t="s">
        <v>113</v>
      </c>
      <c r="W3244" s="10" t="b">
        <v>1</v>
      </c>
      <c r="X3244" s="12">
        <v>43944.512250694446</v>
      </c>
    </row>
    <row r="3245" spans="1:24" x14ac:dyDescent="0.2">
      <c r="A3245">
        <v>13586</v>
      </c>
      <c r="B3245" s="2" t="s">
        <v>374</v>
      </c>
      <c r="C3245" s="2" t="s">
        <v>375</v>
      </c>
      <c r="D3245" s="2" t="s">
        <v>376</v>
      </c>
      <c r="E3245" t="s">
        <v>5</v>
      </c>
      <c r="F3245">
        <f>SUM(J3245* 1.15)</f>
        <v>748.69599999999991</v>
      </c>
      <c r="G3245">
        <v>8</v>
      </c>
      <c r="H3245">
        <v>-4</v>
      </c>
      <c r="I3245" s="7">
        <v>81.38</v>
      </c>
      <c r="J3245" s="7">
        <f t="shared" si="60"/>
        <v>651.04</v>
      </c>
      <c r="K3245" s="7">
        <f>SUM(G3245*1.27)</f>
        <v>10.16</v>
      </c>
      <c r="L3245" s="11">
        <v>42979</v>
      </c>
      <c r="M3245" s="3">
        <v>42984</v>
      </c>
      <c r="N3245" s="3">
        <v>43000</v>
      </c>
      <c r="O3245" t="s">
        <v>12</v>
      </c>
      <c r="P3245" s="4">
        <v>6.4</v>
      </c>
      <c r="Q3245" t="s">
        <v>375</v>
      </c>
      <c r="R3245" t="s">
        <v>377</v>
      </c>
      <c r="S3245" t="s">
        <v>222</v>
      </c>
      <c r="T3245" t="s">
        <v>223</v>
      </c>
      <c r="U3245" t="s">
        <v>378</v>
      </c>
      <c r="V3245" t="s">
        <v>113</v>
      </c>
      <c r="W3245" s="10" t="b">
        <v>0</v>
      </c>
      <c r="X3245" s="12">
        <v>43904.178027546295</v>
      </c>
    </row>
    <row r="3246" spans="1:24" x14ac:dyDescent="0.2">
      <c r="A3246">
        <v>13587</v>
      </c>
      <c r="B3246" s="2" t="s">
        <v>489</v>
      </c>
      <c r="C3246" s="2" t="s">
        <v>490</v>
      </c>
      <c r="D3246" s="2" t="s">
        <v>491</v>
      </c>
      <c r="E3246" t="s">
        <v>13</v>
      </c>
      <c r="F3246">
        <f>SUM(J3246* 0.85)</f>
        <v>298.55399999999997</v>
      </c>
      <c r="G3246">
        <v>6</v>
      </c>
      <c r="H3246">
        <v>-3</v>
      </c>
      <c r="I3246" s="7">
        <v>58.54</v>
      </c>
      <c r="J3246" s="7">
        <f t="shared" si="60"/>
        <v>351.24</v>
      </c>
      <c r="K3246" s="7">
        <f>SUM(G3246*1.27)</f>
        <v>7.62</v>
      </c>
      <c r="L3246" s="11">
        <v>42980</v>
      </c>
      <c r="M3246" s="3">
        <v>42985</v>
      </c>
      <c r="N3246" s="3">
        <v>43001</v>
      </c>
      <c r="O3246" t="s">
        <v>12</v>
      </c>
      <c r="P3246" s="4">
        <v>1.35</v>
      </c>
      <c r="Q3246" t="s">
        <v>490</v>
      </c>
      <c r="R3246" t="s">
        <v>492</v>
      </c>
      <c r="S3246" t="s">
        <v>110</v>
      </c>
      <c r="T3246" t="s">
        <v>111</v>
      </c>
      <c r="U3246" t="s">
        <v>493</v>
      </c>
      <c r="V3246" t="s">
        <v>113</v>
      </c>
      <c r="W3246" s="10" t="b">
        <v>0</v>
      </c>
      <c r="X3246" s="12">
        <v>43898.510360185181</v>
      </c>
    </row>
    <row r="3247" spans="1:24" x14ac:dyDescent="0.2">
      <c r="A3247">
        <v>13588</v>
      </c>
      <c r="B3247" s="2" t="s">
        <v>485</v>
      </c>
      <c r="C3247" s="2" t="s">
        <v>486</v>
      </c>
      <c r="D3247" s="2" t="s">
        <v>487</v>
      </c>
      <c r="E3247" t="s">
        <v>13</v>
      </c>
      <c r="F3247">
        <f>SUM(J3247* 1.15)</f>
        <v>747.38499999999988</v>
      </c>
      <c r="G3247">
        <v>10</v>
      </c>
      <c r="H3247">
        <v>-3</v>
      </c>
      <c r="I3247" s="7">
        <v>64.989999999999995</v>
      </c>
      <c r="J3247" s="7">
        <f t="shared" si="60"/>
        <v>649.9</v>
      </c>
      <c r="K3247" s="7">
        <f>SUM(G3247*1.27)</f>
        <v>12.7</v>
      </c>
      <c r="L3247" s="11">
        <v>42981</v>
      </c>
      <c r="M3247" s="3">
        <v>42986</v>
      </c>
      <c r="N3247" s="3">
        <v>43002</v>
      </c>
      <c r="O3247" t="s">
        <v>14</v>
      </c>
      <c r="P3247" s="4">
        <v>21.18</v>
      </c>
      <c r="Q3247" t="s">
        <v>486</v>
      </c>
      <c r="R3247" t="s">
        <v>488</v>
      </c>
      <c r="S3247" t="s">
        <v>21</v>
      </c>
      <c r="U3247" t="s">
        <v>362</v>
      </c>
      <c r="V3247" t="s">
        <v>23</v>
      </c>
      <c r="W3247" s="10" t="b">
        <v>0</v>
      </c>
      <c r="X3247" s="12">
        <v>43903.511741898146</v>
      </c>
    </row>
    <row r="3248" spans="1:24" x14ac:dyDescent="0.2">
      <c r="A3248">
        <v>13589</v>
      </c>
      <c r="B3248" s="2" t="s">
        <v>394</v>
      </c>
      <c r="C3248" s="2" t="s">
        <v>395</v>
      </c>
      <c r="D3248" s="2" t="s">
        <v>396</v>
      </c>
      <c r="E3248" t="s">
        <v>11</v>
      </c>
      <c r="F3248">
        <f>SUM(J3248* 1.05)</f>
        <v>295.84800000000001</v>
      </c>
      <c r="G3248">
        <v>8</v>
      </c>
      <c r="H3248">
        <v>3</v>
      </c>
      <c r="I3248" s="7">
        <v>35.22</v>
      </c>
      <c r="J3248" s="7">
        <f t="shared" si="60"/>
        <v>281.76</v>
      </c>
      <c r="K3248" s="7">
        <f>SUM(G3248*0.54)</f>
        <v>4.32</v>
      </c>
      <c r="L3248" s="11">
        <v>42982</v>
      </c>
      <c r="M3248" s="3">
        <v>42987</v>
      </c>
      <c r="N3248" s="3">
        <v>43003</v>
      </c>
      <c r="O3248" t="s">
        <v>12</v>
      </c>
      <c r="P3248" s="4">
        <v>147.26</v>
      </c>
      <c r="Q3248" t="s">
        <v>395</v>
      </c>
      <c r="R3248" t="s">
        <v>397</v>
      </c>
      <c r="S3248" t="s">
        <v>398</v>
      </c>
      <c r="T3248" t="s">
        <v>399</v>
      </c>
      <c r="U3248" t="s">
        <v>400</v>
      </c>
      <c r="V3248" t="s">
        <v>209</v>
      </c>
      <c r="W3248" s="10" t="b">
        <v>1</v>
      </c>
      <c r="X3248" s="12">
        <v>43885.509292824077</v>
      </c>
    </row>
    <row r="3249" spans="1:24" x14ac:dyDescent="0.2">
      <c r="A3249">
        <v>13590</v>
      </c>
      <c r="B3249" s="2" t="s">
        <v>512</v>
      </c>
      <c r="C3249" s="2" t="s">
        <v>513</v>
      </c>
      <c r="D3249" s="2" t="s">
        <v>514</v>
      </c>
      <c r="E3249" t="s">
        <v>45</v>
      </c>
      <c r="F3249">
        <f>SUM(J3249* 1.15)</f>
        <v>870.69949999999994</v>
      </c>
      <c r="G3249">
        <v>11</v>
      </c>
      <c r="H3249">
        <v>2</v>
      </c>
      <c r="I3249" s="7">
        <v>68.83</v>
      </c>
      <c r="J3249" s="7">
        <f t="shared" si="60"/>
        <v>757.13</v>
      </c>
      <c r="K3249" s="7">
        <f>SUM(G3249*0.54)</f>
        <v>5.94</v>
      </c>
      <c r="L3249" s="11">
        <v>42985</v>
      </c>
      <c r="M3249" s="3">
        <v>42990</v>
      </c>
      <c r="N3249" s="3">
        <v>43006</v>
      </c>
      <c r="O3249" t="s">
        <v>12</v>
      </c>
      <c r="P3249" s="4">
        <v>1.1499999999999999</v>
      </c>
      <c r="Q3249" t="s">
        <v>513</v>
      </c>
      <c r="R3249" t="s">
        <v>515</v>
      </c>
      <c r="S3249" t="s">
        <v>516</v>
      </c>
      <c r="U3249" t="s">
        <v>517</v>
      </c>
      <c r="V3249" t="s">
        <v>59</v>
      </c>
      <c r="W3249" s="10" t="b">
        <v>0</v>
      </c>
      <c r="X3249" s="12">
        <v>43898.510093634257</v>
      </c>
    </row>
    <row r="3250" spans="1:24" x14ac:dyDescent="0.2">
      <c r="A3250">
        <v>13591</v>
      </c>
      <c r="B3250" s="2" t="s">
        <v>293</v>
      </c>
      <c r="C3250" s="2" t="s">
        <v>294</v>
      </c>
      <c r="D3250" s="2" t="s">
        <v>295</v>
      </c>
      <c r="E3250" t="s">
        <v>594</v>
      </c>
      <c r="F3250">
        <f>SUM(J3250* 0.85)</f>
        <v>556.50350000000003</v>
      </c>
      <c r="G3250">
        <v>7</v>
      </c>
      <c r="H3250">
        <v>11</v>
      </c>
      <c r="I3250" s="7">
        <v>93.53</v>
      </c>
      <c r="J3250" s="7">
        <f t="shared" si="60"/>
        <v>654.71</v>
      </c>
      <c r="K3250" s="7">
        <f>SUM(G3250*1.429)</f>
        <v>10.003</v>
      </c>
      <c r="L3250" s="11">
        <v>42986</v>
      </c>
      <c r="M3250" s="3">
        <v>42991</v>
      </c>
      <c r="N3250" s="3">
        <v>43007</v>
      </c>
      <c r="O3250" t="s">
        <v>6</v>
      </c>
      <c r="P3250" s="4">
        <v>0.12</v>
      </c>
      <c r="Q3250" t="s">
        <v>294</v>
      </c>
      <c r="R3250" t="s">
        <v>296</v>
      </c>
      <c r="S3250" t="s">
        <v>297</v>
      </c>
      <c r="T3250" t="s">
        <v>298</v>
      </c>
      <c r="U3250" t="s">
        <v>299</v>
      </c>
      <c r="V3250" t="s">
        <v>217</v>
      </c>
      <c r="W3250" s="10" t="b">
        <v>0</v>
      </c>
      <c r="X3250" s="12">
        <v>43867.844867824075</v>
      </c>
    </row>
    <row r="3251" spans="1:24" x14ac:dyDescent="0.2">
      <c r="A3251">
        <v>13592</v>
      </c>
      <c r="B3251" s="2" t="s">
        <v>53</v>
      </c>
      <c r="C3251" s="2" t="s">
        <v>54</v>
      </c>
      <c r="D3251" s="2" t="s">
        <v>55</v>
      </c>
      <c r="E3251" t="s">
        <v>46</v>
      </c>
      <c r="F3251">
        <f>SUM(J3251* 1.15)</f>
        <v>42.78</v>
      </c>
      <c r="G3251">
        <v>5</v>
      </c>
      <c r="H3251">
        <v>4</v>
      </c>
      <c r="I3251" s="7">
        <v>7.44</v>
      </c>
      <c r="J3251" s="7">
        <f t="shared" si="60"/>
        <v>37.200000000000003</v>
      </c>
      <c r="K3251" s="7">
        <f>SUM(G3251*0.54)</f>
        <v>2.7</v>
      </c>
      <c r="L3251" s="11">
        <v>42987</v>
      </c>
      <c r="M3251" s="3">
        <v>42992</v>
      </c>
      <c r="N3251" s="3">
        <v>43008</v>
      </c>
      <c r="O3251" t="s">
        <v>12</v>
      </c>
      <c r="P3251" s="4">
        <v>5.74</v>
      </c>
      <c r="Q3251" t="s">
        <v>54</v>
      </c>
      <c r="R3251" t="s">
        <v>56</v>
      </c>
      <c r="S3251" t="s">
        <v>57</v>
      </c>
      <c r="U3251" t="s">
        <v>58</v>
      </c>
      <c r="V3251" t="s">
        <v>59</v>
      </c>
      <c r="W3251" s="10" t="b">
        <v>1</v>
      </c>
      <c r="X3251" s="12">
        <v>43885.840848379637</v>
      </c>
    </row>
    <row r="3252" spans="1:24" x14ac:dyDescent="0.2">
      <c r="A3252">
        <v>13593</v>
      </c>
      <c r="B3252" s="2" t="s">
        <v>237</v>
      </c>
      <c r="C3252" s="2" t="s">
        <v>238</v>
      </c>
      <c r="D3252" s="2" t="s">
        <v>239</v>
      </c>
      <c r="E3252" t="s">
        <v>5</v>
      </c>
      <c r="F3252">
        <f>SUM(J3252* 0.93)</f>
        <v>1145.0439000000001</v>
      </c>
      <c r="G3252">
        <v>13</v>
      </c>
      <c r="H3252">
        <v>1</v>
      </c>
      <c r="I3252" s="7">
        <v>94.71</v>
      </c>
      <c r="J3252" s="7">
        <f t="shared" si="60"/>
        <v>1231.23</v>
      </c>
      <c r="K3252" s="7">
        <f>SUM(G3252*1.27)</f>
        <v>16.510000000000002</v>
      </c>
      <c r="L3252" s="11">
        <v>42988</v>
      </c>
      <c r="M3252" s="3">
        <v>42993</v>
      </c>
      <c r="N3252" s="3">
        <v>43009</v>
      </c>
      <c r="O3252" t="s">
        <v>12</v>
      </c>
      <c r="P3252" s="4">
        <v>168.22</v>
      </c>
      <c r="Q3252" t="s">
        <v>238</v>
      </c>
      <c r="R3252" t="s">
        <v>240</v>
      </c>
      <c r="S3252" t="s">
        <v>241</v>
      </c>
      <c r="T3252" t="s">
        <v>242</v>
      </c>
      <c r="V3252" t="s">
        <v>243</v>
      </c>
      <c r="W3252" s="10" t="b">
        <v>1</v>
      </c>
      <c r="X3252" s="12">
        <v>43704.512507175925</v>
      </c>
    </row>
    <row r="3253" spans="1:24" x14ac:dyDescent="0.2">
      <c r="A3253">
        <v>13594</v>
      </c>
      <c r="B3253" s="2" t="s">
        <v>407</v>
      </c>
      <c r="C3253" s="2" t="s">
        <v>408</v>
      </c>
      <c r="D3253" s="2" t="s">
        <v>409</v>
      </c>
      <c r="E3253" t="s">
        <v>11</v>
      </c>
      <c r="F3253">
        <f>SUM(J3253* 1.15)</f>
        <v>670.21999999999991</v>
      </c>
      <c r="G3253">
        <v>10</v>
      </c>
      <c r="H3253">
        <v>-2</v>
      </c>
      <c r="I3253" s="7">
        <v>58.28</v>
      </c>
      <c r="J3253" s="7">
        <f t="shared" si="60"/>
        <v>582.79999999999995</v>
      </c>
      <c r="K3253" s="7">
        <f>SUM(G3253*1.27)</f>
        <v>12.7</v>
      </c>
      <c r="L3253" s="11">
        <v>42989</v>
      </c>
      <c r="M3253" s="3">
        <v>42994</v>
      </c>
      <c r="N3253" s="3">
        <v>43010</v>
      </c>
      <c r="O3253" t="s">
        <v>12</v>
      </c>
      <c r="P3253" s="4">
        <v>29.76</v>
      </c>
      <c r="Q3253" t="s">
        <v>408</v>
      </c>
      <c r="R3253" t="s">
        <v>410</v>
      </c>
      <c r="S3253" t="s">
        <v>222</v>
      </c>
      <c r="T3253" t="s">
        <v>223</v>
      </c>
      <c r="U3253" t="s">
        <v>411</v>
      </c>
      <c r="V3253" t="s">
        <v>113</v>
      </c>
      <c r="W3253" s="10" t="b">
        <v>0</v>
      </c>
      <c r="X3253" s="12">
        <v>43904.511753472223</v>
      </c>
    </row>
    <row r="3254" spans="1:24" x14ac:dyDescent="0.2">
      <c r="A3254">
        <v>13595</v>
      </c>
      <c r="B3254" s="2" t="s">
        <v>313</v>
      </c>
      <c r="C3254" s="2" t="s">
        <v>314</v>
      </c>
      <c r="D3254" s="2" t="s">
        <v>315</v>
      </c>
      <c r="E3254" t="s">
        <v>45</v>
      </c>
      <c r="F3254">
        <f>SUM(J3254* 0.85)</f>
        <v>511.07099999999997</v>
      </c>
      <c r="G3254">
        <v>11</v>
      </c>
      <c r="H3254">
        <v>-7</v>
      </c>
      <c r="I3254" s="7">
        <v>54.66</v>
      </c>
      <c r="J3254" s="7">
        <f t="shared" si="60"/>
        <v>601.26</v>
      </c>
      <c r="K3254" s="7">
        <f>SUM(G3254*1.15)</f>
        <v>12.649999999999999</v>
      </c>
      <c r="L3254" s="11">
        <v>42992</v>
      </c>
      <c r="M3254" s="3">
        <v>42997</v>
      </c>
      <c r="N3254" s="3">
        <v>43013</v>
      </c>
      <c r="O3254" t="s">
        <v>12</v>
      </c>
      <c r="P3254" s="4">
        <v>17.68</v>
      </c>
      <c r="Q3254" t="s">
        <v>314</v>
      </c>
      <c r="R3254" t="s">
        <v>316</v>
      </c>
      <c r="S3254" t="s">
        <v>317</v>
      </c>
      <c r="U3254" t="s">
        <v>318</v>
      </c>
      <c r="V3254" t="s">
        <v>175</v>
      </c>
      <c r="W3254" s="10" t="b">
        <v>0</v>
      </c>
      <c r="X3254" s="12">
        <v>43940.177992824072</v>
      </c>
    </row>
    <row r="3255" spans="1:24" x14ac:dyDescent="0.2">
      <c r="A3255">
        <v>13596</v>
      </c>
      <c r="B3255" s="2" t="s">
        <v>518</v>
      </c>
      <c r="C3255" s="2" t="s">
        <v>519</v>
      </c>
      <c r="D3255" s="2" t="s">
        <v>520</v>
      </c>
      <c r="E3255" t="s">
        <v>36</v>
      </c>
      <c r="F3255">
        <f>SUM(J3255* 1.05)</f>
        <v>815.47199999999998</v>
      </c>
      <c r="G3255">
        <v>12</v>
      </c>
      <c r="H3255">
        <v>0</v>
      </c>
      <c r="I3255" s="7">
        <v>64.72</v>
      </c>
      <c r="J3255" s="7">
        <f t="shared" si="60"/>
        <v>776.64</v>
      </c>
      <c r="K3255" s="7">
        <f>SUM(G3255*1.27)</f>
        <v>15.24</v>
      </c>
      <c r="L3255" s="11">
        <v>42992</v>
      </c>
      <c r="M3255" s="3">
        <v>42997</v>
      </c>
      <c r="N3255" s="3">
        <v>43013</v>
      </c>
      <c r="O3255" t="s">
        <v>12</v>
      </c>
      <c r="P3255" s="4">
        <v>45.08</v>
      </c>
      <c r="Q3255" t="s">
        <v>519</v>
      </c>
      <c r="R3255" t="s">
        <v>521</v>
      </c>
      <c r="S3255" t="s">
        <v>522</v>
      </c>
      <c r="U3255" t="s">
        <v>523</v>
      </c>
      <c r="V3255" t="s">
        <v>10</v>
      </c>
      <c r="W3255" s="10" t="b">
        <v>1</v>
      </c>
      <c r="X3255" s="12">
        <v>43982.179162268512</v>
      </c>
    </row>
    <row r="3256" spans="1:24" x14ac:dyDescent="0.2">
      <c r="A3256">
        <v>13597</v>
      </c>
      <c r="B3256" s="2" t="s">
        <v>462</v>
      </c>
      <c r="C3256" s="2" t="s">
        <v>463</v>
      </c>
      <c r="D3256" s="2" t="s">
        <v>464</v>
      </c>
      <c r="E3256" t="s">
        <v>11</v>
      </c>
      <c r="F3256">
        <f>SUM(J3256* 0.93)</f>
        <v>408.03750000000002</v>
      </c>
      <c r="G3256">
        <v>13</v>
      </c>
      <c r="H3256">
        <v>-4</v>
      </c>
      <c r="I3256" s="7">
        <v>33.75</v>
      </c>
      <c r="J3256" s="7">
        <f t="shared" si="60"/>
        <v>438.75</v>
      </c>
      <c r="K3256" s="7">
        <f>SUM(G3256*1.27)</f>
        <v>16.510000000000002</v>
      </c>
      <c r="L3256" s="11">
        <v>42993</v>
      </c>
      <c r="M3256" s="3">
        <v>42998</v>
      </c>
      <c r="N3256" s="3">
        <v>43014</v>
      </c>
      <c r="O3256" t="s">
        <v>12</v>
      </c>
      <c r="P3256" s="4">
        <v>6.27</v>
      </c>
      <c r="Q3256" t="s">
        <v>463</v>
      </c>
      <c r="R3256" t="s">
        <v>465</v>
      </c>
      <c r="S3256" t="s">
        <v>466</v>
      </c>
      <c r="U3256" t="s">
        <v>467</v>
      </c>
      <c r="V3256" t="s">
        <v>325</v>
      </c>
      <c r="W3256" s="10" t="b">
        <v>0</v>
      </c>
      <c r="X3256" s="12">
        <v>43796.512449305555</v>
      </c>
    </row>
    <row r="3257" spans="1:24" x14ac:dyDescent="0.2">
      <c r="A3257">
        <v>13598</v>
      </c>
      <c r="B3257" s="2" t="s">
        <v>190</v>
      </c>
      <c r="C3257" s="2" t="s">
        <v>191</v>
      </c>
      <c r="D3257" s="2" t="s">
        <v>192</v>
      </c>
      <c r="E3257" t="s">
        <v>19</v>
      </c>
      <c r="F3257">
        <f>SUM(J3257* 0.875)</f>
        <v>317.33624999999995</v>
      </c>
      <c r="G3257">
        <v>11</v>
      </c>
      <c r="H3257">
        <v>-4</v>
      </c>
      <c r="I3257" s="7">
        <v>32.97</v>
      </c>
      <c r="J3257" s="7">
        <f t="shared" si="60"/>
        <v>362.66999999999996</v>
      </c>
      <c r="K3257" s="7">
        <f>SUM(G3257*1.27)</f>
        <v>13.97</v>
      </c>
      <c r="L3257" s="11">
        <v>42994</v>
      </c>
      <c r="M3257" s="3">
        <v>42999</v>
      </c>
      <c r="N3257" s="3">
        <v>43015</v>
      </c>
      <c r="O3257" t="s">
        <v>12</v>
      </c>
      <c r="P3257" s="4">
        <v>107.83</v>
      </c>
      <c r="Q3257" t="s">
        <v>191</v>
      </c>
      <c r="R3257" t="s">
        <v>193</v>
      </c>
      <c r="S3257" t="s">
        <v>194</v>
      </c>
      <c r="U3257" t="s">
        <v>195</v>
      </c>
      <c r="V3257" t="s">
        <v>66</v>
      </c>
      <c r="W3257" s="10" t="b">
        <v>1</v>
      </c>
      <c r="X3257" s="12">
        <v>43806.845572453713</v>
      </c>
    </row>
    <row r="3258" spans="1:24" x14ac:dyDescent="0.2">
      <c r="A3258">
        <v>13599</v>
      </c>
      <c r="B3258" s="2" t="s">
        <v>485</v>
      </c>
      <c r="C3258" s="2" t="s">
        <v>486</v>
      </c>
      <c r="D3258" s="2" t="s">
        <v>487</v>
      </c>
      <c r="E3258" t="s">
        <v>13</v>
      </c>
      <c r="F3258">
        <f>SUM(J3258* 1.15)</f>
        <v>885.12049999999988</v>
      </c>
      <c r="G3258">
        <v>11</v>
      </c>
      <c r="H3258">
        <v>-3</v>
      </c>
      <c r="I3258" s="7">
        <v>69.97</v>
      </c>
      <c r="J3258" s="7">
        <f t="shared" si="60"/>
        <v>769.67</v>
      </c>
      <c r="K3258" s="7">
        <f>SUM(G3258*1.27)</f>
        <v>13.97</v>
      </c>
      <c r="L3258" s="11">
        <v>42995</v>
      </c>
      <c r="M3258" s="3">
        <v>43000</v>
      </c>
      <c r="N3258" s="3">
        <v>43016</v>
      </c>
      <c r="O3258" t="s">
        <v>12</v>
      </c>
      <c r="P3258" s="4">
        <v>63.79</v>
      </c>
      <c r="Q3258" t="s">
        <v>486</v>
      </c>
      <c r="R3258" t="s">
        <v>488</v>
      </c>
      <c r="S3258" t="s">
        <v>21</v>
      </c>
      <c r="U3258" t="s">
        <v>362</v>
      </c>
      <c r="V3258" t="s">
        <v>23</v>
      </c>
      <c r="W3258" s="10" t="b">
        <v>1</v>
      </c>
      <c r="X3258" s="12">
        <v>43752.512250694446</v>
      </c>
    </row>
    <row r="3259" spans="1:24" x14ac:dyDescent="0.2">
      <c r="A3259">
        <v>13600</v>
      </c>
      <c r="B3259" s="2" t="s">
        <v>345</v>
      </c>
      <c r="C3259" s="2" t="s">
        <v>346</v>
      </c>
      <c r="D3259" s="2" t="s">
        <v>347</v>
      </c>
      <c r="E3259" t="s">
        <v>36</v>
      </c>
      <c r="F3259">
        <f>SUM(J3259* 0.93)</f>
        <v>528.42600000000004</v>
      </c>
      <c r="G3259">
        <v>6</v>
      </c>
      <c r="H3259">
        <v>3</v>
      </c>
      <c r="I3259" s="7">
        <v>94.7</v>
      </c>
      <c r="J3259" s="7">
        <f t="shared" si="60"/>
        <v>568.20000000000005</v>
      </c>
      <c r="K3259" s="7">
        <f>SUM(G3259*0.54)</f>
        <v>3.24</v>
      </c>
      <c r="L3259" s="11">
        <v>42996</v>
      </c>
      <c r="M3259" s="3">
        <v>43001</v>
      </c>
      <c r="N3259" s="3">
        <v>43017</v>
      </c>
      <c r="O3259" t="s">
        <v>14</v>
      </c>
      <c r="P3259" s="4">
        <v>257.62</v>
      </c>
      <c r="Q3259" t="s">
        <v>346</v>
      </c>
      <c r="R3259" t="s">
        <v>352</v>
      </c>
      <c r="S3259" t="s">
        <v>353</v>
      </c>
      <c r="T3259" t="s">
        <v>354</v>
      </c>
      <c r="U3259" t="s">
        <v>355</v>
      </c>
      <c r="V3259" t="s">
        <v>209</v>
      </c>
      <c r="W3259" s="10" t="b">
        <v>1</v>
      </c>
      <c r="X3259" s="12">
        <v>43887.633460648147</v>
      </c>
    </row>
    <row r="3260" spans="1:24" x14ac:dyDescent="0.2">
      <c r="A3260">
        <v>13601</v>
      </c>
      <c r="B3260" s="2" t="s">
        <v>418</v>
      </c>
      <c r="C3260" s="2" t="s">
        <v>419</v>
      </c>
      <c r="D3260" s="2" t="s">
        <v>420</v>
      </c>
      <c r="E3260" t="s">
        <v>13</v>
      </c>
      <c r="F3260">
        <f>SUM(J3260* 0.85)</f>
        <v>236.81</v>
      </c>
      <c r="G3260">
        <v>10</v>
      </c>
      <c r="H3260">
        <v>-10</v>
      </c>
      <c r="I3260" s="7">
        <v>27.86</v>
      </c>
      <c r="J3260" s="7">
        <f t="shared" si="60"/>
        <v>278.60000000000002</v>
      </c>
      <c r="K3260" s="7">
        <f>SUM(G3260*1.15)</f>
        <v>11.5</v>
      </c>
      <c r="L3260" s="11">
        <v>42999</v>
      </c>
      <c r="M3260" s="3">
        <v>43004</v>
      </c>
      <c r="N3260" s="3">
        <v>43020</v>
      </c>
      <c r="O3260" t="s">
        <v>14</v>
      </c>
      <c r="P3260" s="4">
        <v>7.56</v>
      </c>
      <c r="Q3260" t="s">
        <v>419</v>
      </c>
      <c r="R3260" t="s">
        <v>421</v>
      </c>
      <c r="S3260" t="s">
        <v>64</v>
      </c>
      <c r="U3260" t="s">
        <v>422</v>
      </c>
      <c r="V3260" t="s">
        <v>66</v>
      </c>
      <c r="W3260" s="10" t="b">
        <v>0</v>
      </c>
      <c r="X3260" s="12">
        <v>43906.844624768521</v>
      </c>
    </row>
    <row r="3261" spans="1:24" x14ac:dyDescent="0.2">
      <c r="A3261">
        <v>13602</v>
      </c>
      <c r="B3261" s="2" t="s">
        <v>307</v>
      </c>
      <c r="C3261" s="2" t="s">
        <v>308</v>
      </c>
      <c r="D3261" s="2" t="s">
        <v>309</v>
      </c>
      <c r="E3261" t="s">
        <v>45</v>
      </c>
      <c r="F3261">
        <f>SUM(J3261* 0.93)</f>
        <v>503.01840000000004</v>
      </c>
      <c r="G3261">
        <v>8</v>
      </c>
      <c r="H3261">
        <v>1</v>
      </c>
      <c r="I3261" s="7">
        <v>67.61</v>
      </c>
      <c r="J3261" s="7">
        <f t="shared" si="60"/>
        <v>540.88</v>
      </c>
      <c r="K3261" s="7">
        <f>SUM(G3261*1.27)</f>
        <v>10.16</v>
      </c>
      <c r="L3261" s="11">
        <v>43000</v>
      </c>
      <c r="M3261" s="3">
        <v>43005</v>
      </c>
      <c r="N3261" s="3">
        <v>43021</v>
      </c>
      <c r="O3261" t="s">
        <v>12</v>
      </c>
      <c r="P3261" s="4">
        <v>0.56000000000000005</v>
      </c>
      <c r="Q3261" t="s">
        <v>308</v>
      </c>
      <c r="R3261" t="s">
        <v>310</v>
      </c>
      <c r="S3261" t="s">
        <v>311</v>
      </c>
      <c r="T3261" t="s">
        <v>207</v>
      </c>
      <c r="U3261" t="s">
        <v>312</v>
      </c>
      <c r="V3261" t="s">
        <v>209</v>
      </c>
      <c r="W3261" s="10" t="b">
        <v>0</v>
      </c>
      <c r="X3261" s="12">
        <v>43892.51141875</v>
      </c>
    </row>
    <row r="3262" spans="1:24" x14ac:dyDescent="0.2">
      <c r="A3262">
        <v>13603</v>
      </c>
      <c r="B3262" s="2" t="s">
        <v>16</v>
      </c>
      <c r="C3262" s="2" t="s">
        <v>17</v>
      </c>
      <c r="D3262" s="2" t="s">
        <v>18</v>
      </c>
      <c r="E3262" t="s">
        <v>19</v>
      </c>
      <c r="F3262">
        <f>SUM(J3262* 1.15)</f>
        <v>706.44499999999994</v>
      </c>
      <c r="G3262">
        <v>10</v>
      </c>
      <c r="H3262">
        <v>-3</v>
      </c>
      <c r="I3262" s="7">
        <v>61.43</v>
      </c>
      <c r="J3262" s="7">
        <f t="shared" si="60"/>
        <v>614.29999999999995</v>
      </c>
      <c r="K3262" s="7">
        <f>SUM(G3262*1.27)</f>
        <v>12.7</v>
      </c>
      <c r="L3262" s="11">
        <v>43001</v>
      </c>
      <c r="M3262" s="3">
        <v>43006</v>
      </c>
      <c r="N3262" s="3">
        <v>43022</v>
      </c>
      <c r="O3262" t="s">
        <v>14</v>
      </c>
      <c r="P3262" s="4">
        <v>1.61</v>
      </c>
      <c r="Q3262" t="s">
        <v>17</v>
      </c>
      <c r="R3262" t="s">
        <v>20</v>
      </c>
      <c r="S3262" t="s">
        <v>21</v>
      </c>
      <c r="U3262" t="s">
        <v>22</v>
      </c>
      <c r="V3262" t="s">
        <v>23</v>
      </c>
      <c r="W3262" s="10" t="b">
        <v>0</v>
      </c>
      <c r="X3262" s="12">
        <v>43903.511741898146</v>
      </c>
    </row>
    <row r="3263" spans="1:24" x14ac:dyDescent="0.2">
      <c r="A3263">
        <v>13604</v>
      </c>
      <c r="B3263" s="2" t="s">
        <v>237</v>
      </c>
      <c r="C3263" s="2" t="s">
        <v>238</v>
      </c>
      <c r="D3263" s="2" t="s">
        <v>239</v>
      </c>
      <c r="E3263" t="s">
        <v>15</v>
      </c>
      <c r="F3263">
        <f>SUM(J3263* 0.93)</f>
        <v>242.22780000000006</v>
      </c>
      <c r="G3263">
        <v>9</v>
      </c>
      <c r="H3263">
        <v>1</v>
      </c>
      <c r="I3263" s="7">
        <v>28.94</v>
      </c>
      <c r="J3263" s="7">
        <f t="shared" si="60"/>
        <v>260.46000000000004</v>
      </c>
      <c r="K3263" s="7">
        <f>SUM(G3263*1.27)</f>
        <v>11.43</v>
      </c>
      <c r="L3263" s="11">
        <v>43002</v>
      </c>
      <c r="M3263" s="3">
        <v>43007</v>
      </c>
      <c r="N3263" s="3">
        <v>43023</v>
      </c>
      <c r="O3263" t="s">
        <v>6</v>
      </c>
      <c r="P3263" s="4">
        <v>47.3</v>
      </c>
      <c r="Q3263" t="s">
        <v>238</v>
      </c>
      <c r="R3263" t="s">
        <v>240</v>
      </c>
      <c r="S3263" t="s">
        <v>241</v>
      </c>
      <c r="T3263" t="s">
        <v>242</v>
      </c>
      <c r="V3263" t="s">
        <v>243</v>
      </c>
      <c r="W3263" s="10" t="b">
        <v>1</v>
      </c>
      <c r="X3263" s="12">
        <v>43902.51141875</v>
      </c>
    </row>
    <row r="3264" spans="1:24" ht="17" x14ac:dyDescent="0.2">
      <c r="A3264">
        <v>13605</v>
      </c>
      <c r="B3264" s="2" t="s">
        <v>468</v>
      </c>
      <c r="C3264" s="2" t="s">
        <v>469</v>
      </c>
      <c r="D3264" s="2" t="s">
        <v>470</v>
      </c>
      <c r="E3264" t="s">
        <v>36</v>
      </c>
      <c r="F3264">
        <f>SUM(J3264* 1.05)</f>
        <v>228.58500000000001</v>
      </c>
      <c r="G3264">
        <v>5</v>
      </c>
      <c r="H3264">
        <v>1</v>
      </c>
      <c r="I3264" s="7">
        <v>43.54</v>
      </c>
      <c r="J3264" s="7">
        <f t="shared" si="60"/>
        <v>217.7</v>
      </c>
      <c r="K3264" s="7">
        <f>SUM(G3264*1.27)</f>
        <v>6.35</v>
      </c>
      <c r="L3264" s="11">
        <v>43003</v>
      </c>
      <c r="M3264" s="3">
        <v>43008</v>
      </c>
      <c r="N3264" s="3">
        <v>43024</v>
      </c>
      <c r="O3264" t="s">
        <v>12</v>
      </c>
      <c r="P3264" s="4">
        <v>17.52</v>
      </c>
      <c r="Q3264" t="s">
        <v>469</v>
      </c>
      <c r="R3264" s="5" t="s">
        <v>562</v>
      </c>
      <c r="S3264" t="s">
        <v>311</v>
      </c>
      <c r="T3264" t="s">
        <v>207</v>
      </c>
      <c r="U3264" t="s">
        <v>471</v>
      </c>
      <c r="V3264" t="s">
        <v>209</v>
      </c>
      <c r="W3264" s="10" t="b">
        <v>0</v>
      </c>
      <c r="X3264" s="12">
        <v>43873.510082060187</v>
      </c>
    </row>
    <row r="3265" spans="1:24" x14ac:dyDescent="0.2">
      <c r="A3265">
        <v>13606</v>
      </c>
      <c r="B3265" s="2" t="s">
        <v>124</v>
      </c>
      <c r="C3265" s="2" t="s">
        <v>125</v>
      </c>
      <c r="D3265" s="2" t="s">
        <v>126</v>
      </c>
      <c r="E3265" t="s">
        <v>13</v>
      </c>
      <c r="F3265">
        <f>SUM(J3265* 1.45)</f>
        <v>264.13200000000001</v>
      </c>
      <c r="G3265">
        <v>11</v>
      </c>
      <c r="H3265">
        <v>2</v>
      </c>
      <c r="I3265" s="7">
        <v>16.559999999999999</v>
      </c>
      <c r="J3265" s="7">
        <f t="shared" si="60"/>
        <v>182.16</v>
      </c>
      <c r="K3265" s="7">
        <f>SUM(G3265*0.54)</f>
        <v>5.94</v>
      </c>
      <c r="L3265" s="11">
        <v>43003</v>
      </c>
      <c r="M3265" s="3">
        <v>43008</v>
      </c>
      <c r="N3265" s="3">
        <v>43024</v>
      </c>
      <c r="O3265" t="s">
        <v>14</v>
      </c>
      <c r="P3265" s="4">
        <v>24.69</v>
      </c>
      <c r="Q3265" t="s">
        <v>125</v>
      </c>
      <c r="R3265" t="s">
        <v>127</v>
      </c>
      <c r="S3265" t="s">
        <v>128</v>
      </c>
      <c r="U3265" t="s">
        <v>129</v>
      </c>
      <c r="V3265" t="s">
        <v>59</v>
      </c>
      <c r="W3265" s="10" t="b">
        <v>0</v>
      </c>
      <c r="X3265" s="12">
        <v>43895.176760300921</v>
      </c>
    </row>
    <row r="3266" spans="1:24" x14ac:dyDescent="0.2">
      <c r="A3266">
        <v>13607</v>
      </c>
      <c r="B3266" s="2" t="s">
        <v>518</v>
      </c>
      <c r="C3266" s="2" t="s">
        <v>519</v>
      </c>
      <c r="D3266" s="2" t="s">
        <v>520</v>
      </c>
      <c r="E3266" t="s">
        <v>45</v>
      </c>
      <c r="F3266">
        <f>SUM(J3266* 1.05)</f>
        <v>427.26599999999996</v>
      </c>
      <c r="G3266">
        <v>6</v>
      </c>
      <c r="H3266">
        <v>0</v>
      </c>
      <c r="I3266" s="7">
        <v>67.819999999999993</v>
      </c>
      <c r="J3266" s="7">
        <f t="shared" ref="J3266:J3329" si="61">SUM(G3266*I3266)</f>
        <v>406.91999999999996</v>
      </c>
      <c r="K3266" s="7">
        <f>SUM(G3266*1.27)</f>
        <v>7.62</v>
      </c>
      <c r="L3266" s="11">
        <v>43006</v>
      </c>
      <c r="M3266" s="3">
        <v>43011</v>
      </c>
      <c r="N3266" s="3">
        <v>43027</v>
      </c>
      <c r="O3266" t="s">
        <v>12</v>
      </c>
      <c r="P3266" s="4">
        <v>40.26</v>
      </c>
      <c r="Q3266" t="s">
        <v>519</v>
      </c>
      <c r="R3266" t="s">
        <v>521</v>
      </c>
      <c r="S3266" t="s">
        <v>522</v>
      </c>
      <c r="U3266" t="s">
        <v>523</v>
      </c>
      <c r="V3266" t="s">
        <v>10</v>
      </c>
      <c r="W3266" s="10" t="b">
        <v>1</v>
      </c>
      <c r="X3266" s="12">
        <v>43893.510394907404</v>
      </c>
    </row>
    <row r="3267" spans="1:24" x14ac:dyDescent="0.2">
      <c r="A3267">
        <v>13608</v>
      </c>
      <c r="B3267" s="2" t="s">
        <v>384</v>
      </c>
      <c r="C3267" s="2" t="s">
        <v>385</v>
      </c>
      <c r="D3267" s="2" t="s">
        <v>386</v>
      </c>
      <c r="E3267" t="s">
        <v>45</v>
      </c>
      <c r="F3267">
        <f>SUM(J3267* 1.25)</f>
        <v>118.6</v>
      </c>
      <c r="G3267">
        <v>8</v>
      </c>
      <c r="H3267">
        <v>-16</v>
      </c>
      <c r="I3267" s="7">
        <v>11.86</v>
      </c>
      <c r="J3267" s="7">
        <f t="shared" si="61"/>
        <v>94.88</v>
      </c>
      <c r="K3267" s="7">
        <f>SUM(G3267*1.15)</f>
        <v>9.1999999999999993</v>
      </c>
      <c r="L3267" s="11">
        <v>43007</v>
      </c>
      <c r="M3267" s="3">
        <v>43012</v>
      </c>
      <c r="N3267" s="3">
        <v>43028</v>
      </c>
      <c r="O3267" t="s">
        <v>12</v>
      </c>
      <c r="P3267" s="4">
        <v>1.96</v>
      </c>
      <c r="Q3267" t="s">
        <v>385</v>
      </c>
      <c r="R3267" t="s">
        <v>387</v>
      </c>
      <c r="S3267" t="s">
        <v>388</v>
      </c>
      <c r="U3267" t="s">
        <v>389</v>
      </c>
      <c r="V3267" t="s">
        <v>10</v>
      </c>
      <c r="W3267" s="10" t="b">
        <v>0</v>
      </c>
      <c r="X3267" s="12">
        <v>43904.177607638885</v>
      </c>
    </row>
    <row r="3268" spans="1:24" x14ac:dyDescent="0.2">
      <c r="A3268">
        <v>13609</v>
      </c>
      <c r="B3268" s="2" t="s">
        <v>394</v>
      </c>
      <c r="C3268" s="2" t="s">
        <v>395</v>
      </c>
      <c r="D3268" s="2" t="s">
        <v>396</v>
      </c>
      <c r="E3268" t="s">
        <v>13</v>
      </c>
      <c r="F3268">
        <f>SUM(J3268* 1.05)</f>
        <v>321.98250000000002</v>
      </c>
      <c r="G3268">
        <v>5</v>
      </c>
      <c r="H3268">
        <v>3</v>
      </c>
      <c r="I3268" s="7">
        <v>61.33</v>
      </c>
      <c r="J3268" s="7">
        <f t="shared" si="61"/>
        <v>306.64999999999998</v>
      </c>
      <c r="K3268" s="7">
        <f>SUM(G3268*0.54)</f>
        <v>2.7</v>
      </c>
      <c r="L3268" s="11">
        <v>43008</v>
      </c>
      <c r="M3268" s="3">
        <v>43013</v>
      </c>
      <c r="N3268" s="3">
        <v>43029</v>
      </c>
      <c r="O3268" t="s">
        <v>12</v>
      </c>
      <c r="P3268" s="4">
        <v>74.16</v>
      </c>
      <c r="Q3268" t="s">
        <v>395</v>
      </c>
      <c r="R3268" t="s">
        <v>397</v>
      </c>
      <c r="S3268" t="s">
        <v>398</v>
      </c>
      <c r="T3268" t="s">
        <v>399</v>
      </c>
      <c r="U3268" t="s">
        <v>400</v>
      </c>
      <c r="V3268" t="s">
        <v>209</v>
      </c>
      <c r="W3268" s="10" t="b">
        <v>1</v>
      </c>
      <c r="X3268" s="12">
        <v>43888.507503472225</v>
      </c>
    </row>
    <row r="3269" spans="1:24" x14ac:dyDescent="0.2">
      <c r="A3269">
        <v>13610</v>
      </c>
      <c r="B3269" s="2" t="s">
        <v>244</v>
      </c>
      <c r="C3269" s="2" t="s">
        <v>245</v>
      </c>
      <c r="D3269" s="2" t="s">
        <v>246</v>
      </c>
      <c r="E3269" t="s">
        <v>11</v>
      </c>
      <c r="F3269">
        <f>SUM(J3269* 0.93)</f>
        <v>1050.4536000000001</v>
      </c>
      <c r="G3269">
        <v>14</v>
      </c>
      <c r="H3269">
        <v>4</v>
      </c>
      <c r="I3269" s="7">
        <v>80.680000000000007</v>
      </c>
      <c r="J3269" s="7">
        <f t="shared" si="61"/>
        <v>1129.52</v>
      </c>
      <c r="K3269" s="7">
        <f>SUM(G3269*0.54)</f>
        <v>7.5600000000000005</v>
      </c>
      <c r="L3269" s="11">
        <v>43009</v>
      </c>
      <c r="M3269" s="3">
        <v>43014</v>
      </c>
      <c r="N3269" s="3">
        <v>43030</v>
      </c>
      <c r="O3269" t="s">
        <v>12</v>
      </c>
      <c r="P3269" s="4">
        <v>41.76</v>
      </c>
      <c r="Q3269" t="s">
        <v>245</v>
      </c>
      <c r="R3269" t="s">
        <v>566</v>
      </c>
      <c r="S3269" t="s">
        <v>247</v>
      </c>
      <c r="T3269" t="s">
        <v>248</v>
      </c>
      <c r="U3269" t="s">
        <v>249</v>
      </c>
      <c r="V3269" t="s">
        <v>35</v>
      </c>
      <c r="W3269" s="10" t="b">
        <v>1</v>
      </c>
      <c r="X3269" s="12">
        <v>43874.843774537039</v>
      </c>
    </row>
    <row r="3270" spans="1:24" x14ac:dyDescent="0.2">
      <c r="A3270">
        <v>13611</v>
      </c>
      <c r="B3270" s="2" t="s">
        <v>394</v>
      </c>
      <c r="C3270" s="2" t="s">
        <v>395</v>
      </c>
      <c r="D3270" s="2" t="s">
        <v>396</v>
      </c>
      <c r="E3270" t="s">
        <v>13</v>
      </c>
      <c r="F3270">
        <f>SUM(J3270* 1.05)</f>
        <v>354.73199999999997</v>
      </c>
      <c r="G3270">
        <v>8</v>
      </c>
      <c r="H3270">
        <v>3</v>
      </c>
      <c r="I3270" s="7">
        <v>42.23</v>
      </c>
      <c r="J3270" s="7">
        <f t="shared" si="61"/>
        <v>337.84</v>
      </c>
      <c r="K3270" s="7">
        <f>SUM(G3270*0.54)</f>
        <v>4.32</v>
      </c>
      <c r="L3270" s="11">
        <v>43010</v>
      </c>
      <c r="M3270" s="3">
        <v>43015</v>
      </c>
      <c r="N3270" s="3">
        <v>43031</v>
      </c>
      <c r="O3270" t="s">
        <v>14</v>
      </c>
      <c r="P3270" s="4">
        <v>150.15</v>
      </c>
      <c r="Q3270" t="s">
        <v>395</v>
      </c>
      <c r="R3270" t="s">
        <v>397</v>
      </c>
      <c r="S3270" t="s">
        <v>398</v>
      </c>
      <c r="T3270" t="s">
        <v>399</v>
      </c>
      <c r="U3270" t="s">
        <v>400</v>
      </c>
      <c r="V3270" t="s">
        <v>209</v>
      </c>
      <c r="W3270" s="10" t="b">
        <v>1</v>
      </c>
      <c r="X3270" s="12">
        <v>43887.175959490742</v>
      </c>
    </row>
    <row r="3271" spans="1:24" x14ac:dyDescent="0.2">
      <c r="A3271">
        <v>13612</v>
      </c>
      <c r="B3271" s="2" t="s">
        <v>307</v>
      </c>
      <c r="C3271" s="2" t="s">
        <v>308</v>
      </c>
      <c r="D3271" s="2" t="s">
        <v>309</v>
      </c>
      <c r="E3271" t="s">
        <v>5</v>
      </c>
      <c r="F3271">
        <f>SUM(J3271* 0.93)</f>
        <v>1.2276</v>
      </c>
      <c r="G3271">
        <v>11</v>
      </c>
      <c r="H3271">
        <v>1</v>
      </c>
      <c r="I3271" s="7">
        <v>0.12</v>
      </c>
      <c r="J3271" s="7">
        <f t="shared" si="61"/>
        <v>1.3199999999999998</v>
      </c>
      <c r="K3271" s="7">
        <f>SUM(G3271*1.27)</f>
        <v>13.97</v>
      </c>
      <c r="L3271" s="11">
        <v>43013</v>
      </c>
      <c r="M3271" s="3">
        <v>43018</v>
      </c>
      <c r="N3271" s="3">
        <v>43034</v>
      </c>
      <c r="O3271" t="s">
        <v>6</v>
      </c>
      <c r="P3271" s="4">
        <v>12.69</v>
      </c>
      <c r="Q3271" t="s">
        <v>308</v>
      </c>
      <c r="R3271" t="s">
        <v>310</v>
      </c>
      <c r="S3271" t="s">
        <v>311</v>
      </c>
      <c r="T3271" t="s">
        <v>207</v>
      </c>
      <c r="U3271" t="s">
        <v>312</v>
      </c>
      <c r="V3271" t="s">
        <v>209</v>
      </c>
      <c r="W3271" s="10" t="b">
        <v>0</v>
      </c>
      <c r="X3271" s="12">
        <v>43795.845630324082</v>
      </c>
    </row>
    <row r="3272" spans="1:24" x14ac:dyDescent="0.2">
      <c r="A3272">
        <v>13613</v>
      </c>
      <c r="B3272" s="2" t="s">
        <v>244</v>
      </c>
      <c r="C3272" s="2" t="s">
        <v>245</v>
      </c>
      <c r="D3272" s="2" t="s">
        <v>246</v>
      </c>
      <c r="E3272" t="s">
        <v>36</v>
      </c>
      <c r="F3272">
        <f>SUM(J3272* 0.93)</f>
        <v>43.524000000000001</v>
      </c>
      <c r="G3272">
        <v>6</v>
      </c>
      <c r="H3272">
        <v>5</v>
      </c>
      <c r="I3272" s="7">
        <v>7.8</v>
      </c>
      <c r="J3272" s="7">
        <f t="shared" si="61"/>
        <v>46.8</v>
      </c>
      <c r="K3272" s="7">
        <f>SUM(G3272*1.381)</f>
        <v>8.2859999999999996</v>
      </c>
      <c r="L3272" s="11">
        <v>43014</v>
      </c>
      <c r="M3272" s="3">
        <v>43019</v>
      </c>
      <c r="N3272" s="3">
        <v>43035</v>
      </c>
      <c r="O3272" t="s">
        <v>12</v>
      </c>
      <c r="P3272" s="4">
        <v>4.7300000000000004</v>
      </c>
      <c r="Q3272" t="s">
        <v>245</v>
      </c>
      <c r="R3272" t="s">
        <v>566</v>
      </c>
      <c r="S3272" t="s">
        <v>247</v>
      </c>
      <c r="T3272" t="s">
        <v>248</v>
      </c>
      <c r="U3272" t="s">
        <v>249</v>
      </c>
      <c r="V3272" t="s">
        <v>35</v>
      </c>
      <c r="W3272" s="10" t="b">
        <v>0</v>
      </c>
      <c r="X3272" s="12">
        <v>43880.51068634259</v>
      </c>
    </row>
    <row r="3273" spans="1:24" x14ac:dyDescent="0.2">
      <c r="A3273">
        <v>13614</v>
      </c>
      <c r="B3273" s="2" t="s">
        <v>485</v>
      </c>
      <c r="C3273" s="2" t="s">
        <v>486</v>
      </c>
      <c r="D3273" s="2" t="s">
        <v>487</v>
      </c>
      <c r="E3273" t="s">
        <v>19</v>
      </c>
      <c r="F3273">
        <f>SUM(J3273* 1.15)</f>
        <v>223.04249999999999</v>
      </c>
      <c r="G3273">
        <v>9</v>
      </c>
      <c r="H3273">
        <v>-3</v>
      </c>
      <c r="I3273" s="7">
        <v>21.55</v>
      </c>
      <c r="J3273" s="7">
        <f t="shared" si="61"/>
        <v>193.95000000000002</v>
      </c>
      <c r="K3273" s="7">
        <f>SUM(G3273*1.27)</f>
        <v>11.43</v>
      </c>
      <c r="L3273" s="11">
        <v>43015</v>
      </c>
      <c r="M3273" s="3">
        <v>43020</v>
      </c>
      <c r="N3273" s="3">
        <v>43036</v>
      </c>
      <c r="O3273" t="s">
        <v>14</v>
      </c>
      <c r="P3273" s="4">
        <v>64.5</v>
      </c>
      <c r="Q3273" t="s">
        <v>486</v>
      </c>
      <c r="R3273" t="s">
        <v>488</v>
      </c>
      <c r="S3273" t="s">
        <v>21</v>
      </c>
      <c r="U3273" t="s">
        <v>362</v>
      </c>
      <c r="V3273" t="s">
        <v>23</v>
      </c>
      <c r="W3273" s="10" t="b">
        <v>1</v>
      </c>
      <c r="X3273" s="12">
        <v>43893.5113724537</v>
      </c>
    </row>
    <row r="3274" spans="1:24" x14ac:dyDescent="0.2">
      <c r="A3274">
        <v>13615</v>
      </c>
      <c r="B3274" s="2" t="s">
        <v>524</v>
      </c>
      <c r="C3274" s="2" t="s">
        <v>525</v>
      </c>
      <c r="D3274" s="2" t="s">
        <v>526</v>
      </c>
      <c r="E3274" t="s">
        <v>46</v>
      </c>
      <c r="F3274">
        <f>SUM(J3274* 1.05)</f>
        <v>424.69350000000003</v>
      </c>
      <c r="G3274">
        <v>11</v>
      </c>
      <c r="H3274">
        <v>-33</v>
      </c>
      <c r="I3274" s="7">
        <v>36.770000000000003</v>
      </c>
      <c r="J3274" s="7">
        <f t="shared" si="61"/>
        <v>404.47</v>
      </c>
      <c r="K3274" s="7">
        <f>SUM(G3274*1.15)</f>
        <v>12.649999999999999</v>
      </c>
      <c r="L3274" s="11">
        <v>43016</v>
      </c>
      <c r="M3274" s="3">
        <v>43021</v>
      </c>
      <c r="N3274" s="3">
        <v>43037</v>
      </c>
      <c r="O3274" t="s">
        <v>14</v>
      </c>
      <c r="P3274" s="4">
        <v>34.57</v>
      </c>
      <c r="Q3274" t="s">
        <v>525</v>
      </c>
      <c r="R3274" t="s">
        <v>527</v>
      </c>
      <c r="S3274" t="s">
        <v>528</v>
      </c>
      <c r="U3274" t="s">
        <v>529</v>
      </c>
      <c r="V3274" t="s">
        <v>530</v>
      </c>
      <c r="W3274" s="10" t="b">
        <v>1</v>
      </c>
      <c r="X3274" s="12">
        <v>43910.844358564813</v>
      </c>
    </row>
    <row r="3275" spans="1:24" x14ac:dyDescent="0.2">
      <c r="A3275">
        <v>13616</v>
      </c>
      <c r="B3275" s="2" t="s">
        <v>244</v>
      </c>
      <c r="C3275" s="2" t="s">
        <v>245</v>
      </c>
      <c r="D3275" s="2" t="s">
        <v>246</v>
      </c>
      <c r="E3275" t="s">
        <v>15</v>
      </c>
      <c r="F3275">
        <f>SUM(J3275* 0.93)</f>
        <v>488.05469999999997</v>
      </c>
      <c r="G3275">
        <v>9</v>
      </c>
      <c r="H3275">
        <v>6</v>
      </c>
      <c r="I3275" s="7">
        <v>58.31</v>
      </c>
      <c r="J3275" s="7">
        <f t="shared" si="61"/>
        <v>524.79</v>
      </c>
      <c r="K3275" s="7">
        <f>SUM(G3275*1.381)</f>
        <v>12.429</v>
      </c>
      <c r="L3275" s="11">
        <v>43016</v>
      </c>
      <c r="M3275" s="3">
        <v>43021</v>
      </c>
      <c r="N3275" s="3">
        <v>43037</v>
      </c>
      <c r="O3275" t="s">
        <v>12</v>
      </c>
      <c r="P3275" s="4">
        <v>3.43</v>
      </c>
      <c r="Q3275" t="s">
        <v>245</v>
      </c>
      <c r="R3275" t="s">
        <v>566</v>
      </c>
      <c r="S3275" t="s">
        <v>247</v>
      </c>
      <c r="T3275" t="s">
        <v>248</v>
      </c>
      <c r="U3275" t="s">
        <v>249</v>
      </c>
      <c r="V3275" t="s">
        <v>35</v>
      </c>
      <c r="W3275" s="10" t="b">
        <v>0</v>
      </c>
      <c r="X3275" s="12">
        <v>43874.99203703706</v>
      </c>
    </row>
    <row r="3276" spans="1:24" x14ac:dyDescent="0.2">
      <c r="A3276">
        <v>13617</v>
      </c>
      <c r="B3276" s="2" t="s">
        <v>358</v>
      </c>
      <c r="C3276" s="2" t="s">
        <v>359</v>
      </c>
      <c r="D3276" s="2" t="s">
        <v>360</v>
      </c>
      <c r="E3276" t="s">
        <v>19</v>
      </c>
      <c r="F3276">
        <f>SUM(J3276* 1.15)</f>
        <v>68.585999999999999</v>
      </c>
      <c r="G3276">
        <v>12</v>
      </c>
      <c r="H3276">
        <v>-5</v>
      </c>
      <c r="I3276" s="7">
        <v>4.97</v>
      </c>
      <c r="J3276" s="7">
        <f t="shared" si="61"/>
        <v>59.64</v>
      </c>
      <c r="K3276" s="7">
        <f>SUM(G3276*1.15)</f>
        <v>13.799999999999999</v>
      </c>
      <c r="L3276" s="11">
        <v>43017</v>
      </c>
      <c r="M3276" s="3">
        <v>43022</v>
      </c>
      <c r="N3276" s="3">
        <v>43038</v>
      </c>
      <c r="O3276" t="s">
        <v>14</v>
      </c>
      <c r="P3276" s="4">
        <v>0.4</v>
      </c>
      <c r="Q3276" t="s">
        <v>359</v>
      </c>
      <c r="R3276" t="s">
        <v>361</v>
      </c>
      <c r="S3276" t="s">
        <v>21</v>
      </c>
      <c r="U3276" t="s">
        <v>362</v>
      </c>
      <c r="V3276" t="s">
        <v>23</v>
      </c>
      <c r="W3276" s="10" t="b">
        <v>0</v>
      </c>
      <c r="X3276" s="12">
        <v>43903.511989583334</v>
      </c>
    </row>
    <row r="3277" spans="1:24" x14ac:dyDescent="0.2">
      <c r="A3277">
        <v>13618</v>
      </c>
      <c r="B3277" s="2" t="s">
        <v>250</v>
      </c>
      <c r="C3277" s="2" t="s">
        <v>251</v>
      </c>
      <c r="D3277" s="2" t="s">
        <v>252</v>
      </c>
      <c r="E3277" t="s">
        <v>594</v>
      </c>
      <c r="F3277">
        <f>SUM(J3277* 0.85)</f>
        <v>780.72500000000002</v>
      </c>
      <c r="G3277">
        <v>10</v>
      </c>
      <c r="H3277">
        <v>42</v>
      </c>
      <c r="I3277" s="7">
        <v>91.85</v>
      </c>
      <c r="J3277" s="7">
        <f t="shared" si="61"/>
        <v>918.5</v>
      </c>
      <c r="K3277" s="7">
        <f>SUM(G3277*1.429)</f>
        <v>14.290000000000001</v>
      </c>
      <c r="L3277" s="11">
        <v>43020</v>
      </c>
      <c r="M3277" s="3">
        <v>43025</v>
      </c>
      <c r="N3277" s="3">
        <v>43041</v>
      </c>
      <c r="O3277" t="s">
        <v>6</v>
      </c>
      <c r="P3277" s="4">
        <v>4.88</v>
      </c>
      <c r="Q3277" t="s">
        <v>251</v>
      </c>
      <c r="R3277" t="s">
        <v>253</v>
      </c>
      <c r="S3277" t="s">
        <v>254</v>
      </c>
      <c r="U3277" t="s">
        <v>255</v>
      </c>
      <c r="V3277" t="s">
        <v>10</v>
      </c>
      <c r="W3277" s="10" t="b">
        <v>0</v>
      </c>
      <c r="X3277" s="12">
        <v>43909.846104861113</v>
      </c>
    </row>
    <row r="3278" spans="1:24" x14ac:dyDescent="0.2">
      <c r="A3278">
        <v>13619</v>
      </c>
      <c r="B3278" s="2" t="s">
        <v>430</v>
      </c>
      <c r="C3278" s="2" t="s">
        <v>431</v>
      </c>
      <c r="D3278" s="2" t="s">
        <v>432</v>
      </c>
      <c r="E3278" t="s">
        <v>37</v>
      </c>
      <c r="F3278">
        <f>SUM(J3278* 1.05)</f>
        <v>100.80000000000001</v>
      </c>
      <c r="G3278">
        <v>5</v>
      </c>
      <c r="H3278">
        <v>5</v>
      </c>
      <c r="I3278" s="7">
        <v>19.2</v>
      </c>
      <c r="J3278" s="7">
        <f t="shared" si="61"/>
        <v>96</v>
      </c>
      <c r="K3278" s="7">
        <f>SUM(G3278*1.381)</f>
        <v>6.9050000000000002</v>
      </c>
      <c r="L3278" s="11">
        <v>43021</v>
      </c>
      <c r="M3278" s="3">
        <v>43026</v>
      </c>
      <c r="N3278" s="3">
        <v>43042</v>
      </c>
      <c r="O3278" t="s">
        <v>6</v>
      </c>
      <c r="P3278" s="4">
        <v>214.27</v>
      </c>
      <c r="Q3278" t="s">
        <v>431</v>
      </c>
      <c r="R3278" t="s">
        <v>433</v>
      </c>
      <c r="S3278" t="s">
        <v>434</v>
      </c>
      <c r="T3278" t="s">
        <v>435</v>
      </c>
      <c r="U3278" t="s">
        <v>436</v>
      </c>
      <c r="V3278" t="s">
        <v>209</v>
      </c>
      <c r="W3278" s="10" t="b">
        <v>1</v>
      </c>
      <c r="X3278" s="12">
        <v>43871.843461689816</v>
      </c>
    </row>
    <row r="3279" spans="1:24" x14ac:dyDescent="0.2">
      <c r="A3279">
        <v>13620</v>
      </c>
      <c r="B3279" s="2" t="s">
        <v>250</v>
      </c>
      <c r="C3279" s="2" t="s">
        <v>251</v>
      </c>
      <c r="D3279" s="2" t="s">
        <v>252</v>
      </c>
      <c r="E3279" t="s">
        <v>13</v>
      </c>
      <c r="F3279">
        <f>SUM(J3279* 0.85)</f>
        <v>46.817999999999998</v>
      </c>
      <c r="G3279">
        <v>6</v>
      </c>
      <c r="H3279">
        <v>32</v>
      </c>
      <c r="I3279" s="7">
        <v>9.18</v>
      </c>
      <c r="J3279" s="7">
        <f t="shared" si="61"/>
        <v>55.08</v>
      </c>
      <c r="K3279" s="7">
        <f>SUM(G3279*1.429)</f>
        <v>8.5739999999999998</v>
      </c>
      <c r="L3279" s="11">
        <v>43022</v>
      </c>
      <c r="M3279" s="3">
        <v>43027</v>
      </c>
      <c r="N3279" s="3">
        <v>43043</v>
      </c>
      <c r="O3279" t="s">
        <v>14</v>
      </c>
      <c r="P3279" s="4">
        <v>64.86</v>
      </c>
      <c r="Q3279" t="s">
        <v>251</v>
      </c>
      <c r="R3279" t="s">
        <v>253</v>
      </c>
      <c r="S3279" t="s">
        <v>254</v>
      </c>
      <c r="U3279" t="s">
        <v>255</v>
      </c>
      <c r="V3279" t="s">
        <v>10</v>
      </c>
      <c r="W3279" s="10" t="b">
        <v>1</v>
      </c>
      <c r="X3279" s="12">
        <v>43863.51099884259</v>
      </c>
    </row>
    <row r="3280" spans="1:24" x14ac:dyDescent="0.2">
      <c r="A3280">
        <v>13621</v>
      </c>
      <c r="B3280" s="2" t="s">
        <v>60</v>
      </c>
      <c r="C3280" s="2" t="s">
        <v>61</v>
      </c>
      <c r="D3280" s="2" t="s">
        <v>62</v>
      </c>
      <c r="E3280" t="s">
        <v>11</v>
      </c>
      <c r="F3280">
        <f>SUM(J3280* 0.85)</f>
        <v>183.87199999999999</v>
      </c>
      <c r="G3280">
        <v>8</v>
      </c>
      <c r="H3280">
        <v>-4</v>
      </c>
      <c r="I3280" s="7">
        <v>27.04</v>
      </c>
      <c r="J3280" s="7">
        <f t="shared" si="61"/>
        <v>216.32</v>
      </c>
      <c r="K3280" s="7">
        <f>SUM(G3280*1.27)</f>
        <v>10.16</v>
      </c>
      <c r="L3280" s="11">
        <v>43023</v>
      </c>
      <c r="M3280" s="3">
        <v>43028</v>
      </c>
      <c r="N3280" s="3">
        <v>43044</v>
      </c>
      <c r="O3280" t="s">
        <v>12</v>
      </c>
      <c r="P3280" s="4">
        <v>77.92</v>
      </c>
      <c r="Q3280" t="s">
        <v>61</v>
      </c>
      <c r="R3280" t="s">
        <v>63</v>
      </c>
      <c r="S3280" t="s">
        <v>64</v>
      </c>
      <c r="U3280" t="s">
        <v>65</v>
      </c>
      <c r="V3280" t="s">
        <v>66</v>
      </c>
      <c r="W3280" s="10" t="b">
        <v>1</v>
      </c>
      <c r="X3280" s="12">
        <v>43890.844694212967</v>
      </c>
    </row>
    <row r="3281" spans="1:24" x14ac:dyDescent="0.2">
      <c r="A3281">
        <v>13622</v>
      </c>
      <c r="B3281" s="2" t="s">
        <v>153</v>
      </c>
      <c r="C3281" s="2" t="s">
        <v>154</v>
      </c>
      <c r="D3281" s="2" t="s">
        <v>155</v>
      </c>
      <c r="E3281" t="s">
        <v>45</v>
      </c>
      <c r="F3281">
        <f>SUM(J3281* 0.93)</f>
        <v>132.74820000000003</v>
      </c>
      <c r="G3281">
        <v>13</v>
      </c>
      <c r="H3281">
        <v>-1</v>
      </c>
      <c r="I3281" s="7">
        <v>10.98</v>
      </c>
      <c r="J3281" s="7">
        <f t="shared" si="61"/>
        <v>142.74</v>
      </c>
      <c r="K3281" s="7">
        <f>SUM(G3281*1.27)</f>
        <v>16.510000000000002</v>
      </c>
      <c r="L3281" s="11">
        <v>43024</v>
      </c>
      <c r="M3281" s="3">
        <v>43029</v>
      </c>
      <c r="N3281" s="3">
        <v>43045</v>
      </c>
      <c r="O3281" t="s">
        <v>6</v>
      </c>
      <c r="P3281" s="4">
        <v>63.36</v>
      </c>
      <c r="Q3281" t="s">
        <v>154</v>
      </c>
      <c r="R3281" t="s">
        <v>156</v>
      </c>
      <c r="S3281" t="s">
        <v>157</v>
      </c>
      <c r="U3281" t="s">
        <v>158</v>
      </c>
      <c r="V3281" t="s">
        <v>44</v>
      </c>
      <c r="W3281" s="10" t="b">
        <v>1</v>
      </c>
      <c r="X3281" s="12">
        <v>43764.512484027771</v>
      </c>
    </row>
    <row r="3282" spans="1:24" x14ac:dyDescent="0.2">
      <c r="A3282">
        <v>13623</v>
      </c>
      <c r="B3282" s="2" t="s">
        <v>176</v>
      </c>
      <c r="C3282" s="2" t="s">
        <v>177</v>
      </c>
      <c r="D3282" s="2" t="s">
        <v>178</v>
      </c>
      <c r="E3282" t="s">
        <v>11</v>
      </c>
      <c r="F3282">
        <f>SUM(J3282* 0.85)</f>
        <v>148.75</v>
      </c>
      <c r="G3282">
        <v>14</v>
      </c>
      <c r="H3282">
        <v>27</v>
      </c>
      <c r="I3282" s="7">
        <v>12.5</v>
      </c>
      <c r="J3282" s="7">
        <f t="shared" si="61"/>
        <v>175</v>
      </c>
      <c r="K3282" s="7">
        <f>SUM(G3282*1.429)</f>
        <v>20.006</v>
      </c>
      <c r="L3282" s="11">
        <v>43027</v>
      </c>
      <c r="M3282" s="3">
        <v>43032</v>
      </c>
      <c r="N3282" s="3">
        <v>43048</v>
      </c>
      <c r="O3282" t="s">
        <v>14</v>
      </c>
      <c r="P3282" s="4">
        <v>87.03</v>
      </c>
      <c r="Q3282" t="s">
        <v>177</v>
      </c>
      <c r="R3282" t="s">
        <v>179</v>
      </c>
      <c r="S3282" t="s">
        <v>180</v>
      </c>
      <c r="U3282" t="s">
        <v>181</v>
      </c>
      <c r="V3282" t="s">
        <v>182</v>
      </c>
      <c r="W3282" s="10" t="b">
        <v>1</v>
      </c>
      <c r="X3282" s="12">
        <v>43828.513356481482</v>
      </c>
    </row>
    <row r="3283" spans="1:24" x14ac:dyDescent="0.2">
      <c r="A3283">
        <v>13624</v>
      </c>
      <c r="B3283" s="2" t="s">
        <v>455</v>
      </c>
      <c r="C3283" s="2" t="s">
        <v>456</v>
      </c>
      <c r="D3283" s="2" t="s">
        <v>457</v>
      </c>
      <c r="E3283" t="s">
        <v>11</v>
      </c>
      <c r="F3283">
        <f>SUM(J3283* 1.05)</f>
        <v>1355.8544999999999</v>
      </c>
      <c r="G3283">
        <v>13</v>
      </c>
      <c r="H3283">
        <v>7</v>
      </c>
      <c r="I3283" s="7">
        <v>99.33</v>
      </c>
      <c r="J3283" s="7">
        <f t="shared" si="61"/>
        <v>1291.29</v>
      </c>
      <c r="K3283" s="7">
        <f>SUM(G3283*1.381)</f>
        <v>17.952999999999999</v>
      </c>
      <c r="L3283" s="11">
        <v>43028</v>
      </c>
      <c r="M3283" s="3">
        <v>43033</v>
      </c>
      <c r="N3283" s="3">
        <v>43049</v>
      </c>
      <c r="O3283" t="s">
        <v>12</v>
      </c>
      <c r="P3283" s="4">
        <v>191.67</v>
      </c>
      <c r="Q3283" t="s">
        <v>456</v>
      </c>
      <c r="R3283" t="s">
        <v>458</v>
      </c>
      <c r="S3283" t="s">
        <v>459</v>
      </c>
      <c r="T3283" t="s">
        <v>460</v>
      </c>
      <c r="U3283" t="s">
        <v>461</v>
      </c>
      <c r="V3283" t="s">
        <v>209</v>
      </c>
      <c r="W3283" s="10" t="b">
        <v>1</v>
      </c>
      <c r="X3283" s="12">
        <v>43884.180214236105</v>
      </c>
    </row>
    <row r="3284" spans="1:24" x14ac:dyDescent="0.2">
      <c r="A3284">
        <v>13625</v>
      </c>
      <c r="B3284" s="2" t="s">
        <v>293</v>
      </c>
      <c r="C3284" s="2" t="s">
        <v>294</v>
      </c>
      <c r="D3284" s="2" t="s">
        <v>295</v>
      </c>
      <c r="E3284" t="s">
        <v>15</v>
      </c>
      <c r="F3284">
        <f>SUM(J3284* 0.85)</f>
        <v>285.19199999999995</v>
      </c>
      <c r="G3284">
        <v>6</v>
      </c>
      <c r="H3284">
        <v>8</v>
      </c>
      <c r="I3284" s="7">
        <v>55.92</v>
      </c>
      <c r="J3284" s="7">
        <f t="shared" si="61"/>
        <v>335.52</v>
      </c>
      <c r="K3284" s="7">
        <f>SUM(G3284*1.381)</f>
        <v>8.2859999999999996</v>
      </c>
      <c r="L3284" s="11">
        <v>43029</v>
      </c>
      <c r="M3284" s="3">
        <v>43034</v>
      </c>
      <c r="N3284" s="3">
        <v>43050</v>
      </c>
      <c r="O3284" t="s">
        <v>6</v>
      </c>
      <c r="P3284" s="4">
        <v>12.75</v>
      </c>
      <c r="Q3284" t="s">
        <v>294</v>
      </c>
      <c r="R3284" t="s">
        <v>296</v>
      </c>
      <c r="S3284" t="s">
        <v>297</v>
      </c>
      <c r="T3284" t="s">
        <v>298</v>
      </c>
      <c r="U3284" t="s">
        <v>299</v>
      </c>
      <c r="V3284" t="s">
        <v>217</v>
      </c>
      <c r="W3284" s="10" t="b">
        <v>0</v>
      </c>
      <c r="X3284" s="12">
        <v>43881.510721064813</v>
      </c>
    </row>
    <row r="3285" spans="1:24" x14ac:dyDescent="0.2">
      <c r="A3285">
        <v>13626</v>
      </c>
      <c r="B3285" s="2" t="s">
        <v>67</v>
      </c>
      <c r="C3285" s="2" t="s">
        <v>68</v>
      </c>
      <c r="D3285" s="2" t="s">
        <v>69</v>
      </c>
      <c r="E3285" t="s">
        <v>37</v>
      </c>
      <c r="F3285">
        <f>SUM(J3285* 0.85)</f>
        <v>505.51199999999989</v>
      </c>
      <c r="G3285">
        <v>7</v>
      </c>
      <c r="H3285">
        <v>5</v>
      </c>
      <c r="I3285" s="7">
        <v>84.96</v>
      </c>
      <c r="J3285" s="7">
        <f t="shared" si="61"/>
        <v>594.71999999999991</v>
      </c>
      <c r="K3285" s="7">
        <f>SUM(G3285*1.381)</f>
        <v>9.6669999999999998</v>
      </c>
      <c r="L3285" s="11">
        <v>43029</v>
      </c>
      <c r="M3285" s="3">
        <v>43034</v>
      </c>
      <c r="N3285" s="3">
        <v>43050</v>
      </c>
      <c r="O3285" t="s">
        <v>6</v>
      </c>
      <c r="P3285" s="4">
        <v>10.19</v>
      </c>
      <c r="Q3285" t="s">
        <v>68</v>
      </c>
      <c r="R3285" t="s">
        <v>70</v>
      </c>
      <c r="S3285" t="s">
        <v>71</v>
      </c>
      <c r="U3285" t="s">
        <v>72</v>
      </c>
      <c r="V3285" t="s">
        <v>59</v>
      </c>
      <c r="W3285" s="10" t="b">
        <v>0</v>
      </c>
      <c r="X3285" s="12">
        <v>43881.844517361111</v>
      </c>
    </row>
    <row r="3286" spans="1:24" x14ac:dyDescent="0.2">
      <c r="A3286">
        <v>13627</v>
      </c>
      <c r="B3286" s="2" t="s">
        <v>326</v>
      </c>
      <c r="C3286" s="2" t="s">
        <v>327</v>
      </c>
      <c r="D3286" s="2" t="s">
        <v>328</v>
      </c>
      <c r="E3286" t="s">
        <v>15</v>
      </c>
      <c r="F3286">
        <f>SUM(J3286* 0.93)</f>
        <v>431.70600000000007</v>
      </c>
      <c r="G3286">
        <v>11</v>
      </c>
      <c r="H3286">
        <v>2</v>
      </c>
      <c r="I3286" s="7">
        <v>42.2</v>
      </c>
      <c r="J3286" s="7">
        <f t="shared" si="61"/>
        <v>464.20000000000005</v>
      </c>
      <c r="K3286" s="7">
        <f>SUM(G3286*0.54)</f>
        <v>5.94</v>
      </c>
      <c r="L3286" s="11">
        <v>43030</v>
      </c>
      <c r="M3286" s="3">
        <v>43035</v>
      </c>
      <c r="N3286" s="3">
        <v>43051</v>
      </c>
      <c r="O3286" t="s">
        <v>12</v>
      </c>
      <c r="P3286" s="4">
        <v>52.84</v>
      </c>
      <c r="Q3286" t="s">
        <v>327</v>
      </c>
      <c r="R3286" t="s">
        <v>329</v>
      </c>
      <c r="S3286" t="s">
        <v>330</v>
      </c>
      <c r="T3286" t="s">
        <v>591</v>
      </c>
      <c r="U3286" t="s">
        <v>331</v>
      </c>
      <c r="V3286" t="s">
        <v>80</v>
      </c>
      <c r="W3286" s="10" t="b">
        <v>1</v>
      </c>
      <c r="X3286" s="12">
        <v>43890.843426967593</v>
      </c>
    </row>
    <row r="3287" spans="1:24" x14ac:dyDescent="0.2">
      <c r="A3287">
        <v>13628</v>
      </c>
      <c r="B3287" s="2" t="s">
        <v>524</v>
      </c>
      <c r="C3287" s="2" t="s">
        <v>525</v>
      </c>
      <c r="D3287" s="2" t="s">
        <v>526</v>
      </c>
      <c r="E3287" t="s">
        <v>46</v>
      </c>
      <c r="F3287">
        <f>SUM(J3287* 1.05)</f>
        <v>48.982500000000002</v>
      </c>
      <c r="G3287">
        <v>5</v>
      </c>
      <c r="H3287">
        <v>-25</v>
      </c>
      <c r="I3287" s="7">
        <v>9.33</v>
      </c>
      <c r="J3287" s="7">
        <f t="shared" si="61"/>
        <v>46.65</v>
      </c>
      <c r="K3287" s="7">
        <f>SUM(G3287*1.15)</f>
        <v>5.75</v>
      </c>
      <c r="L3287" s="11">
        <v>43031</v>
      </c>
      <c r="M3287" s="3">
        <v>43036</v>
      </c>
      <c r="N3287" s="3">
        <v>43052</v>
      </c>
      <c r="O3287" t="s">
        <v>14</v>
      </c>
      <c r="P3287" s="4">
        <v>0.59</v>
      </c>
      <c r="Q3287" t="s">
        <v>525</v>
      </c>
      <c r="R3287" t="s">
        <v>527</v>
      </c>
      <c r="S3287" t="s">
        <v>528</v>
      </c>
      <c r="U3287" t="s">
        <v>529</v>
      </c>
      <c r="V3287" t="s">
        <v>530</v>
      </c>
      <c r="W3287" s="10" t="b">
        <v>1</v>
      </c>
      <c r="X3287" s="12">
        <v>43875.175998032406</v>
      </c>
    </row>
    <row r="3288" spans="1:24" x14ac:dyDescent="0.2">
      <c r="A3288">
        <v>13629</v>
      </c>
      <c r="B3288" s="2" t="s">
        <v>506</v>
      </c>
      <c r="C3288" s="2" t="s">
        <v>507</v>
      </c>
      <c r="D3288" s="2" t="s">
        <v>508</v>
      </c>
      <c r="E3288" t="s">
        <v>36</v>
      </c>
      <c r="F3288">
        <f>SUM(J3288* 1.05)</f>
        <v>317.31</v>
      </c>
      <c r="G3288">
        <v>5</v>
      </c>
      <c r="H3288">
        <v>5</v>
      </c>
      <c r="I3288" s="7">
        <v>60.44</v>
      </c>
      <c r="J3288" s="7">
        <f t="shared" si="61"/>
        <v>302.2</v>
      </c>
      <c r="K3288" s="7">
        <f>SUM(G3288*1.381)</f>
        <v>6.9050000000000002</v>
      </c>
      <c r="L3288" s="11">
        <v>43034</v>
      </c>
      <c r="M3288" s="3">
        <v>43039</v>
      </c>
      <c r="N3288" s="3">
        <v>43055</v>
      </c>
      <c r="O3288" t="s">
        <v>12</v>
      </c>
      <c r="P3288" s="4">
        <v>8.56</v>
      </c>
      <c r="Q3288" t="s">
        <v>507</v>
      </c>
      <c r="R3288" t="s">
        <v>509</v>
      </c>
      <c r="S3288" t="s">
        <v>510</v>
      </c>
      <c r="U3288" t="s">
        <v>511</v>
      </c>
      <c r="V3288" t="s">
        <v>59</v>
      </c>
      <c r="W3288" s="10" t="b">
        <v>0</v>
      </c>
      <c r="X3288" s="12">
        <v>43871.843461689816</v>
      </c>
    </row>
    <row r="3289" spans="1:24" x14ac:dyDescent="0.2">
      <c r="A3289">
        <v>13630</v>
      </c>
      <c r="B3289" s="2" t="s">
        <v>237</v>
      </c>
      <c r="C3289" s="2" t="s">
        <v>238</v>
      </c>
      <c r="D3289" s="2" t="s">
        <v>239</v>
      </c>
      <c r="E3289" t="s">
        <v>19</v>
      </c>
      <c r="F3289">
        <f>SUM(J3289* 0.93)</f>
        <v>567.57899999999995</v>
      </c>
      <c r="G3289">
        <v>10</v>
      </c>
      <c r="H3289">
        <v>1</v>
      </c>
      <c r="I3289" s="7">
        <v>61.03</v>
      </c>
      <c r="J3289" s="7">
        <f t="shared" si="61"/>
        <v>610.29999999999995</v>
      </c>
      <c r="K3289" s="7">
        <f>SUM(G3289*1.27)</f>
        <v>12.7</v>
      </c>
      <c r="L3289" s="11">
        <v>43035</v>
      </c>
      <c r="M3289" s="3">
        <v>43040</v>
      </c>
      <c r="N3289" s="3">
        <v>43056</v>
      </c>
      <c r="O3289" t="s">
        <v>12</v>
      </c>
      <c r="P3289" s="4">
        <v>42.11</v>
      </c>
      <c r="Q3289" t="s">
        <v>238</v>
      </c>
      <c r="R3289" t="s">
        <v>240</v>
      </c>
      <c r="S3289" t="s">
        <v>241</v>
      </c>
      <c r="T3289" t="s">
        <v>242</v>
      </c>
      <c r="V3289" t="s">
        <v>243</v>
      </c>
      <c r="W3289" s="10" t="b">
        <v>1</v>
      </c>
      <c r="X3289" s="12">
        <v>43888.845121527782</v>
      </c>
    </row>
    <row r="3290" spans="1:24" x14ac:dyDescent="0.2">
      <c r="A3290">
        <v>13631</v>
      </c>
      <c r="B3290" s="2" t="s">
        <v>369</v>
      </c>
      <c r="C3290" s="2" t="s">
        <v>370</v>
      </c>
      <c r="D3290" s="2" t="s">
        <v>371</v>
      </c>
      <c r="E3290" t="s">
        <v>19</v>
      </c>
      <c r="F3290">
        <f>SUM(J3290* 0.85)</f>
        <v>575.36500000000001</v>
      </c>
      <c r="G3290">
        <v>10</v>
      </c>
      <c r="H3290">
        <v>-12</v>
      </c>
      <c r="I3290" s="7">
        <v>67.69</v>
      </c>
      <c r="J3290" s="7">
        <f t="shared" si="61"/>
        <v>676.9</v>
      </c>
      <c r="K3290" s="7">
        <f>SUM(G3290*1.15)</f>
        <v>11.5</v>
      </c>
      <c r="L3290" s="11">
        <v>43036</v>
      </c>
      <c r="M3290" s="3">
        <v>43041</v>
      </c>
      <c r="N3290" s="3">
        <v>43057</v>
      </c>
      <c r="O3290" t="s">
        <v>12</v>
      </c>
      <c r="P3290" s="4">
        <v>15.51</v>
      </c>
      <c r="Q3290" t="s">
        <v>370</v>
      </c>
      <c r="R3290" t="s">
        <v>372</v>
      </c>
      <c r="S3290" t="s">
        <v>180</v>
      </c>
      <c r="U3290" t="s">
        <v>373</v>
      </c>
      <c r="V3290" t="s">
        <v>182</v>
      </c>
      <c r="W3290" s="10" t="b">
        <v>0</v>
      </c>
      <c r="X3290" s="12">
        <v>43935.844601620367</v>
      </c>
    </row>
    <row r="3291" spans="1:24" x14ac:dyDescent="0.2">
      <c r="A3291">
        <v>13632</v>
      </c>
      <c r="B3291" s="2" t="s">
        <v>159</v>
      </c>
      <c r="C3291" s="2" t="s">
        <v>160</v>
      </c>
      <c r="D3291" s="2" t="s">
        <v>161</v>
      </c>
      <c r="E3291" t="s">
        <v>11</v>
      </c>
      <c r="F3291">
        <f>SUM(J3291* 1.05)</f>
        <v>1067.598</v>
      </c>
      <c r="G3291">
        <v>12</v>
      </c>
      <c r="H3291">
        <v>-4</v>
      </c>
      <c r="I3291" s="7">
        <v>84.73</v>
      </c>
      <c r="J3291" s="7">
        <f t="shared" si="61"/>
        <v>1016.76</v>
      </c>
      <c r="K3291" s="7">
        <f>SUM(G3291*1.15)</f>
        <v>13.799999999999999</v>
      </c>
      <c r="L3291" s="11">
        <v>43037</v>
      </c>
      <c r="M3291" s="3">
        <v>43042</v>
      </c>
      <c r="N3291" s="3">
        <v>43058</v>
      </c>
      <c r="O3291" t="s">
        <v>14</v>
      </c>
      <c r="P3291" s="4">
        <v>108.26</v>
      </c>
      <c r="Q3291" t="s">
        <v>160</v>
      </c>
      <c r="R3291" t="s">
        <v>162</v>
      </c>
      <c r="S3291" t="s">
        <v>163</v>
      </c>
      <c r="U3291" t="s">
        <v>164</v>
      </c>
      <c r="V3291" t="s">
        <v>10</v>
      </c>
      <c r="W3291" s="10" t="b">
        <v>1</v>
      </c>
      <c r="X3291" s="12">
        <v>44016.511360879631</v>
      </c>
    </row>
    <row r="3292" spans="1:24" x14ac:dyDescent="0.2">
      <c r="A3292">
        <v>13633</v>
      </c>
      <c r="B3292" s="2" t="s">
        <v>345</v>
      </c>
      <c r="C3292" s="2" t="s">
        <v>346</v>
      </c>
      <c r="D3292" s="2" t="s">
        <v>347</v>
      </c>
      <c r="E3292" t="s">
        <v>11</v>
      </c>
      <c r="F3292">
        <f>SUM(J3292* 0.93)</f>
        <v>71.228700000000003</v>
      </c>
      <c r="G3292">
        <v>9</v>
      </c>
      <c r="H3292">
        <v>3</v>
      </c>
      <c r="I3292" s="7">
        <v>8.51</v>
      </c>
      <c r="J3292" s="7">
        <f t="shared" si="61"/>
        <v>76.59</v>
      </c>
      <c r="K3292" s="7">
        <f>SUM(G3292*0.54)</f>
        <v>4.8600000000000003</v>
      </c>
      <c r="L3292" s="11">
        <v>43038</v>
      </c>
      <c r="M3292" s="3">
        <v>43043</v>
      </c>
      <c r="N3292" s="3">
        <v>43059</v>
      </c>
      <c r="O3292" t="s">
        <v>14</v>
      </c>
      <c r="P3292" s="4">
        <v>84.21</v>
      </c>
      <c r="Q3292" t="s">
        <v>346</v>
      </c>
      <c r="R3292" t="s">
        <v>352</v>
      </c>
      <c r="S3292" t="s">
        <v>353</v>
      </c>
      <c r="T3292" t="s">
        <v>354</v>
      </c>
      <c r="U3292" t="s">
        <v>355</v>
      </c>
      <c r="V3292" t="s">
        <v>209</v>
      </c>
      <c r="W3292" s="10" t="b">
        <v>1</v>
      </c>
      <c r="X3292" s="12">
        <v>43885.847022916671</v>
      </c>
    </row>
    <row r="3293" spans="1:24" x14ac:dyDescent="0.2">
      <c r="A3293">
        <v>13634</v>
      </c>
      <c r="B3293" s="2" t="s">
        <v>326</v>
      </c>
      <c r="C3293" s="2" t="s">
        <v>327</v>
      </c>
      <c r="D3293" s="2" t="s">
        <v>328</v>
      </c>
      <c r="E3293" t="s">
        <v>594</v>
      </c>
      <c r="F3293">
        <f>SUM(J3293* 0.93)</f>
        <v>53.642400000000002</v>
      </c>
      <c r="G3293">
        <v>8</v>
      </c>
      <c r="H3293">
        <v>2</v>
      </c>
      <c r="I3293" s="7">
        <v>7.21</v>
      </c>
      <c r="J3293" s="7">
        <f t="shared" si="61"/>
        <v>57.68</v>
      </c>
      <c r="K3293" s="7">
        <f>SUM(G3293*0.54)</f>
        <v>4.32</v>
      </c>
      <c r="L3293" s="11">
        <v>43041</v>
      </c>
      <c r="M3293" s="3">
        <v>43046</v>
      </c>
      <c r="N3293" s="3">
        <v>43062</v>
      </c>
      <c r="O3293" t="s">
        <v>12</v>
      </c>
      <c r="P3293" s="4">
        <v>15.66</v>
      </c>
      <c r="Q3293" t="s">
        <v>327</v>
      </c>
      <c r="R3293" t="s">
        <v>329</v>
      </c>
      <c r="S3293" t="s">
        <v>330</v>
      </c>
      <c r="T3293" t="s">
        <v>591</v>
      </c>
      <c r="U3293" t="s">
        <v>331</v>
      </c>
      <c r="V3293" t="s">
        <v>80</v>
      </c>
      <c r="W3293" s="10" t="b">
        <v>1</v>
      </c>
      <c r="X3293" s="12">
        <v>43884.509281250001</v>
      </c>
    </row>
    <row r="3294" spans="1:24" x14ac:dyDescent="0.2">
      <c r="A3294">
        <v>13635</v>
      </c>
      <c r="B3294" s="2" t="s">
        <v>67</v>
      </c>
      <c r="C3294" s="2" t="s">
        <v>68</v>
      </c>
      <c r="D3294" s="2" t="s">
        <v>69</v>
      </c>
      <c r="E3294" t="s">
        <v>13</v>
      </c>
      <c r="F3294">
        <f>SUM(J3294* 0.85)</f>
        <v>394.74</v>
      </c>
      <c r="G3294">
        <v>12</v>
      </c>
      <c r="H3294">
        <v>5</v>
      </c>
      <c r="I3294" s="7">
        <v>38.700000000000003</v>
      </c>
      <c r="J3294" s="7">
        <f t="shared" si="61"/>
        <v>464.40000000000003</v>
      </c>
      <c r="K3294" s="7">
        <f>SUM(G3294*1.381)</f>
        <v>16.571999999999999</v>
      </c>
      <c r="L3294" s="11">
        <v>43042</v>
      </c>
      <c r="M3294" s="3">
        <v>43047</v>
      </c>
      <c r="N3294" s="3">
        <v>43063</v>
      </c>
      <c r="O3294" t="s">
        <v>14</v>
      </c>
      <c r="P3294" s="4">
        <v>166.31</v>
      </c>
      <c r="Q3294" t="s">
        <v>68</v>
      </c>
      <c r="R3294" t="s">
        <v>70</v>
      </c>
      <c r="S3294" t="s">
        <v>71</v>
      </c>
      <c r="U3294" t="s">
        <v>72</v>
      </c>
      <c r="V3294" t="s">
        <v>59</v>
      </c>
      <c r="W3294" s="10" t="b">
        <v>1</v>
      </c>
      <c r="X3294" s="12">
        <v>43884.179220138882</v>
      </c>
    </row>
    <row r="3295" spans="1:24" x14ac:dyDescent="0.2">
      <c r="A3295">
        <v>13636</v>
      </c>
      <c r="B3295" s="2" t="s">
        <v>442</v>
      </c>
      <c r="C3295" s="2" t="s">
        <v>443</v>
      </c>
      <c r="D3295" s="2" t="s">
        <v>444</v>
      </c>
      <c r="E3295" t="s">
        <v>19</v>
      </c>
      <c r="F3295">
        <f>SUM(J3295* 0.85)</f>
        <v>419.322</v>
      </c>
      <c r="G3295">
        <v>6</v>
      </c>
      <c r="H3295">
        <v>8</v>
      </c>
      <c r="I3295" s="7">
        <v>82.22</v>
      </c>
      <c r="J3295" s="7">
        <f t="shared" si="61"/>
        <v>493.32</v>
      </c>
      <c r="K3295" s="7">
        <f>SUM(G3295*1.381)</f>
        <v>8.2859999999999996</v>
      </c>
      <c r="L3295" s="11">
        <v>43042</v>
      </c>
      <c r="M3295" s="3">
        <v>43047</v>
      </c>
      <c r="N3295" s="3">
        <v>43063</v>
      </c>
      <c r="O3295" t="s">
        <v>14</v>
      </c>
      <c r="P3295" s="4">
        <v>26.78</v>
      </c>
      <c r="Q3295" t="s">
        <v>443</v>
      </c>
      <c r="R3295" t="s">
        <v>445</v>
      </c>
      <c r="S3295" t="s">
        <v>446</v>
      </c>
      <c r="U3295" t="s">
        <v>447</v>
      </c>
      <c r="V3295" t="s">
        <v>448</v>
      </c>
      <c r="W3295" s="10" t="b">
        <v>0</v>
      </c>
      <c r="X3295" s="12">
        <v>43876.510721064813</v>
      </c>
    </row>
    <row r="3296" spans="1:24" x14ac:dyDescent="0.2">
      <c r="A3296">
        <v>13637</v>
      </c>
      <c r="B3296" s="2" t="s">
        <v>159</v>
      </c>
      <c r="C3296" s="2" t="s">
        <v>160</v>
      </c>
      <c r="D3296" s="2" t="s">
        <v>161</v>
      </c>
      <c r="E3296" t="s">
        <v>11</v>
      </c>
      <c r="F3296">
        <f>SUM(J3296* 1.05)</f>
        <v>76.639499999999998</v>
      </c>
      <c r="G3296">
        <v>9</v>
      </c>
      <c r="H3296">
        <v>-3</v>
      </c>
      <c r="I3296" s="7">
        <v>8.11</v>
      </c>
      <c r="J3296" s="7">
        <f t="shared" si="61"/>
        <v>72.989999999999995</v>
      </c>
      <c r="K3296" s="7">
        <f>SUM(G3296*1.27)</f>
        <v>11.43</v>
      </c>
      <c r="L3296" s="11">
        <v>43043</v>
      </c>
      <c r="M3296" s="3">
        <v>43048</v>
      </c>
      <c r="N3296" s="3">
        <v>43064</v>
      </c>
      <c r="O3296" t="s">
        <v>12</v>
      </c>
      <c r="P3296" s="4">
        <v>54.83</v>
      </c>
      <c r="Q3296" t="s">
        <v>160</v>
      </c>
      <c r="R3296" t="s">
        <v>162</v>
      </c>
      <c r="S3296" t="s">
        <v>163</v>
      </c>
      <c r="U3296" t="s">
        <v>164</v>
      </c>
      <c r="V3296" t="s">
        <v>10</v>
      </c>
      <c r="W3296" s="10" t="b">
        <v>1</v>
      </c>
      <c r="X3296" s="12">
        <v>43895.5113724537</v>
      </c>
    </row>
    <row r="3297" spans="1:24" x14ac:dyDescent="0.2">
      <c r="A3297">
        <v>13638</v>
      </c>
      <c r="B3297" s="2" t="s">
        <v>285</v>
      </c>
      <c r="C3297" s="2" t="s">
        <v>281</v>
      </c>
      <c r="D3297" s="2" t="s">
        <v>286</v>
      </c>
      <c r="E3297" t="s">
        <v>11</v>
      </c>
      <c r="F3297">
        <f>SUM(J3297* 1.15)</f>
        <v>717.73799999999994</v>
      </c>
      <c r="G3297">
        <v>7</v>
      </c>
      <c r="H3297">
        <v>-26</v>
      </c>
      <c r="I3297" s="7">
        <v>89.16</v>
      </c>
      <c r="J3297" s="7">
        <f t="shared" si="61"/>
        <v>624.12</v>
      </c>
      <c r="K3297" s="7">
        <f>SUM(G3297*1.15)</f>
        <v>8.0499999999999989</v>
      </c>
      <c r="L3297" s="11">
        <v>43044</v>
      </c>
      <c r="M3297" s="3">
        <v>43049</v>
      </c>
      <c r="N3297" s="3">
        <v>43065</v>
      </c>
      <c r="O3297" t="s">
        <v>6</v>
      </c>
      <c r="P3297" s="4">
        <v>110.37</v>
      </c>
      <c r="Q3297" t="s">
        <v>281</v>
      </c>
      <c r="R3297" t="s">
        <v>282</v>
      </c>
      <c r="S3297" t="s">
        <v>283</v>
      </c>
      <c r="U3297" t="s">
        <v>284</v>
      </c>
      <c r="V3297" t="s">
        <v>10</v>
      </c>
      <c r="W3297" s="10" t="b">
        <v>1</v>
      </c>
      <c r="X3297" s="12">
        <v>43971.942962962967</v>
      </c>
    </row>
    <row r="3298" spans="1:24" x14ac:dyDescent="0.2">
      <c r="A3298">
        <v>13639</v>
      </c>
      <c r="B3298" s="2" t="s">
        <v>537</v>
      </c>
      <c r="C3298" s="2" t="s">
        <v>538</v>
      </c>
      <c r="D3298" s="2" t="s">
        <v>539</v>
      </c>
      <c r="E3298" t="s">
        <v>11</v>
      </c>
      <c r="F3298">
        <f>SUM(J3298* 0.93)</f>
        <v>556.88400000000013</v>
      </c>
      <c r="G3298">
        <v>10</v>
      </c>
      <c r="H3298">
        <v>6</v>
      </c>
      <c r="I3298" s="7">
        <v>59.88</v>
      </c>
      <c r="J3298" s="7">
        <f t="shared" si="61"/>
        <v>598.80000000000007</v>
      </c>
      <c r="K3298" s="7">
        <f>SUM(G3298*1.381)</f>
        <v>13.81</v>
      </c>
      <c r="L3298" s="11">
        <v>43045</v>
      </c>
      <c r="M3298" s="3">
        <v>43050</v>
      </c>
      <c r="N3298" s="3">
        <v>43066</v>
      </c>
      <c r="O3298" t="s">
        <v>12</v>
      </c>
      <c r="P3298" s="4">
        <v>23.29</v>
      </c>
      <c r="Q3298" t="s">
        <v>538</v>
      </c>
      <c r="R3298" t="s">
        <v>540</v>
      </c>
      <c r="S3298" t="s">
        <v>541</v>
      </c>
      <c r="T3298" t="s">
        <v>279</v>
      </c>
      <c r="U3298" t="s">
        <v>542</v>
      </c>
      <c r="V3298" t="s">
        <v>209</v>
      </c>
      <c r="W3298" s="10" t="b">
        <v>0</v>
      </c>
      <c r="X3298" s="12">
        <v>43886.178783564814</v>
      </c>
    </row>
    <row r="3299" spans="1:24" x14ac:dyDescent="0.2">
      <c r="A3299">
        <v>13640</v>
      </c>
      <c r="B3299" s="2" t="s">
        <v>384</v>
      </c>
      <c r="C3299" s="2" t="s">
        <v>385</v>
      </c>
      <c r="D3299" s="2" t="s">
        <v>386</v>
      </c>
      <c r="E3299" t="s">
        <v>45</v>
      </c>
      <c r="F3299">
        <f>SUM(J3299* 1.25)</f>
        <v>892.05</v>
      </c>
      <c r="G3299">
        <v>12</v>
      </c>
      <c r="H3299">
        <v>-21</v>
      </c>
      <c r="I3299" s="7">
        <v>59.47</v>
      </c>
      <c r="J3299" s="7">
        <f t="shared" si="61"/>
        <v>713.64</v>
      </c>
      <c r="K3299" s="7">
        <f>SUM(G3299*1.15)</f>
        <v>13.799999999999999</v>
      </c>
      <c r="L3299" s="11">
        <v>43048</v>
      </c>
      <c r="M3299" s="3">
        <v>43053</v>
      </c>
      <c r="N3299" s="3">
        <v>43069</v>
      </c>
      <c r="O3299" t="s">
        <v>12</v>
      </c>
      <c r="P3299" s="4">
        <v>249.06</v>
      </c>
      <c r="Q3299" t="s">
        <v>385</v>
      </c>
      <c r="R3299" t="s">
        <v>387</v>
      </c>
      <c r="S3299" t="s">
        <v>388</v>
      </c>
      <c r="U3299" t="s">
        <v>389</v>
      </c>
      <c r="V3299" t="s">
        <v>10</v>
      </c>
      <c r="W3299" s="10" t="b">
        <v>1</v>
      </c>
      <c r="X3299" s="12">
        <v>43925.511164120369</v>
      </c>
    </row>
    <row r="3300" spans="1:24" x14ac:dyDescent="0.2">
      <c r="A3300">
        <v>13641</v>
      </c>
      <c r="B3300" s="2" t="s">
        <v>394</v>
      </c>
      <c r="C3300" s="2" t="s">
        <v>395</v>
      </c>
      <c r="D3300" s="2" t="s">
        <v>396</v>
      </c>
      <c r="E3300" t="s">
        <v>15</v>
      </c>
      <c r="F3300">
        <f>SUM(J3300* 1.05)</f>
        <v>947.31000000000006</v>
      </c>
      <c r="G3300">
        <v>10</v>
      </c>
      <c r="H3300">
        <v>2</v>
      </c>
      <c r="I3300" s="7">
        <v>90.22</v>
      </c>
      <c r="J3300" s="7">
        <f t="shared" si="61"/>
        <v>902.2</v>
      </c>
      <c r="K3300" s="7">
        <f>SUM(G3300*0.54)</f>
        <v>5.4</v>
      </c>
      <c r="L3300" s="11">
        <v>43049</v>
      </c>
      <c r="M3300" s="3">
        <v>43054</v>
      </c>
      <c r="N3300" s="3">
        <v>43070</v>
      </c>
      <c r="O3300" t="s">
        <v>14</v>
      </c>
      <c r="P3300" s="4">
        <v>142.08000000000001</v>
      </c>
      <c r="Q3300" t="s">
        <v>395</v>
      </c>
      <c r="R3300" t="s">
        <v>397</v>
      </c>
      <c r="S3300" t="s">
        <v>398</v>
      </c>
      <c r="T3300" t="s">
        <v>399</v>
      </c>
      <c r="U3300" t="s">
        <v>400</v>
      </c>
      <c r="V3300" t="s">
        <v>209</v>
      </c>
      <c r="W3300" s="10" t="b">
        <v>1</v>
      </c>
      <c r="X3300" s="12">
        <v>43926.842977199078</v>
      </c>
    </row>
    <row r="3301" spans="1:24" x14ac:dyDescent="0.2">
      <c r="A3301">
        <v>13642</v>
      </c>
      <c r="B3301" s="2" t="s">
        <v>142</v>
      </c>
      <c r="C3301" s="2" t="s">
        <v>143</v>
      </c>
      <c r="D3301" s="2" t="s">
        <v>144</v>
      </c>
      <c r="E3301" t="s">
        <v>11</v>
      </c>
      <c r="F3301">
        <f>SUM(J3301* 0.85)</f>
        <v>516.68100000000004</v>
      </c>
      <c r="G3301">
        <v>9</v>
      </c>
      <c r="H3301">
        <v>-32</v>
      </c>
      <c r="I3301" s="7">
        <v>67.540000000000006</v>
      </c>
      <c r="J3301" s="7">
        <f t="shared" si="61"/>
        <v>607.86</v>
      </c>
      <c r="K3301" s="7">
        <f>SUM(G3301*1.15)</f>
        <v>10.35</v>
      </c>
      <c r="L3301" s="11">
        <v>43050</v>
      </c>
      <c r="M3301" s="3">
        <v>43055</v>
      </c>
      <c r="N3301" s="3">
        <v>43071</v>
      </c>
      <c r="O3301" t="s">
        <v>14</v>
      </c>
      <c r="P3301" s="4">
        <v>3.1</v>
      </c>
      <c r="Q3301" t="s">
        <v>143</v>
      </c>
      <c r="R3301" t="s">
        <v>145</v>
      </c>
      <c r="S3301" t="s">
        <v>110</v>
      </c>
      <c r="T3301" t="s">
        <v>111</v>
      </c>
      <c r="U3301" t="s">
        <v>146</v>
      </c>
      <c r="V3301" t="s">
        <v>113</v>
      </c>
      <c r="W3301" s="10" t="b">
        <v>0</v>
      </c>
      <c r="X3301" s="12">
        <v>43904.511036805554</v>
      </c>
    </row>
    <row r="3302" spans="1:24" x14ac:dyDescent="0.2">
      <c r="A3302">
        <v>13643</v>
      </c>
      <c r="B3302" s="2" t="s">
        <v>518</v>
      </c>
      <c r="C3302" s="2" t="s">
        <v>519</v>
      </c>
      <c r="D3302" s="2" t="s">
        <v>520</v>
      </c>
      <c r="E3302" t="s">
        <v>11</v>
      </c>
      <c r="F3302">
        <f>SUM(J3302* 1.05)</f>
        <v>558.55800000000011</v>
      </c>
      <c r="G3302">
        <v>11</v>
      </c>
      <c r="H3302">
        <v>0</v>
      </c>
      <c r="I3302" s="7">
        <v>48.36</v>
      </c>
      <c r="J3302" s="7">
        <f t="shared" si="61"/>
        <v>531.96</v>
      </c>
      <c r="K3302" s="7">
        <f>SUM(G3302*1.27)</f>
        <v>13.97</v>
      </c>
      <c r="L3302" s="11">
        <v>43051</v>
      </c>
      <c r="M3302" s="3">
        <v>43056</v>
      </c>
      <c r="N3302" s="3">
        <v>43072</v>
      </c>
      <c r="O3302" t="s">
        <v>12</v>
      </c>
      <c r="P3302" s="4">
        <v>0.78</v>
      </c>
      <c r="Q3302" t="s">
        <v>519</v>
      </c>
      <c r="R3302" t="s">
        <v>521</v>
      </c>
      <c r="S3302" t="s">
        <v>522</v>
      </c>
      <c r="U3302" t="s">
        <v>523</v>
      </c>
      <c r="V3302" t="s">
        <v>10</v>
      </c>
      <c r="W3302" s="10" t="b">
        <v>0</v>
      </c>
      <c r="X3302" s="12">
        <v>43846.845618750005</v>
      </c>
    </row>
    <row r="3303" spans="1:24" x14ac:dyDescent="0.2">
      <c r="A3303">
        <v>13644</v>
      </c>
      <c r="B3303" s="2" t="s">
        <v>455</v>
      </c>
      <c r="C3303" s="2" t="s">
        <v>456</v>
      </c>
      <c r="D3303" s="2" t="s">
        <v>457</v>
      </c>
      <c r="E3303" t="s">
        <v>19</v>
      </c>
      <c r="F3303">
        <f>SUM(J3303* 1.05)</f>
        <v>1015.329</v>
      </c>
      <c r="G3303">
        <v>14</v>
      </c>
      <c r="H3303">
        <v>8</v>
      </c>
      <c r="I3303" s="7">
        <v>69.069999999999993</v>
      </c>
      <c r="J3303" s="7">
        <f t="shared" si="61"/>
        <v>966.9799999999999</v>
      </c>
      <c r="K3303" s="7">
        <f>SUM(G3303*1.381)</f>
        <v>19.334</v>
      </c>
      <c r="L3303" s="11">
        <v>43052</v>
      </c>
      <c r="M3303" s="3">
        <v>43057</v>
      </c>
      <c r="N3303" s="3">
        <v>43073</v>
      </c>
      <c r="O3303" t="s">
        <v>6</v>
      </c>
      <c r="P3303" s="4">
        <v>8.6300000000000008</v>
      </c>
      <c r="Q3303" t="s">
        <v>456</v>
      </c>
      <c r="R3303" t="s">
        <v>458</v>
      </c>
      <c r="S3303" t="s">
        <v>459</v>
      </c>
      <c r="T3303" t="s">
        <v>460</v>
      </c>
      <c r="U3303" t="s">
        <v>461</v>
      </c>
      <c r="V3303" t="s">
        <v>209</v>
      </c>
      <c r="W3303" s="10" t="b">
        <v>0</v>
      </c>
      <c r="X3303" s="12">
        <v>43868.513136574074</v>
      </c>
    </row>
    <row r="3304" spans="1:24" x14ac:dyDescent="0.2">
      <c r="A3304">
        <v>13645</v>
      </c>
      <c r="B3304" s="2" t="s">
        <v>262</v>
      </c>
      <c r="C3304" s="2" t="s">
        <v>263</v>
      </c>
      <c r="D3304" s="2" t="s">
        <v>264</v>
      </c>
      <c r="E3304" t="s">
        <v>5</v>
      </c>
      <c r="F3304">
        <f>SUM(J3304* 0.85)</f>
        <v>559.78449999999998</v>
      </c>
      <c r="G3304">
        <v>11</v>
      </c>
      <c r="H3304">
        <v>6</v>
      </c>
      <c r="I3304" s="7">
        <v>59.87</v>
      </c>
      <c r="J3304" s="7">
        <f t="shared" si="61"/>
        <v>658.56999999999994</v>
      </c>
      <c r="K3304" s="7">
        <f>SUM(G3304*1.381)</f>
        <v>15.191000000000001</v>
      </c>
      <c r="L3304" s="11">
        <v>43055</v>
      </c>
      <c r="M3304" s="3">
        <v>43060</v>
      </c>
      <c r="N3304" s="3">
        <v>43076</v>
      </c>
      <c r="O3304" t="s">
        <v>12</v>
      </c>
      <c r="P3304" s="4">
        <v>64.19</v>
      </c>
      <c r="Q3304" t="s">
        <v>263</v>
      </c>
      <c r="R3304" t="s">
        <v>265</v>
      </c>
      <c r="S3304" t="s">
        <v>266</v>
      </c>
      <c r="U3304" t="s">
        <v>267</v>
      </c>
      <c r="V3304" t="s">
        <v>59</v>
      </c>
      <c r="W3304" s="10" t="b">
        <v>1</v>
      </c>
      <c r="X3304" s="12">
        <v>43904.512354861115</v>
      </c>
    </row>
    <row r="3305" spans="1:24" x14ac:dyDescent="0.2">
      <c r="A3305">
        <v>13646</v>
      </c>
      <c r="B3305" s="2" t="s">
        <v>135</v>
      </c>
      <c r="C3305" s="2" t="s">
        <v>136</v>
      </c>
      <c r="D3305" s="2" t="s">
        <v>137</v>
      </c>
      <c r="E3305" t="s">
        <v>13</v>
      </c>
      <c r="F3305">
        <f>SUM(J3305* 1.05)</f>
        <v>611.65650000000005</v>
      </c>
      <c r="G3305">
        <v>13</v>
      </c>
      <c r="H3305">
        <v>0</v>
      </c>
      <c r="I3305" s="7">
        <v>44.81</v>
      </c>
      <c r="J3305" s="7">
        <f t="shared" si="61"/>
        <v>582.53</v>
      </c>
      <c r="K3305" s="7">
        <f>SUM(G3305*1.27)</f>
        <v>16.510000000000002</v>
      </c>
      <c r="L3305" s="11">
        <v>43055</v>
      </c>
      <c r="M3305" s="3">
        <v>43060</v>
      </c>
      <c r="N3305" s="3">
        <v>43076</v>
      </c>
      <c r="O3305" t="s">
        <v>6</v>
      </c>
      <c r="P3305" s="4">
        <v>162.33000000000001</v>
      </c>
      <c r="Q3305" t="s">
        <v>136</v>
      </c>
      <c r="R3305" t="s">
        <v>138</v>
      </c>
      <c r="S3305" t="s">
        <v>139</v>
      </c>
      <c r="U3305" t="s">
        <v>140</v>
      </c>
      <c r="V3305" t="s">
        <v>141</v>
      </c>
      <c r="W3305" s="10" t="b">
        <v>1</v>
      </c>
      <c r="X3305" s="12">
        <v>43856.512495601848</v>
      </c>
    </row>
    <row r="3306" spans="1:24" x14ac:dyDescent="0.2">
      <c r="A3306">
        <v>13647</v>
      </c>
      <c r="B3306" s="2" t="s">
        <v>176</v>
      </c>
      <c r="C3306" s="2" t="s">
        <v>177</v>
      </c>
      <c r="D3306" s="2" t="s">
        <v>178</v>
      </c>
      <c r="E3306" t="s">
        <v>15</v>
      </c>
      <c r="F3306">
        <f>SUM(J3306* 0.85)</f>
        <v>251.42999999999995</v>
      </c>
      <c r="G3306">
        <v>10</v>
      </c>
      <c r="H3306">
        <v>29</v>
      </c>
      <c r="I3306" s="7">
        <v>29.58</v>
      </c>
      <c r="J3306" s="7">
        <f t="shared" si="61"/>
        <v>295.79999999999995</v>
      </c>
      <c r="K3306" s="7">
        <f>SUM(G3306*1.429)</f>
        <v>14.290000000000001</v>
      </c>
      <c r="L3306" s="11">
        <v>43056</v>
      </c>
      <c r="M3306" s="3">
        <v>43061</v>
      </c>
      <c r="N3306" s="3">
        <v>43077</v>
      </c>
      <c r="O3306" t="s">
        <v>14</v>
      </c>
      <c r="P3306" s="4">
        <v>1.3</v>
      </c>
      <c r="Q3306" t="s">
        <v>177</v>
      </c>
      <c r="R3306" t="s">
        <v>179</v>
      </c>
      <c r="S3306" t="s">
        <v>180</v>
      </c>
      <c r="U3306" t="s">
        <v>181</v>
      </c>
      <c r="V3306" t="s">
        <v>182</v>
      </c>
      <c r="W3306" s="10" t="b">
        <v>0</v>
      </c>
      <c r="X3306" s="12">
        <v>44049.512621064816</v>
      </c>
    </row>
    <row r="3307" spans="1:24" x14ac:dyDescent="0.2">
      <c r="A3307">
        <v>13648</v>
      </c>
      <c r="B3307" s="2" t="s">
        <v>363</v>
      </c>
      <c r="C3307" s="2" t="s">
        <v>364</v>
      </c>
      <c r="D3307" s="2" t="s">
        <v>365</v>
      </c>
      <c r="E3307" t="s">
        <v>19</v>
      </c>
      <c r="F3307">
        <f>SUM(J3307* 1.45)</f>
        <v>179.82899999999998</v>
      </c>
      <c r="G3307">
        <v>9</v>
      </c>
      <c r="H3307">
        <v>-4</v>
      </c>
      <c r="I3307" s="7">
        <v>13.78</v>
      </c>
      <c r="J3307" s="7">
        <f t="shared" si="61"/>
        <v>124.02</v>
      </c>
      <c r="K3307" s="7">
        <f>SUM(G3307*1.15)</f>
        <v>10.35</v>
      </c>
      <c r="L3307" s="11">
        <v>43057</v>
      </c>
      <c r="M3307" s="3">
        <v>43062</v>
      </c>
      <c r="N3307" s="3">
        <v>43078</v>
      </c>
      <c r="O3307" t="s">
        <v>14</v>
      </c>
      <c r="P3307" s="4">
        <v>360.63</v>
      </c>
      <c r="Q3307" t="s">
        <v>364</v>
      </c>
      <c r="R3307" t="s">
        <v>366</v>
      </c>
      <c r="S3307" t="s">
        <v>367</v>
      </c>
      <c r="U3307" t="s">
        <v>368</v>
      </c>
      <c r="V3307" t="s">
        <v>141</v>
      </c>
      <c r="W3307" s="10" t="b">
        <v>1</v>
      </c>
      <c r="X3307" s="12">
        <v>43931.511360879631</v>
      </c>
    </row>
    <row r="3308" spans="1:24" x14ac:dyDescent="0.2">
      <c r="A3308">
        <v>13649</v>
      </c>
      <c r="B3308" s="2" t="s">
        <v>358</v>
      </c>
      <c r="C3308" s="2" t="s">
        <v>359</v>
      </c>
      <c r="D3308" s="2" t="s">
        <v>360</v>
      </c>
      <c r="E3308" t="s">
        <v>36</v>
      </c>
      <c r="F3308">
        <f>SUM(J3308* 1.15)</f>
        <v>604.55499999999984</v>
      </c>
      <c r="G3308">
        <v>14</v>
      </c>
      <c r="H3308">
        <v>-5</v>
      </c>
      <c r="I3308" s="7">
        <v>37.549999999999997</v>
      </c>
      <c r="J3308" s="7">
        <f t="shared" si="61"/>
        <v>525.69999999999993</v>
      </c>
      <c r="K3308" s="7">
        <f>SUM(G3308*1.15)</f>
        <v>16.099999999999998</v>
      </c>
      <c r="L3308" s="11">
        <v>43058</v>
      </c>
      <c r="M3308" s="3">
        <v>43063</v>
      </c>
      <c r="N3308" s="3">
        <v>43079</v>
      </c>
      <c r="O3308" t="s">
        <v>14</v>
      </c>
      <c r="P3308" s="4">
        <v>53.8</v>
      </c>
      <c r="Q3308" t="s">
        <v>359</v>
      </c>
      <c r="R3308" t="s">
        <v>361</v>
      </c>
      <c r="S3308" t="s">
        <v>21</v>
      </c>
      <c r="U3308" t="s">
        <v>362</v>
      </c>
      <c r="V3308" t="s">
        <v>23</v>
      </c>
      <c r="W3308" s="10" t="b">
        <v>1</v>
      </c>
      <c r="X3308" s="12">
        <v>43902.179104398143</v>
      </c>
    </row>
    <row r="3309" spans="1:24" x14ac:dyDescent="0.2">
      <c r="A3309">
        <v>13650</v>
      </c>
      <c r="B3309" s="2" t="s">
        <v>29</v>
      </c>
      <c r="C3309" s="2" t="s">
        <v>30</v>
      </c>
      <c r="D3309" s="2" t="s">
        <v>31</v>
      </c>
      <c r="E3309" t="s">
        <v>5</v>
      </c>
      <c r="F3309">
        <f>SUM(J3309* 0.93)</f>
        <v>506.96160000000003</v>
      </c>
      <c r="G3309">
        <v>8</v>
      </c>
      <c r="H3309">
        <v>-4</v>
      </c>
      <c r="I3309" s="7">
        <v>68.14</v>
      </c>
      <c r="J3309" s="7">
        <f t="shared" si="61"/>
        <v>545.12</v>
      </c>
      <c r="K3309" s="7">
        <f>SUM(G3309*1.15)</f>
        <v>9.1999999999999993</v>
      </c>
      <c r="L3309" s="11">
        <v>43059</v>
      </c>
      <c r="M3309" s="3">
        <v>43064</v>
      </c>
      <c r="N3309" s="3">
        <v>43080</v>
      </c>
      <c r="O3309" t="s">
        <v>6</v>
      </c>
      <c r="P3309" s="4">
        <v>41.95</v>
      </c>
      <c r="Q3309" t="s">
        <v>30</v>
      </c>
      <c r="R3309" t="s">
        <v>557</v>
      </c>
      <c r="S3309" t="s">
        <v>32</v>
      </c>
      <c r="T3309" t="s">
        <v>33</v>
      </c>
      <c r="U3309" t="s">
        <v>34</v>
      </c>
      <c r="V3309" t="s">
        <v>35</v>
      </c>
      <c r="W3309" s="10" t="b">
        <v>1</v>
      </c>
      <c r="X3309" s="12">
        <v>43905.844413194449</v>
      </c>
    </row>
    <row r="3310" spans="1:24" x14ac:dyDescent="0.2">
      <c r="A3310">
        <v>13651</v>
      </c>
      <c r="B3310" s="2" t="s">
        <v>518</v>
      </c>
      <c r="C3310" s="2" t="s">
        <v>519</v>
      </c>
      <c r="D3310" s="2" t="s">
        <v>520</v>
      </c>
      <c r="E3310" t="s">
        <v>5</v>
      </c>
      <c r="F3310">
        <f>SUM(J3310* 1.05)</f>
        <v>623.70000000000005</v>
      </c>
      <c r="G3310">
        <v>11</v>
      </c>
      <c r="H3310">
        <v>0</v>
      </c>
      <c r="I3310" s="7">
        <v>54</v>
      </c>
      <c r="J3310" s="7">
        <f t="shared" si="61"/>
        <v>594</v>
      </c>
      <c r="K3310" s="7">
        <f>SUM(G3310*1.27)</f>
        <v>13.97</v>
      </c>
      <c r="L3310" s="11">
        <v>43062</v>
      </c>
      <c r="M3310" s="3">
        <v>43067</v>
      </c>
      <c r="N3310" s="3">
        <v>43083</v>
      </c>
      <c r="O3310" t="s">
        <v>12</v>
      </c>
      <c r="P3310" s="4">
        <v>36.71</v>
      </c>
      <c r="Q3310" t="s">
        <v>519</v>
      </c>
      <c r="R3310" t="s">
        <v>521</v>
      </c>
      <c r="S3310" t="s">
        <v>522</v>
      </c>
      <c r="U3310" t="s">
        <v>523</v>
      </c>
      <c r="V3310" t="s">
        <v>10</v>
      </c>
      <c r="W3310" s="10" t="b">
        <v>1</v>
      </c>
      <c r="X3310" s="12">
        <v>43846.845618750005</v>
      </c>
    </row>
    <row r="3311" spans="1:24" x14ac:dyDescent="0.2">
      <c r="A3311">
        <v>13652</v>
      </c>
      <c r="B3311" s="2" t="s">
        <v>293</v>
      </c>
      <c r="C3311" s="2" t="s">
        <v>294</v>
      </c>
      <c r="D3311" s="2" t="s">
        <v>295</v>
      </c>
      <c r="E3311" t="s">
        <v>13</v>
      </c>
      <c r="F3311">
        <f>SUM(J3311* 0.85)</f>
        <v>696.99149999999997</v>
      </c>
      <c r="G3311">
        <v>9</v>
      </c>
      <c r="H3311">
        <v>13</v>
      </c>
      <c r="I3311" s="7">
        <v>91.11</v>
      </c>
      <c r="J3311" s="7">
        <f t="shared" si="61"/>
        <v>819.99</v>
      </c>
      <c r="K3311" s="7">
        <f>SUM(G3311*1.429)</f>
        <v>12.861000000000001</v>
      </c>
      <c r="L3311" s="11">
        <v>43063</v>
      </c>
      <c r="M3311" s="3">
        <v>43068</v>
      </c>
      <c r="N3311" s="3">
        <v>43084</v>
      </c>
      <c r="O3311" t="s">
        <v>14</v>
      </c>
      <c r="P3311" s="4">
        <v>34.880000000000003</v>
      </c>
      <c r="Q3311" t="s">
        <v>294</v>
      </c>
      <c r="R3311" t="s">
        <v>296</v>
      </c>
      <c r="S3311" t="s">
        <v>297</v>
      </c>
      <c r="T3311" t="s">
        <v>298</v>
      </c>
      <c r="U3311" t="s">
        <v>299</v>
      </c>
      <c r="V3311" t="s">
        <v>217</v>
      </c>
      <c r="W3311" s="10" t="b">
        <v>1</v>
      </c>
      <c r="X3311" s="12">
        <v>43863.511557638885</v>
      </c>
    </row>
    <row r="3312" spans="1:24" x14ac:dyDescent="0.2">
      <c r="A3312">
        <v>13653</v>
      </c>
      <c r="B3312" s="2" t="s">
        <v>262</v>
      </c>
      <c r="C3312" s="2" t="s">
        <v>263</v>
      </c>
      <c r="D3312" s="2" t="s">
        <v>264</v>
      </c>
      <c r="E3312" t="s">
        <v>46</v>
      </c>
      <c r="F3312">
        <f>SUM(J3312* 0.85)</f>
        <v>639.92250000000001</v>
      </c>
      <c r="G3312">
        <v>9</v>
      </c>
      <c r="H3312">
        <v>6</v>
      </c>
      <c r="I3312" s="7">
        <v>83.65</v>
      </c>
      <c r="J3312" s="7">
        <f t="shared" si="61"/>
        <v>752.85</v>
      </c>
      <c r="K3312" s="7">
        <f>SUM(G3312*1.381)</f>
        <v>12.429</v>
      </c>
      <c r="L3312" s="11">
        <v>43064</v>
      </c>
      <c r="M3312" s="3">
        <v>43069</v>
      </c>
      <c r="N3312" s="3">
        <v>43085</v>
      </c>
      <c r="O3312" t="s">
        <v>6</v>
      </c>
      <c r="P3312" s="4">
        <v>19.64</v>
      </c>
      <c r="Q3312" t="s">
        <v>263</v>
      </c>
      <c r="R3312" t="s">
        <v>265</v>
      </c>
      <c r="S3312" t="s">
        <v>266</v>
      </c>
      <c r="U3312" t="s">
        <v>267</v>
      </c>
      <c r="V3312" t="s">
        <v>59</v>
      </c>
      <c r="W3312" s="10" t="b">
        <v>0</v>
      </c>
      <c r="X3312" s="12">
        <v>43874.950370370359</v>
      </c>
    </row>
    <row r="3313" spans="1:24" x14ac:dyDescent="0.2">
      <c r="A3313">
        <v>13654</v>
      </c>
      <c r="B3313" s="2" t="s">
        <v>430</v>
      </c>
      <c r="C3313" s="2" t="s">
        <v>431</v>
      </c>
      <c r="D3313" s="2" t="s">
        <v>432</v>
      </c>
      <c r="E3313" t="s">
        <v>46</v>
      </c>
      <c r="F3313">
        <f>SUM(J3313* 0.93)</f>
        <v>868.18290000000002</v>
      </c>
      <c r="G3313">
        <v>13</v>
      </c>
      <c r="H3313">
        <v>0</v>
      </c>
      <c r="I3313" s="7">
        <v>71.81</v>
      </c>
      <c r="J3313" s="7">
        <f t="shared" si="61"/>
        <v>933.53</v>
      </c>
      <c r="K3313" s="7">
        <f>SUM(G3313*1.27)</f>
        <v>16.510000000000002</v>
      </c>
      <c r="L3313" s="11">
        <v>43065</v>
      </c>
      <c r="M3313" s="3">
        <v>43070</v>
      </c>
      <c r="N3313" s="3">
        <v>43086</v>
      </c>
      <c r="O3313" t="s">
        <v>14</v>
      </c>
      <c r="P3313" s="4">
        <v>288.43</v>
      </c>
      <c r="Q3313" t="s">
        <v>437</v>
      </c>
      <c r="R3313" t="s">
        <v>438</v>
      </c>
      <c r="S3313" t="s">
        <v>85</v>
      </c>
      <c r="U3313" t="s">
        <v>439</v>
      </c>
      <c r="V3313" t="s">
        <v>35</v>
      </c>
      <c r="W3313" s="10" t="b">
        <v>1</v>
      </c>
      <c r="X3313" s="12">
        <v>43836.512495601848</v>
      </c>
    </row>
    <row r="3314" spans="1:24" x14ac:dyDescent="0.2">
      <c r="A3314">
        <v>13655</v>
      </c>
      <c r="B3314" s="2" t="s">
        <v>53</v>
      </c>
      <c r="C3314" s="2" t="s">
        <v>54</v>
      </c>
      <c r="D3314" s="2" t="s">
        <v>55</v>
      </c>
      <c r="E3314" t="s">
        <v>11</v>
      </c>
      <c r="F3314">
        <f>SUM(J3314* 1.15)</f>
        <v>288.28199999999998</v>
      </c>
      <c r="G3314">
        <v>6</v>
      </c>
      <c r="H3314">
        <v>4</v>
      </c>
      <c r="I3314" s="7">
        <v>41.78</v>
      </c>
      <c r="J3314" s="7">
        <f t="shared" si="61"/>
        <v>250.68</v>
      </c>
      <c r="K3314" s="7">
        <f>SUM(G3314*0.54)</f>
        <v>3.24</v>
      </c>
      <c r="L3314" s="11">
        <v>43066</v>
      </c>
      <c r="M3314" s="3">
        <v>43071</v>
      </c>
      <c r="N3314" s="3">
        <v>43087</v>
      </c>
      <c r="O3314" t="s">
        <v>14</v>
      </c>
      <c r="P3314" s="4">
        <v>131.69999999999999</v>
      </c>
      <c r="Q3314" t="s">
        <v>54</v>
      </c>
      <c r="R3314" t="s">
        <v>56</v>
      </c>
      <c r="S3314" t="s">
        <v>57</v>
      </c>
      <c r="U3314" t="s">
        <v>58</v>
      </c>
      <c r="V3314" t="s">
        <v>59</v>
      </c>
      <c r="W3314" s="10" t="b">
        <v>1</v>
      </c>
      <c r="X3314" s="12">
        <v>43885.633472222224</v>
      </c>
    </row>
    <row r="3315" spans="1:24" x14ac:dyDescent="0.2">
      <c r="A3315">
        <v>13656</v>
      </c>
      <c r="B3315" s="2" t="s">
        <v>384</v>
      </c>
      <c r="C3315" s="2" t="s">
        <v>385</v>
      </c>
      <c r="D3315" s="2" t="s">
        <v>386</v>
      </c>
      <c r="E3315" t="s">
        <v>13</v>
      </c>
      <c r="F3315">
        <f>SUM(J3315* 1.25)</f>
        <v>151.27500000000001</v>
      </c>
      <c r="G3315">
        <v>6</v>
      </c>
      <c r="H3315">
        <v>-24</v>
      </c>
      <c r="I3315" s="7">
        <v>20.170000000000002</v>
      </c>
      <c r="J3315" s="7">
        <f t="shared" si="61"/>
        <v>121.02000000000001</v>
      </c>
      <c r="K3315" s="7">
        <f>SUM(G3315*1.15)</f>
        <v>6.8999999999999995</v>
      </c>
      <c r="L3315" s="11">
        <v>43066</v>
      </c>
      <c r="M3315" s="3">
        <v>43071</v>
      </c>
      <c r="N3315" s="3">
        <v>43087</v>
      </c>
      <c r="O3315" t="s">
        <v>12</v>
      </c>
      <c r="P3315" s="4">
        <v>183.17</v>
      </c>
      <c r="Q3315" t="s">
        <v>385</v>
      </c>
      <c r="R3315" t="s">
        <v>387</v>
      </c>
      <c r="S3315" t="s">
        <v>388</v>
      </c>
      <c r="U3315" t="s">
        <v>389</v>
      </c>
      <c r="V3315" t="s">
        <v>10</v>
      </c>
      <c r="W3315" s="10" t="b">
        <v>1</v>
      </c>
      <c r="X3315" s="12">
        <v>43880.176459374998</v>
      </c>
    </row>
    <row r="3316" spans="1:24" x14ac:dyDescent="0.2">
      <c r="A3316">
        <v>13657</v>
      </c>
      <c r="B3316" s="2" t="s">
        <v>67</v>
      </c>
      <c r="C3316" s="2" t="s">
        <v>68</v>
      </c>
      <c r="D3316" s="2" t="s">
        <v>69</v>
      </c>
      <c r="E3316" t="s">
        <v>15</v>
      </c>
      <c r="F3316">
        <f>SUM(J3316* 0.85)</f>
        <v>337.90049999999997</v>
      </c>
      <c r="G3316">
        <v>7</v>
      </c>
      <c r="H3316">
        <v>5</v>
      </c>
      <c r="I3316" s="7">
        <v>56.79</v>
      </c>
      <c r="J3316" s="7">
        <f t="shared" si="61"/>
        <v>397.53</v>
      </c>
      <c r="K3316" s="7">
        <f>SUM(G3316*1.381)</f>
        <v>9.6669999999999998</v>
      </c>
      <c r="L3316" s="11">
        <v>43069</v>
      </c>
      <c r="M3316" s="3">
        <v>43074</v>
      </c>
      <c r="N3316" s="3">
        <v>43090</v>
      </c>
      <c r="O3316" t="s">
        <v>6</v>
      </c>
      <c r="P3316" s="4">
        <v>96.04</v>
      </c>
      <c r="Q3316" t="s">
        <v>68</v>
      </c>
      <c r="R3316" t="s">
        <v>70</v>
      </c>
      <c r="S3316" t="s">
        <v>71</v>
      </c>
      <c r="U3316" t="s">
        <v>72</v>
      </c>
      <c r="V3316" t="s">
        <v>59</v>
      </c>
      <c r="W3316" s="10" t="b">
        <v>1</v>
      </c>
      <c r="X3316" s="12">
        <v>43879.511184027775</v>
      </c>
    </row>
    <row r="3317" spans="1:24" x14ac:dyDescent="0.2">
      <c r="A3317">
        <v>13658</v>
      </c>
      <c r="B3317" s="2" t="s">
        <v>118</v>
      </c>
      <c r="C3317" s="2" t="s">
        <v>119</v>
      </c>
      <c r="D3317" s="2" t="s">
        <v>120</v>
      </c>
      <c r="E3317" t="s">
        <v>11</v>
      </c>
      <c r="F3317">
        <f>SUM(J3317* 1.15)</f>
        <v>612.49</v>
      </c>
      <c r="G3317">
        <v>10</v>
      </c>
      <c r="H3317">
        <v>-1</v>
      </c>
      <c r="I3317" s="7">
        <v>53.26</v>
      </c>
      <c r="J3317" s="7">
        <f t="shared" si="61"/>
        <v>532.6</v>
      </c>
      <c r="K3317" s="7">
        <f>SUM(G3317*1.27)</f>
        <v>12.7</v>
      </c>
      <c r="L3317" s="11">
        <v>43070</v>
      </c>
      <c r="M3317" s="3">
        <v>43075</v>
      </c>
      <c r="N3317" s="3">
        <v>43091</v>
      </c>
      <c r="O3317" t="s">
        <v>14</v>
      </c>
      <c r="P3317" s="4">
        <v>30.54</v>
      </c>
      <c r="Q3317" t="s">
        <v>119</v>
      </c>
      <c r="R3317" t="s">
        <v>121</v>
      </c>
      <c r="S3317" t="s">
        <v>122</v>
      </c>
      <c r="U3317" t="s">
        <v>123</v>
      </c>
      <c r="V3317" t="s">
        <v>10</v>
      </c>
      <c r="W3317" s="10" t="b">
        <v>0</v>
      </c>
      <c r="X3317" s="12">
        <v>43903.511765046293</v>
      </c>
    </row>
    <row r="3318" spans="1:24" x14ac:dyDescent="0.2">
      <c r="A3318">
        <v>13659</v>
      </c>
      <c r="B3318" s="2" t="s">
        <v>130</v>
      </c>
      <c r="C3318" s="2" t="s">
        <v>131</v>
      </c>
      <c r="D3318" s="2" t="s">
        <v>132</v>
      </c>
      <c r="E3318" t="s">
        <v>13</v>
      </c>
      <c r="F3318">
        <f>SUM(J3318* 0.93)</f>
        <v>697.48140000000001</v>
      </c>
      <c r="G3318">
        <v>11</v>
      </c>
      <c r="H3318">
        <v>2</v>
      </c>
      <c r="I3318" s="7">
        <v>68.180000000000007</v>
      </c>
      <c r="J3318" s="7">
        <f t="shared" si="61"/>
        <v>749.98</v>
      </c>
      <c r="K3318" s="7">
        <f>SUM(G3318*0.54)</f>
        <v>5.94</v>
      </c>
      <c r="L3318" s="11">
        <v>43070</v>
      </c>
      <c r="M3318" s="3">
        <v>43075</v>
      </c>
      <c r="N3318" s="3">
        <v>43091</v>
      </c>
      <c r="O3318" t="s">
        <v>6</v>
      </c>
      <c r="P3318" s="4">
        <v>71.97</v>
      </c>
      <c r="Q3318" t="s">
        <v>131</v>
      </c>
      <c r="R3318" t="s">
        <v>133</v>
      </c>
      <c r="S3318" t="s">
        <v>85</v>
      </c>
      <c r="U3318" t="s">
        <v>134</v>
      </c>
      <c r="V3318" t="s">
        <v>35</v>
      </c>
      <c r="W3318" s="10" t="b">
        <v>1</v>
      </c>
      <c r="X3318" s="12">
        <v>43890.176760300921</v>
      </c>
    </row>
    <row r="3319" spans="1:24" x14ac:dyDescent="0.2">
      <c r="A3319">
        <v>13660</v>
      </c>
      <c r="B3319" s="2" t="s">
        <v>24</v>
      </c>
      <c r="C3319" s="2" t="s">
        <v>25</v>
      </c>
      <c r="D3319" s="2" t="s">
        <v>26</v>
      </c>
      <c r="E3319" t="s">
        <v>15</v>
      </c>
      <c r="F3319">
        <f>SUM(J3319* 1.15)</f>
        <v>266.96099999999996</v>
      </c>
      <c r="G3319">
        <v>6</v>
      </c>
      <c r="H3319">
        <v>-30</v>
      </c>
      <c r="I3319" s="7">
        <v>38.69</v>
      </c>
      <c r="J3319" s="7">
        <f t="shared" si="61"/>
        <v>232.14</v>
      </c>
      <c r="K3319" s="7">
        <f>SUM(G3319*1.15)</f>
        <v>6.8999999999999995</v>
      </c>
      <c r="L3319" s="11">
        <v>43071</v>
      </c>
      <c r="M3319" s="3">
        <v>43076</v>
      </c>
      <c r="N3319" s="3">
        <v>43092</v>
      </c>
      <c r="O3319" t="s">
        <v>12</v>
      </c>
      <c r="P3319" s="4">
        <v>22</v>
      </c>
      <c r="Q3319" t="s">
        <v>25</v>
      </c>
      <c r="R3319" t="s">
        <v>27</v>
      </c>
      <c r="S3319" t="s">
        <v>21</v>
      </c>
      <c r="U3319" t="s">
        <v>28</v>
      </c>
      <c r="V3319" t="s">
        <v>23</v>
      </c>
      <c r="W3319" s="10" t="b">
        <v>0</v>
      </c>
      <c r="X3319" s="12">
        <v>43881.843056597223</v>
      </c>
    </row>
    <row r="3320" spans="1:24" x14ac:dyDescent="0.2">
      <c r="A3320">
        <v>13661</v>
      </c>
      <c r="B3320" s="2" t="s">
        <v>183</v>
      </c>
      <c r="C3320" s="2" t="s">
        <v>184</v>
      </c>
      <c r="D3320" s="2" t="s">
        <v>185</v>
      </c>
      <c r="E3320" t="s">
        <v>36</v>
      </c>
      <c r="F3320">
        <f>SUM(J3320* 1.05)</f>
        <v>1246.2449999999999</v>
      </c>
      <c r="G3320">
        <v>13</v>
      </c>
      <c r="H3320">
        <v>2</v>
      </c>
      <c r="I3320" s="7">
        <v>91.3</v>
      </c>
      <c r="J3320" s="7">
        <f t="shared" si="61"/>
        <v>1186.8999999999999</v>
      </c>
      <c r="K3320" s="7">
        <f>SUM(G3320*0.54)</f>
        <v>7.0200000000000005</v>
      </c>
      <c r="L3320" s="11">
        <v>43072</v>
      </c>
      <c r="M3320" s="3">
        <v>43077</v>
      </c>
      <c r="N3320" s="3">
        <v>43093</v>
      </c>
      <c r="O3320" t="s">
        <v>12</v>
      </c>
      <c r="P3320" s="4">
        <v>10.14</v>
      </c>
      <c r="Q3320" t="s">
        <v>186</v>
      </c>
      <c r="R3320" t="s">
        <v>187</v>
      </c>
      <c r="S3320" t="s">
        <v>188</v>
      </c>
      <c r="U3320" t="s">
        <v>189</v>
      </c>
      <c r="V3320" t="s">
        <v>66</v>
      </c>
      <c r="W3320" s="10" t="b">
        <v>0</v>
      </c>
      <c r="X3320" s="12">
        <v>43883.843751388886</v>
      </c>
    </row>
    <row r="3321" spans="1:24" x14ac:dyDescent="0.2">
      <c r="A3321">
        <v>13662</v>
      </c>
      <c r="B3321" s="2" t="s">
        <v>500</v>
      </c>
      <c r="C3321" s="2" t="s">
        <v>501</v>
      </c>
      <c r="D3321" s="2" t="s">
        <v>502</v>
      </c>
      <c r="E3321" t="s">
        <v>19</v>
      </c>
      <c r="F3321">
        <f>SUM(J3321* 1.05)</f>
        <v>218.589</v>
      </c>
      <c r="G3321">
        <v>7</v>
      </c>
      <c r="H3321">
        <v>15</v>
      </c>
      <c r="I3321" s="7">
        <v>29.74</v>
      </c>
      <c r="J3321" s="7">
        <f t="shared" si="61"/>
        <v>208.17999999999998</v>
      </c>
      <c r="K3321" s="7">
        <f>SUM(G3321*1.429)</f>
        <v>10.003</v>
      </c>
      <c r="L3321" s="11">
        <v>43072</v>
      </c>
      <c r="M3321" s="3">
        <v>43077</v>
      </c>
      <c r="N3321" s="3">
        <v>43093</v>
      </c>
      <c r="O3321" t="s">
        <v>14</v>
      </c>
      <c r="P3321" s="4">
        <v>13.55</v>
      </c>
      <c r="Q3321" t="s">
        <v>501</v>
      </c>
      <c r="R3321" t="s">
        <v>503</v>
      </c>
      <c r="S3321" t="s">
        <v>504</v>
      </c>
      <c r="U3321" t="s">
        <v>505</v>
      </c>
      <c r="V3321" t="s">
        <v>448</v>
      </c>
      <c r="W3321" s="10" t="b">
        <v>0</v>
      </c>
      <c r="X3321" s="12">
        <v>43844.511580787032</v>
      </c>
    </row>
    <row r="3322" spans="1:24" x14ac:dyDescent="0.2">
      <c r="A3322">
        <v>13663</v>
      </c>
      <c r="B3322" s="2" t="s">
        <v>135</v>
      </c>
      <c r="C3322" s="2" t="s">
        <v>136</v>
      </c>
      <c r="D3322" s="2" t="s">
        <v>137</v>
      </c>
      <c r="E3322" t="s">
        <v>45</v>
      </c>
      <c r="F3322">
        <f>SUM(J3322* 1.05)</f>
        <v>707.09100000000001</v>
      </c>
      <c r="G3322">
        <v>11</v>
      </c>
      <c r="H3322">
        <v>-2</v>
      </c>
      <c r="I3322" s="7">
        <v>61.22</v>
      </c>
      <c r="J3322" s="7">
        <f t="shared" si="61"/>
        <v>673.42</v>
      </c>
      <c r="K3322" s="7">
        <f>SUM(G3322*1.27)</f>
        <v>13.97</v>
      </c>
      <c r="L3322" s="11">
        <v>43073</v>
      </c>
      <c r="M3322" s="3">
        <v>43078</v>
      </c>
      <c r="N3322" s="3">
        <v>43094</v>
      </c>
      <c r="O3322" t="s">
        <v>12</v>
      </c>
      <c r="P3322" s="4">
        <v>101.95</v>
      </c>
      <c r="Q3322" t="s">
        <v>136</v>
      </c>
      <c r="R3322" t="s">
        <v>138</v>
      </c>
      <c r="S3322" t="s">
        <v>139</v>
      </c>
      <c r="U3322" t="s">
        <v>140</v>
      </c>
      <c r="V3322" t="s">
        <v>141</v>
      </c>
      <c r="W3322" s="10" t="b">
        <v>1</v>
      </c>
      <c r="X3322" s="12">
        <v>43812.512262268523</v>
      </c>
    </row>
    <row r="3323" spans="1:24" x14ac:dyDescent="0.2">
      <c r="A3323">
        <v>13664</v>
      </c>
      <c r="B3323" s="2" t="s">
        <v>455</v>
      </c>
      <c r="C3323" s="2" t="s">
        <v>456</v>
      </c>
      <c r="D3323" s="2" t="s">
        <v>457</v>
      </c>
      <c r="E3323" t="s">
        <v>36</v>
      </c>
      <c r="F3323">
        <f>SUM(J3323* 1.05)</f>
        <v>102.69</v>
      </c>
      <c r="G3323">
        <v>10</v>
      </c>
      <c r="H3323">
        <v>14</v>
      </c>
      <c r="I3323" s="7">
        <v>9.7799999999999994</v>
      </c>
      <c r="J3323" s="7">
        <f t="shared" si="61"/>
        <v>97.8</v>
      </c>
      <c r="K3323" s="7">
        <f>SUM(G3323*1.429)</f>
        <v>14.290000000000001</v>
      </c>
      <c r="L3323" s="11">
        <v>43076</v>
      </c>
      <c r="M3323" s="3">
        <v>43081</v>
      </c>
      <c r="N3323" s="3">
        <v>43097</v>
      </c>
      <c r="O3323" t="s">
        <v>12</v>
      </c>
      <c r="P3323" s="4">
        <v>195.68</v>
      </c>
      <c r="Q3323" t="s">
        <v>456</v>
      </c>
      <c r="R3323" t="s">
        <v>458</v>
      </c>
      <c r="S3323" t="s">
        <v>459</v>
      </c>
      <c r="T3323" t="s">
        <v>460</v>
      </c>
      <c r="U3323" t="s">
        <v>461</v>
      </c>
      <c r="V3323" t="s">
        <v>209</v>
      </c>
      <c r="W3323" s="10" t="b">
        <v>1</v>
      </c>
      <c r="X3323" s="12">
        <v>43954.179114120372</v>
      </c>
    </row>
    <row r="3324" spans="1:24" x14ac:dyDescent="0.2">
      <c r="A3324">
        <v>13665</v>
      </c>
      <c r="B3324" s="2" t="s">
        <v>99</v>
      </c>
      <c r="C3324" s="2" t="s">
        <v>100</v>
      </c>
      <c r="D3324" s="2" t="s">
        <v>101</v>
      </c>
      <c r="E3324" t="s">
        <v>5</v>
      </c>
      <c r="F3324">
        <f>SUM(J3324* 0.85)</f>
        <v>882.82700000000011</v>
      </c>
      <c r="G3324">
        <v>11</v>
      </c>
      <c r="H3324">
        <v>-13</v>
      </c>
      <c r="I3324" s="7">
        <v>94.42</v>
      </c>
      <c r="J3324" s="7">
        <f t="shared" si="61"/>
        <v>1038.6200000000001</v>
      </c>
      <c r="K3324" s="7">
        <f>SUM(G3324*1.15)</f>
        <v>12.649999999999999</v>
      </c>
      <c r="L3324" s="11">
        <v>43077</v>
      </c>
      <c r="M3324" s="3">
        <v>43082</v>
      </c>
      <c r="N3324" s="3">
        <v>43098</v>
      </c>
      <c r="O3324" t="s">
        <v>12</v>
      </c>
      <c r="P3324" s="4">
        <v>1.17</v>
      </c>
      <c r="Q3324" t="s">
        <v>100</v>
      </c>
      <c r="R3324" t="s">
        <v>102</v>
      </c>
      <c r="S3324" t="s">
        <v>103</v>
      </c>
      <c r="U3324" t="s">
        <v>104</v>
      </c>
      <c r="V3324" t="s">
        <v>105</v>
      </c>
      <c r="W3324" s="10" t="b">
        <v>0</v>
      </c>
      <c r="X3324" s="12">
        <v>43915.511256712962</v>
      </c>
    </row>
    <row r="3325" spans="1:24" x14ac:dyDescent="0.2">
      <c r="A3325">
        <v>13666</v>
      </c>
      <c r="B3325" s="2" t="s">
        <v>262</v>
      </c>
      <c r="C3325" s="2" t="s">
        <v>263</v>
      </c>
      <c r="D3325" s="2" t="s">
        <v>264</v>
      </c>
      <c r="E3325" t="s">
        <v>13</v>
      </c>
      <c r="F3325">
        <f>SUM(J3325* 0.85)</f>
        <v>373.66</v>
      </c>
      <c r="G3325">
        <v>10</v>
      </c>
      <c r="H3325">
        <v>6</v>
      </c>
      <c r="I3325" s="7">
        <v>43.96</v>
      </c>
      <c r="J3325" s="7">
        <f t="shared" si="61"/>
        <v>439.6</v>
      </c>
      <c r="K3325" s="7">
        <f>SUM(G3325*1.381)</f>
        <v>13.81</v>
      </c>
      <c r="L3325" s="11">
        <v>43077</v>
      </c>
      <c r="M3325" s="3">
        <v>43082</v>
      </c>
      <c r="N3325" s="3">
        <v>43098</v>
      </c>
      <c r="O3325" t="s">
        <v>6</v>
      </c>
      <c r="P3325" s="4">
        <v>0.45</v>
      </c>
      <c r="Q3325" t="s">
        <v>263</v>
      </c>
      <c r="R3325" t="s">
        <v>265</v>
      </c>
      <c r="S3325" t="s">
        <v>266</v>
      </c>
      <c r="U3325" t="s">
        <v>267</v>
      </c>
      <c r="V3325" t="s">
        <v>59</v>
      </c>
      <c r="W3325" s="10" t="b">
        <v>0</v>
      </c>
      <c r="X3325" s="12">
        <v>43904.51211689815</v>
      </c>
    </row>
    <row r="3326" spans="1:24" x14ac:dyDescent="0.2">
      <c r="A3326">
        <v>13667</v>
      </c>
      <c r="B3326" s="2" t="s">
        <v>379</v>
      </c>
      <c r="C3326" s="2" t="s">
        <v>380</v>
      </c>
      <c r="D3326" s="2" t="s">
        <v>381</v>
      </c>
      <c r="E3326" t="s">
        <v>46</v>
      </c>
      <c r="F3326">
        <f>SUM(J3326* 0.85)</f>
        <v>1055.53</v>
      </c>
      <c r="G3326">
        <v>14</v>
      </c>
      <c r="H3326">
        <v>-2</v>
      </c>
      <c r="I3326" s="7">
        <v>88.7</v>
      </c>
      <c r="J3326" s="7">
        <f t="shared" si="61"/>
        <v>1241.8</v>
      </c>
      <c r="K3326" s="7">
        <f>SUM(G3326*1.27)</f>
        <v>17.78</v>
      </c>
      <c r="L3326" s="11">
        <v>43078</v>
      </c>
      <c r="M3326" s="3">
        <v>43083</v>
      </c>
      <c r="N3326" s="3">
        <v>43099</v>
      </c>
      <c r="O3326" t="s">
        <v>12</v>
      </c>
      <c r="P3326" s="4">
        <v>890.78</v>
      </c>
      <c r="Q3326" t="s">
        <v>380</v>
      </c>
      <c r="R3326" t="s">
        <v>382</v>
      </c>
      <c r="S3326" t="s">
        <v>110</v>
      </c>
      <c r="T3326" t="s">
        <v>111</v>
      </c>
      <c r="U3326" t="s">
        <v>383</v>
      </c>
      <c r="V3326" t="s">
        <v>113</v>
      </c>
      <c r="W3326" s="10" t="b">
        <v>1</v>
      </c>
      <c r="X3326" s="12">
        <v>43898.180110069443</v>
      </c>
    </row>
    <row r="3327" spans="1:24" x14ac:dyDescent="0.2">
      <c r="A3327">
        <v>13668</v>
      </c>
      <c r="B3327" s="2" t="s">
        <v>237</v>
      </c>
      <c r="C3327" s="2" t="s">
        <v>238</v>
      </c>
      <c r="D3327" s="2" t="s">
        <v>239</v>
      </c>
      <c r="E3327" t="s">
        <v>11</v>
      </c>
      <c r="F3327">
        <f>SUM(J3327* 0.93)</f>
        <v>667.92600000000004</v>
      </c>
      <c r="G3327">
        <v>12</v>
      </c>
      <c r="H3327">
        <v>1</v>
      </c>
      <c r="I3327" s="7">
        <v>59.85</v>
      </c>
      <c r="J3327" s="7">
        <f t="shared" si="61"/>
        <v>718.2</v>
      </c>
      <c r="K3327" s="7">
        <f>SUM(G3327*1.27)</f>
        <v>15.24</v>
      </c>
      <c r="L3327" s="11">
        <v>43079</v>
      </c>
      <c r="M3327" s="3">
        <v>43084</v>
      </c>
      <c r="N3327" s="3">
        <v>43100</v>
      </c>
      <c r="O3327" t="s">
        <v>14</v>
      </c>
      <c r="P3327" s="4">
        <v>124.12</v>
      </c>
      <c r="Q3327" t="s">
        <v>238</v>
      </c>
      <c r="R3327" t="s">
        <v>240</v>
      </c>
      <c r="S3327" t="s">
        <v>241</v>
      </c>
      <c r="T3327" t="s">
        <v>242</v>
      </c>
      <c r="V3327" t="s">
        <v>243</v>
      </c>
      <c r="W3327" s="10" t="b">
        <v>1</v>
      </c>
      <c r="X3327" s="12">
        <v>43915.845840509261</v>
      </c>
    </row>
    <row r="3328" spans="1:24" x14ac:dyDescent="0.2">
      <c r="A3328">
        <v>13669</v>
      </c>
      <c r="B3328" s="2" t="s">
        <v>549</v>
      </c>
      <c r="C3328" s="2" t="s">
        <v>550</v>
      </c>
      <c r="D3328" s="2" t="s">
        <v>551</v>
      </c>
      <c r="E3328" t="s">
        <v>13</v>
      </c>
      <c r="F3328">
        <f>SUM(J3328* 1.25)</f>
        <v>565.42500000000007</v>
      </c>
      <c r="G3328">
        <v>6</v>
      </c>
      <c r="H3328">
        <v>14</v>
      </c>
      <c r="I3328" s="7">
        <v>75.39</v>
      </c>
      <c r="J3328" s="7">
        <f t="shared" si="61"/>
        <v>452.34000000000003</v>
      </c>
      <c r="K3328" s="7">
        <f>SUM(G3328*1.429)</f>
        <v>8.5739999999999998</v>
      </c>
      <c r="L3328" s="11">
        <v>43079</v>
      </c>
      <c r="M3328" s="3">
        <v>43084</v>
      </c>
      <c r="N3328" s="3">
        <v>43100</v>
      </c>
      <c r="O3328" t="s">
        <v>14</v>
      </c>
      <c r="P3328" s="4">
        <v>3.94</v>
      </c>
      <c r="Q3328" t="s">
        <v>552</v>
      </c>
      <c r="R3328" t="s">
        <v>553</v>
      </c>
      <c r="S3328" t="s">
        <v>554</v>
      </c>
      <c r="U3328" t="s">
        <v>555</v>
      </c>
      <c r="V3328" t="s">
        <v>556</v>
      </c>
      <c r="W3328" s="10" t="b">
        <v>0</v>
      </c>
      <c r="X3328" s="12">
        <v>43814.510790509259</v>
      </c>
    </row>
    <row r="3329" spans="1:24" x14ac:dyDescent="0.2">
      <c r="A3329">
        <v>13670</v>
      </c>
      <c r="B3329" s="2" t="s">
        <v>232</v>
      </c>
      <c r="C3329" s="2" t="s">
        <v>233</v>
      </c>
      <c r="D3329" s="2" t="s">
        <v>234</v>
      </c>
      <c r="E3329" t="s">
        <v>15</v>
      </c>
      <c r="F3329">
        <f>SUM(J3329* 0.93)</f>
        <v>568.58339999999998</v>
      </c>
      <c r="G3329">
        <v>11</v>
      </c>
      <c r="H3329">
        <v>-5</v>
      </c>
      <c r="I3329" s="7">
        <v>55.58</v>
      </c>
      <c r="J3329" s="7">
        <f t="shared" si="61"/>
        <v>611.38</v>
      </c>
      <c r="K3329" s="7">
        <f>SUM(G3329*1.15)</f>
        <v>12.649999999999999</v>
      </c>
      <c r="L3329" s="11">
        <v>43080</v>
      </c>
      <c r="M3329" s="3">
        <v>43085</v>
      </c>
      <c r="N3329" s="3">
        <v>43101</v>
      </c>
      <c r="O3329" t="s">
        <v>12</v>
      </c>
      <c r="P3329" s="4">
        <v>20.12</v>
      </c>
      <c r="Q3329" t="s">
        <v>233</v>
      </c>
      <c r="R3329" t="s">
        <v>570</v>
      </c>
      <c r="S3329" t="s">
        <v>235</v>
      </c>
      <c r="T3329" t="s">
        <v>207</v>
      </c>
      <c r="U3329" t="s">
        <v>236</v>
      </c>
      <c r="V3329" t="s">
        <v>209</v>
      </c>
      <c r="W3329" s="10" t="b">
        <v>0</v>
      </c>
      <c r="X3329" s="12">
        <v>43907.178015972218</v>
      </c>
    </row>
    <row r="3330" spans="1:24" x14ac:dyDescent="0.2">
      <c r="A3330">
        <v>13671</v>
      </c>
      <c r="B3330" s="2" t="s">
        <v>326</v>
      </c>
      <c r="C3330" s="2" t="s">
        <v>327</v>
      </c>
      <c r="D3330" s="2" t="s">
        <v>328</v>
      </c>
      <c r="E3330" t="s">
        <v>13</v>
      </c>
      <c r="F3330">
        <f>SUM(J3330* 0.93)</f>
        <v>256.959</v>
      </c>
      <c r="G3330">
        <v>10</v>
      </c>
      <c r="H3330">
        <v>2</v>
      </c>
      <c r="I3330" s="7">
        <v>27.63</v>
      </c>
      <c r="J3330" s="7">
        <f t="shared" ref="J3330:J3393" si="62">SUM(G3330*I3330)</f>
        <v>276.3</v>
      </c>
      <c r="K3330" s="7">
        <f>SUM(G3330*0.54)</f>
        <v>5.4</v>
      </c>
      <c r="L3330" s="11">
        <v>43083</v>
      </c>
      <c r="M3330" s="3">
        <v>43088</v>
      </c>
      <c r="N3330" s="3">
        <v>43104</v>
      </c>
      <c r="O3330" t="s">
        <v>12</v>
      </c>
      <c r="P3330" s="4">
        <v>20.39</v>
      </c>
      <c r="Q3330" t="s">
        <v>327</v>
      </c>
      <c r="R3330" t="s">
        <v>329</v>
      </c>
      <c r="S3330" t="s">
        <v>330</v>
      </c>
      <c r="T3330" t="s">
        <v>591</v>
      </c>
      <c r="U3330" t="s">
        <v>331</v>
      </c>
      <c r="V3330" t="s">
        <v>80</v>
      </c>
      <c r="W3330" s="10" t="b">
        <v>1</v>
      </c>
      <c r="X3330" s="12">
        <v>43886.842977199078</v>
      </c>
    </row>
    <row r="3331" spans="1:24" x14ac:dyDescent="0.2">
      <c r="A3331">
        <v>13672</v>
      </c>
      <c r="B3331" s="2" t="s">
        <v>440</v>
      </c>
      <c r="C3331" s="2" t="s">
        <v>437</v>
      </c>
      <c r="D3331" s="2" t="s">
        <v>441</v>
      </c>
      <c r="E3331" t="s">
        <v>13</v>
      </c>
      <c r="F3331">
        <f>SUM(J3331* 0.93)</f>
        <v>337.10640000000001</v>
      </c>
      <c r="G3331">
        <v>8</v>
      </c>
      <c r="H3331">
        <v>0</v>
      </c>
      <c r="I3331" s="7">
        <v>45.31</v>
      </c>
      <c r="J3331" s="7">
        <f t="shared" si="62"/>
        <v>362.48</v>
      </c>
      <c r="K3331" s="7">
        <f>SUM(G3331*1.27)</f>
        <v>10.16</v>
      </c>
      <c r="L3331" s="11">
        <v>43083</v>
      </c>
      <c r="M3331" s="3">
        <v>43088</v>
      </c>
      <c r="N3331" s="3">
        <v>43104</v>
      </c>
      <c r="O3331" t="s">
        <v>14</v>
      </c>
      <c r="P3331" s="4">
        <v>22.21</v>
      </c>
      <c r="Q3331" t="s">
        <v>437</v>
      </c>
      <c r="R3331" t="s">
        <v>438</v>
      </c>
      <c r="S3331" t="s">
        <v>85</v>
      </c>
      <c r="U3331" t="s">
        <v>439</v>
      </c>
      <c r="V3331" t="s">
        <v>35</v>
      </c>
      <c r="W3331" s="10" t="b">
        <v>0</v>
      </c>
      <c r="X3331" s="12">
        <v>43901.511407175924</v>
      </c>
    </row>
    <row r="3332" spans="1:24" x14ac:dyDescent="0.2">
      <c r="A3332">
        <v>13673</v>
      </c>
      <c r="B3332" s="2" t="s">
        <v>153</v>
      </c>
      <c r="C3332" s="2" t="s">
        <v>154</v>
      </c>
      <c r="D3332" s="2" t="s">
        <v>155</v>
      </c>
      <c r="E3332" t="s">
        <v>46</v>
      </c>
      <c r="F3332">
        <f>SUM(J3332* 0.93)</f>
        <v>251.3511</v>
      </c>
      <c r="G3332">
        <v>11</v>
      </c>
      <c r="H3332">
        <v>-1</v>
      </c>
      <c r="I3332" s="7">
        <v>24.57</v>
      </c>
      <c r="J3332" s="7">
        <f t="shared" si="62"/>
        <v>270.27</v>
      </c>
      <c r="K3332" s="7">
        <f>SUM(G3332*1.27)</f>
        <v>13.97</v>
      </c>
      <c r="L3332" s="11">
        <v>43084</v>
      </c>
      <c r="M3332" s="3">
        <v>43089</v>
      </c>
      <c r="N3332" s="3">
        <v>43105</v>
      </c>
      <c r="O3332" t="s">
        <v>14</v>
      </c>
      <c r="P3332" s="4">
        <v>5.44</v>
      </c>
      <c r="Q3332" t="s">
        <v>154</v>
      </c>
      <c r="R3332" t="s">
        <v>156</v>
      </c>
      <c r="S3332" t="s">
        <v>157</v>
      </c>
      <c r="U3332" t="s">
        <v>158</v>
      </c>
      <c r="V3332" t="s">
        <v>44</v>
      </c>
      <c r="W3332" s="10" t="b">
        <v>0</v>
      </c>
      <c r="X3332" s="12">
        <v>43836.845607175928</v>
      </c>
    </row>
    <row r="3333" spans="1:24" x14ac:dyDescent="0.2">
      <c r="A3333">
        <v>13674</v>
      </c>
      <c r="B3333" s="2" t="s">
        <v>374</v>
      </c>
      <c r="C3333" s="2" t="s">
        <v>375</v>
      </c>
      <c r="D3333" s="2" t="s">
        <v>376</v>
      </c>
      <c r="E3333" t="s">
        <v>45</v>
      </c>
      <c r="F3333">
        <f>SUM(J3333* 1.15)</f>
        <v>170.25749999999996</v>
      </c>
      <c r="G3333">
        <v>7</v>
      </c>
      <c r="H3333">
        <v>0</v>
      </c>
      <c r="I3333" s="7">
        <v>21.15</v>
      </c>
      <c r="J3333" s="7">
        <f t="shared" si="62"/>
        <v>148.04999999999998</v>
      </c>
      <c r="K3333" s="7">
        <f>SUM(G3333*1.27)</f>
        <v>8.89</v>
      </c>
      <c r="L3333" s="11">
        <v>43085</v>
      </c>
      <c r="M3333" s="3">
        <v>43090</v>
      </c>
      <c r="N3333" s="3">
        <v>43106</v>
      </c>
      <c r="O3333" t="s">
        <v>6</v>
      </c>
      <c r="P3333" s="4">
        <v>45.03</v>
      </c>
      <c r="Q3333" t="s">
        <v>375</v>
      </c>
      <c r="R3333" t="s">
        <v>377</v>
      </c>
      <c r="S3333" t="s">
        <v>222</v>
      </c>
      <c r="T3333" t="s">
        <v>223</v>
      </c>
      <c r="U3333" t="s">
        <v>378</v>
      </c>
      <c r="V3333" t="s">
        <v>113</v>
      </c>
      <c r="W3333" s="10" t="b">
        <v>1</v>
      </c>
      <c r="X3333" s="12">
        <v>43890.321539351855</v>
      </c>
    </row>
    <row r="3334" spans="1:24" x14ac:dyDescent="0.2">
      <c r="A3334">
        <v>13675</v>
      </c>
      <c r="B3334" s="2" t="s">
        <v>237</v>
      </c>
      <c r="C3334" s="2" t="s">
        <v>238</v>
      </c>
      <c r="D3334" s="2" t="s">
        <v>239</v>
      </c>
      <c r="E3334" t="s">
        <v>36</v>
      </c>
      <c r="F3334">
        <f>SUM(J3334* 0.9)</f>
        <v>91.512000000000015</v>
      </c>
      <c r="G3334">
        <v>8</v>
      </c>
      <c r="H3334">
        <v>1</v>
      </c>
      <c r="I3334" s="7">
        <v>12.71</v>
      </c>
      <c r="J3334" s="7">
        <f t="shared" si="62"/>
        <v>101.68</v>
      </c>
      <c r="K3334" s="7">
        <f>SUM(G3334*1.27)</f>
        <v>10.16</v>
      </c>
      <c r="L3334" s="11">
        <v>43086</v>
      </c>
      <c r="M3334" s="3">
        <v>43091</v>
      </c>
      <c r="N3334" s="3">
        <v>43107</v>
      </c>
      <c r="O3334" t="s">
        <v>14</v>
      </c>
      <c r="P3334" s="4">
        <v>35.03</v>
      </c>
      <c r="Q3334" t="s">
        <v>238</v>
      </c>
      <c r="R3334" t="s">
        <v>240</v>
      </c>
      <c r="S3334" t="s">
        <v>241</v>
      </c>
      <c r="T3334" t="s">
        <v>242</v>
      </c>
      <c r="V3334" t="s">
        <v>243</v>
      </c>
      <c r="W3334" s="10" t="b">
        <v>1</v>
      </c>
      <c r="X3334" s="12">
        <v>43900.51141875</v>
      </c>
    </row>
    <row r="3335" spans="1:24" x14ac:dyDescent="0.2">
      <c r="A3335">
        <v>13676</v>
      </c>
      <c r="B3335" s="2" t="s">
        <v>293</v>
      </c>
      <c r="C3335" s="2" t="s">
        <v>294</v>
      </c>
      <c r="D3335" s="2" t="s">
        <v>295</v>
      </c>
      <c r="E3335" t="s">
        <v>15</v>
      </c>
      <c r="F3335">
        <f>SUM(J3335* 0.85)</f>
        <v>265.68450000000001</v>
      </c>
      <c r="G3335">
        <v>9</v>
      </c>
      <c r="H3335">
        <v>7</v>
      </c>
      <c r="I3335" s="7">
        <v>34.729999999999997</v>
      </c>
      <c r="J3335" s="7">
        <f t="shared" si="62"/>
        <v>312.57</v>
      </c>
      <c r="K3335" s="7">
        <f>SUM(G3335*1.381)</f>
        <v>12.429</v>
      </c>
      <c r="L3335" s="11">
        <v>43086</v>
      </c>
      <c r="M3335" s="3">
        <v>43091</v>
      </c>
      <c r="N3335" s="3">
        <v>43107</v>
      </c>
      <c r="O3335" t="s">
        <v>14</v>
      </c>
      <c r="P3335" s="4">
        <v>7.99</v>
      </c>
      <c r="Q3335" t="s">
        <v>294</v>
      </c>
      <c r="R3335" t="s">
        <v>296</v>
      </c>
      <c r="S3335" t="s">
        <v>297</v>
      </c>
      <c r="T3335" t="s">
        <v>298</v>
      </c>
      <c r="U3335" t="s">
        <v>299</v>
      </c>
      <c r="V3335" t="s">
        <v>217</v>
      </c>
      <c r="W3335" s="10" t="b">
        <v>0</v>
      </c>
      <c r="X3335" s="12">
        <v>43874.908715277772</v>
      </c>
    </row>
    <row r="3336" spans="1:24" x14ac:dyDescent="0.2">
      <c r="A3336">
        <v>13677</v>
      </c>
      <c r="B3336" s="2" t="s">
        <v>135</v>
      </c>
      <c r="C3336" s="2" t="s">
        <v>136</v>
      </c>
      <c r="D3336" s="2" t="s">
        <v>137</v>
      </c>
      <c r="E3336" t="s">
        <v>11</v>
      </c>
      <c r="F3336">
        <f>SUM(J3336* 1.05)</f>
        <v>642.50549999999998</v>
      </c>
      <c r="G3336">
        <v>13</v>
      </c>
      <c r="H3336">
        <v>-1</v>
      </c>
      <c r="I3336" s="7">
        <v>47.07</v>
      </c>
      <c r="J3336" s="7">
        <f t="shared" si="62"/>
        <v>611.91</v>
      </c>
      <c r="K3336" s="7">
        <f>SUM(G3336*1.27)</f>
        <v>16.510000000000002</v>
      </c>
      <c r="L3336" s="11">
        <v>43087</v>
      </c>
      <c r="M3336" s="3">
        <v>43092</v>
      </c>
      <c r="N3336" s="3">
        <v>43108</v>
      </c>
      <c r="O3336" t="s">
        <v>6</v>
      </c>
      <c r="P3336" s="4">
        <v>94.77</v>
      </c>
      <c r="Q3336" t="s">
        <v>136</v>
      </c>
      <c r="R3336" t="s">
        <v>138</v>
      </c>
      <c r="S3336" t="s">
        <v>139</v>
      </c>
      <c r="U3336" t="s">
        <v>140</v>
      </c>
      <c r="V3336" t="s">
        <v>141</v>
      </c>
      <c r="W3336" s="10" t="b">
        <v>1</v>
      </c>
      <c r="X3336" s="12">
        <v>43848.512484027771</v>
      </c>
    </row>
    <row r="3337" spans="1:24" x14ac:dyDescent="0.2">
      <c r="A3337">
        <v>13678</v>
      </c>
      <c r="B3337" s="2" t="s">
        <v>29</v>
      </c>
      <c r="C3337" s="2" t="s">
        <v>30</v>
      </c>
      <c r="D3337" s="2" t="s">
        <v>31</v>
      </c>
      <c r="E3337" t="s">
        <v>36</v>
      </c>
      <c r="F3337">
        <f>SUM(J3337* 0.9)</f>
        <v>738.36000000000013</v>
      </c>
      <c r="G3337">
        <v>10</v>
      </c>
      <c r="H3337">
        <v>-4</v>
      </c>
      <c r="I3337" s="7">
        <v>82.04</v>
      </c>
      <c r="J3337" s="7">
        <f t="shared" si="62"/>
        <v>820.40000000000009</v>
      </c>
      <c r="K3337" s="7">
        <f>SUM(G3337*1.15)</f>
        <v>11.5</v>
      </c>
      <c r="L3337" s="11">
        <v>43090</v>
      </c>
      <c r="M3337" s="3">
        <v>43095</v>
      </c>
      <c r="N3337" s="3">
        <v>43111</v>
      </c>
      <c r="O3337" t="s">
        <v>14</v>
      </c>
      <c r="P3337" s="4">
        <v>34.24</v>
      </c>
      <c r="Q3337" t="s">
        <v>30</v>
      </c>
      <c r="R3337" t="s">
        <v>557</v>
      </c>
      <c r="S3337" t="s">
        <v>32</v>
      </c>
      <c r="T3337" t="s">
        <v>33</v>
      </c>
      <c r="U3337" t="s">
        <v>34</v>
      </c>
      <c r="V3337" t="s">
        <v>35</v>
      </c>
      <c r="W3337" s="10" t="b">
        <v>1</v>
      </c>
      <c r="X3337" s="12">
        <v>43909.178027546295</v>
      </c>
    </row>
    <row r="3338" spans="1:24" x14ac:dyDescent="0.2">
      <c r="A3338">
        <v>13679</v>
      </c>
      <c r="B3338" s="2" t="s">
        <v>38</v>
      </c>
      <c r="C3338" s="2" t="s">
        <v>39</v>
      </c>
      <c r="D3338" s="2" t="s">
        <v>40</v>
      </c>
      <c r="E3338" t="s">
        <v>15</v>
      </c>
      <c r="F3338">
        <f>SUM(J3338* 0.9)</f>
        <v>263.952</v>
      </c>
      <c r="G3338">
        <v>8</v>
      </c>
      <c r="H3338">
        <v>-3</v>
      </c>
      <c r="I3338" s="7">
        <v>36.659999999999997</v>
      </c>
      <c r="J3338" s="7">
        <f t="shared" si="62"/>
        <v>293.27999999999997</v>
      </c>
      <c r="K3338" s="7">
        <f>SUM(G3338*1.27)</f>
        <v>10.16</v>
      </c>
      <c r="L3338" s="11">
        <v>43090</v>
      </c>
      <c r="M3338" s="3">
        <v>43095</v>
      </c>
      <c r="N3338" s="3">
        <v>43111</v>
      </c>
      <c r="O3338" t="s">
        <v>14</v>
      </c>
      <c r="P3338" s="4">
        <v>168.64</v>
      </c>
      <c r="Q3338" t="s">
        <v>39</v>
      </c>
      <c r="R3338" t="s">
        <v>41</v>
      </c>
      <c r="S3338" t="s">
        <v>42</v>
      </c>
      <c r="U3338" t="s">
        <v>43</v>
      </c>
      <c r="V3338" t="s">
        <v>44</v>
      </c>
      <c r="W3338" s="10" t="b">
        <v>1</v>
      </c>
      <c r="X3338" s="12">
        <v>43892.5113724537</v>
      </c>
    </row>
    <row r="3339" spans="1:24" x14ac:dyDescent="0.2">
      <c r="A3339">
        <v>13680</v>
      </c>
      <c r="B3339" s="2" t="s">
        <v>455</v>
      </c>
      <c r="C3339" s="2" t="s">
        <v>456</v>
      </c>
      <c r="D3339" s="2" t="s">
        <v>457</v>
      </c>
      <c r="E3339" t="s">
        <v>13</v>
      </c>
      <c r="F3339">
        <f>SUM(J3339* 1.05)</f>
        <v>733.96050000000002</v>
      </c>
      <c r="G3339">
        <v>13</v>
      </c>
      <c r="H3339">
        <v>11</v>
      </c>
      <c r="I3339" s="7">
        <v>53.77</v>
      </c>
      <c r="J3339" s="7">
        <f t="shared" si="62"/>
        <v>699.01</v>
      </c>
      <c r="K3339" s="7">
        <f>SUM(G3339*1.429)</f>
        <v>18.577000000000002</v>
      </c>
      <c r="L3339" s="11">
        <v>43091</v>
      </c>
      <c r="M3339" s="3">
        <v>43096</v>
      </c>
      <c r="N3339" s="3">
        <v>43112</v>
      </c>
      <c r="O3339" t="s">
        <v>12</v>
      </c>
      <c r="P3339" s="4">
        <v>30.96</v>
      </c>
      <c r="Q3339" t="s">
        <v>456</v>
      </c>
      <c r="R3339" t="s">
        <v>458</v>
      </c>
      <c r="S3339" t="s">
        <v>459</v>
      </c>
      <c r="T3339" t="s">
        <v>460</v>
      </c>
      <c r="U3339" t="s">
        <v>461</v>
      </c>
      <c r="V3339" t="s">
        <v>209</v>
      </c>
      <c r="W3339" s="10" t="b">
        <v>0</v>
      </c>
      <c r="X3339" s="12">
        <v>43893.513171296298</v>
      </c>
    </row>
    <row r="3340" spans="1:24" x14ac:dyDescent="0.2">
      <c r="A3340">
        <v>13681</v>
      </c>
      <c r="B3340" s="2" t="s">
        <v>142</v>
      </c>
      <c r="C3340" s="2" t="s">
        <v>143</v>
      </c>
      <c r="D3340" s="2" t="s">
        <v>144</v>
      </c>
      <c r="E3340" t="s">
        <v>37</v>
      </c>
      <c r="F3340">
        <f>SUM(J3340* 0.85)</f>
        <v>978.3839999999999</v>
      </c>
      <c r="G3340">
        <v>12</v>
      </c>
      <c r="H3340">
        <v>-31</v>
      </c>
      <c r="I3340" s="7">
        <v>95.92</v>
      </c>
      <c r="J3340" s="7">
        <f t="shared" si="62"/>
        <v>1151.04</v>
      </c>
      <c r="K3340" s="7">
        <f>SUM(G3340*1.15)</f>
        <v>13.799999999999999</v>
      </c>
      <c r="L3340" s="11">
        <v>43092</v>
      </c>
      <c r="M3340" s="3">
        <v>43097</v>
      </c>
      <c r="N3340" s="3">
        <v>43113</v>
      </c>
      <c r="O3340" t="s">
        <v>14</v>
      </c>
      <c r="P3340" s="4">
        <v>13.99</v>
      </c>
      <c r="Q3340" t="s">
        <v>143</v>
      </c>
      <c r="R3340" t="s">
        <v>145</v>
      </c>
      <c r="S3340" t="s">
        <v>110</v>
      </c>
      <c r="T3340" t="s">
        <v>111</v>
      </c>
      <c r="U3340" t="s">
        <v>146</v>
      </c>
      <c r="V3340" t="s">
        <v>113</v>
      </c>
      <c r="W3340" s="10" t="b">
        <v>0</v>
      </c>
      <c r="X3340" s="12">
        <v>43913.511048379631</v>
      </c>
    </row>
    <row r="3341" spans="1:24" x14ac:dyDescent="0.2">
      <c r="A3341">
        <v>13682</v>
      </c>
      <c r="B3341" s="2" t="s">
        <v>418</v>
      </c>
      <c r="C3341" s="2" t="s">
        <v>419</v>
      </c>
      <c r="D3341" s="2" t="s">
        <v>420</v>
      </c>
      <c r="E3341" t="s">
        <v>594</v>
      </c>
      <c r="F3341">
        <f>SUM(J3341* 0.95)</f>
        <v>1130.0819999999999</v>
      </c>
      <c r="G3341">
        <v>12</v>
      </c>
      <c r="H3341">
        <v>-8</v>
      </c>
      <c r="I3341" s="7">
        <v>99.13</v>
      </c>
      <c r="J3341" s="7">
        <f t="shared" si="62"/>
        <v>1189.56</v>
      </c>
      <c r="K3341" s="7">
        <f>SUM(G3341*1.15)</f>
        <v>13.799999999999999</v>
      </c>
      <c r="L3341" s="11">
        <v>43092</v>
      </c>
      <c r="M3341" s="3">
        <v>43097</v>
      </c>
      <c r="N3341" s="3">
        <v>43113</v>
      </c>
      <c r="O3341" t="s">
        <v>12</v>
      </c>
      <c r="P3341" s="4">
        <v>93.63</v>
      </c>
      <c r="Q3341" t="s">
        <v>423</v>
      </c>
      <c r="R3341" t="s">
        <v>424</v>
      </c>
      <c r="S3341" t="s">
        <v>425</v>
      </c>
      <c r="U3341" t="s">
        <v>426</v>
      </c>
      <c r="V3341" t="s">
        <v>427</v>
      </c>
      <c r="W3341" s="10" t="b">
        <v>1</v>
      </c>
      <c r="X3341" s="12">
        <v>43932.511314583331</v>
      </c>
    </row>
    <row r="3342" spans="1:24" x14ac:dyDescent="0.2">
      <c r="A3342">
        <v>13683</v>
      </c>
      <c r="B3342" s="2" t="s">
        <v>440</v>
      </c>
      <c r="C3342" s="2" t="s">
        <v>437</v>
      </c>
      <c r="D3342" s="2" t="s">
        <v>441</v>
      </c>
      <c r="E3342" t="s">
        <v>45</v>
      </c>
      <c r="F3342">
        <f>SUM(J3342* 0.9)</f>
        <v>572.18399999999997</v>
      </c>
      <c r="G3342">
        <v>9</v>
      </c>
      <c r="H3342">
        <v>0</v>
      </c>
      <c r="I3342" s="7">
        <v>70.64</v>
      </c>
      <c r="J3342" s="7">
        <f t="shared" si="62"/>
        <v>635.76</v>
      </c>
      <c r="K3342" s="7">
        <f>SUM(G3342*1.27)</f>
        <v>11.43</v>
      </c>
      <c r="L3342" s="11">
        <v>43093</v>
      </c>
      <c r="M3342" s="3">
        <v>43098</v>
      </c>
      <c r="N3342" s="3">
        <v>43114</v>
      </c>
      <c r="O3342" t="s">
        <v>6</v>
      </c>
      <c r="P3342" s="4">
        <v>34.86</v>
      </c>
      <c r="Q3342" t="s">
        <v>437</v>
      </c>
      <c r="R3342" t="s">
        <v>438</v>
      </c>
      <c r="S3342" t="s">
        <v>85</v>
      </c>
      <c r="U3342" t="s">
        <v>439</v>
      </c>
      <c r="V3342" t="s">
        <v>35</v>
      </c>
      <c r="W3342" s="10" t="b">
        <v>1</v>
      </c>
      <c r="X3342" s="12">
        <v>43889.511407175924</v>
      </c>
    </row>
    <row r="3343" spans="1:24" x14ac:dyDescent="0.2">
      <c r="A3343">
        <v>13684</v>
      </c>
      <c r="B3343" s="2" t="s">
        <v>73</v>
      </c>
      <c r="C3343" s="2" t="s">
        <v>74</v>
      </c>
      <c r="D3343" s="2" t="s">
        <v>75</v>
      </c>
      <c r="E3343" t="s">
        <v>11</v>
      </c>
      <c r="F3343">
        <f>SUM(J3343* 0.9)</f>
        <v>235.30500000000001</v>
      </c>
      <c r="G3343">
        <v>9</v>
      </c>
      <c r="H3343">
        <v>4</v>
      </c>
      <c r="I3343" s="7">
        <v>29.05</v>
      </c>
      <c r="J3343" s="7">
        <f t="shared" si="62"/>
        <v>261.45</v>
      </c>
      <c r="K3343" s="7">
        <f>SUM(G3343*0.54)</f>
        <v>4.8600000000000003</v>
      </c>
      <c r="L3343" s="11">
        <v>43094</v>
      </c>
      <c r="M3343" s="3">
        <v>43099</v>
      </c>
      <c r="N3343" s="3">
        <v>43115</v>
      </c>
      <c r="O3343" t="s">
        <v>12</v>
      </c>
      <c r="P3343" s="4">
        <v>47.42</v>
      </c>
      <c r="Q3343" t="s">
        <v>74</v>
      </c>
      <c r="R3343" t="s">
        <v>76</v>
      </c>
      <c r="S3343" t="s">
        <v>77</v>
      </c>
      <c r="T3343" t="s">
        <v>78</v>
      </c>
      <c r="U3343" t="s">
        <v>79</v>
      </c>
      <c r="V3343" t="s">
        <v>80</v>
      </c>
      <c r="W3343" s="10" t="b">
        <v>1</v>
      </c>
      <c r="X3343" s="12">
        <v>43888.513701157412</v>
      </c>
    </row>
    <row r="3344" spans="1:24" x14ac:dyDescent="0.2">
      <c r="A3344">
        <v>13685</v>
      </c>
      <c r="B3344" s="2" t="s">
        <v>135</v>
      </c>
      <c r="C3344" s="2" t="s">
        <v>136</v>
      </c>
      <c r="D3344" s="2" t="s">
        <v>137</v>
      </c>
      <c r="E3344" t="s">
        <v>5</v>
      </c>
      <c r="F3344">
        <f>SUM(J3344* 1.05)</f>
        <v>458.32500000000005</v>
      </c>
      <c r="G3344">
        <v>10</v>
      </c>
      <c r="H3344">
        <v>6</v>
      </c>
      <c r="I3344" s="7">
        <v>43.65</v>
      </c>
      <c r="J3344" s="7">
        <f t="shared" si="62"/>
        <v>436.5</v>
      </c>
      <c r="K3344" s="7">
        <f>SUM(G3344*1.381)</f>
        <v>13.81</v>
      </c>
      <c r="L3344" s="11">
        <v>43097</v>
      </c>
      <c r="M3344" s="3">
        <v>43102</v>
      </c>
      <c r="N3344" s="3">
        <v>43118</v>
      </c>
      <c r="O3344" t="s">
        <v>6</v>
      </c>
      <c r="P3344" s="4">
        <v>126.38</v>
      </c>
      <c r="Q3344" t="s">
        <v>136</v>
      </c>
      <c r="R3344" t="s">
        <v>138</v>
      </c>
      <c r="S3344" t="s">
        <v>139</v>
      </c>
      <c r="U3344" t="s">
        <v>140</v>
      </c>
      <c r="V3344" t="s">
        <v>141</v>
      </c>
      <c r="W3344" s="10" t="b">
        <v>1</v>
      </c>
      <c r="X3344" s="12">
        <v>43900.845450231485</v>
      </c>
    </row>
    <row r="3345" spans="1:24" x14ac:dyDescent="0.2">
      <c r="A3345">
        <v>13686</v>
      </c>
      <c r="B3345" s="2" t="s">
        <v>118</v>
      </c>
      <c r="C3345" s="2" t="s">
        <v>119</v>
      </c>
      <c r="D3345" s="2" t="s">
        <v>120</v>
      </c>
      <c r="E3345" t="s">
        <v>15</v>
      </c>
      <c r="F3345">
        <f>SUM(J3345* 1.15)</f>
        <v>562.85599999999999</v>
      </c>
      <c r="G3345">
        <v>7</v>
      </c>
      <c r="H3345">
        <v>1</v>
      </c>
      <c r="I3345" s="7">
        <v>69.92</v>
      </c>
      <c r="J3345" s="7">
        <f t="shared" si="62"/>
        <v>489.44</v>
      </c>
      <c r="K3345" s="7">
        <f>SUM(G3345*1.27)</f>
        <v>8.89</v>
      </c>
      <c r="L3345" s="11">
        <v>43097</v>
      </c>
      <c r="M3345" s="3">
        <v>43102</v>
      </c>
      <c r="N3345" s="3">
        <v>43118</v>
      </c>
      <c r="O3345" t="s">
        <v>14</v>
      </c>
      <c r="P3345" s="4">
        <v>5.45</v>
      </c>
      <c r="Q3345" t="s">
        <v>119</v>
      </c>
      <c r="R3345" t="s">
        <v>121</v>
      </c>
      <c r="S3345" t="s">
        <v>122</v>
      </c>
      <c r="U3345" t="s">
        <v>123</v>
      </c>
      <c r="V3345" t="s">
        <v>10</v>
      </c>
      <c r="W3345" s="10" t="b">
        <v>0</v>
      </c>
      <c r="X3345" s="12">
        <v>43898.321550925932</v>
      </c>
    </row>
    <row r="3346" spans="1:24" x14ac:dyDescent="0.2">
      <c r="A3346">
        <v>13687</v>
      </c>
      <c r="B3346" s="2" t="s">
        <v>363</v>
      </c>
      <c r="C3346" s="2" t="s">
        <v>364</v>
      </c>
      <c r="D3346" s="2" t="s">
        <v>365</v>
      </c>
      <c r="E3346" t="s">
        <v>45</v>
      </c>
      <c r="F3346">
        <f>SUM(J3346* 1.45)</f>
        <v>321.233</v>
      </c>
      <c r="G3346">
        <v>11</v>
      </c>
      <c r="H3346">
        <v>-6</v>
      </c>
      <c r="I3346" s="7">
        <v>20.14</v>
      </c>
      <c r="J3346" s="7">
        <f t="shared" si="62"/>
        <v>221.54000000000002</v>
      </c>
      <c r="K3346" s="7">
        <f>SUM(G3346*1.15)</f>
        <v>12.649999999999999</v>
      </c>
      <c r="L3346" s="11">
        <v>43098</v>
      </c>
      <c r="M3346" s="3">
        <v>43103</v>
      </c>
      <c r="N3346" s="3">
        <v>43119</v>
      </c>
      <c r="O3346" t="s">
        <v>14</v>
      </c>
      <c r="P3346" s="4">
        <v>122.46</v>
      </c>
      <c r="Q3346" t="s">
        <v>364</v>
      </c>
      <c r="R3346" t="s">
        <v>366</v>
      </c>
      <c r="S3346" t="s">
        <v>367</v>
      </c>
      <c r="U3346" t="s">
        <v>368</v>
      </c>
      <c r="V3346" t="s">
        <v>141</v>
      </c>
      <c r="W3346" s="10" t="b">
        <v>1</v>
      </c>
      <c r="X3346" s="12">
        <v>43932.844671064813</v>
      </c>
    </row>
    <row r="3347" spans="1:24" x14ac:dyDescent="0.2">
      <c r="A3347">
        <v>13688</v>
      </c>
      <c r="B3347" s="2" t="s">
        <v>430</v>
      </c>
      <c r="C3347" s="2" t="s">
        <v>431</v>
      </c>
      <c r="D3347" s="2" t="s">
        <v>432</v>
      </c>
      <c r="E3347" t="s">
        <v>13</v>
      </c>
      <c r="F3347">
        <f>SUM(J3347* 1.05)</f>
        <v>217.56</v>
      </c>
      <c r="G3347">
        <v>8</v>
      </c>
      <c r="H3347">
        <v>5</v>
      </c>
      <c r="I3347" s="7">
        <v>25.9</v>
      </c>
      <c r="J3347" s="7">
        <f t="shared" si="62"/>
        <v>207.2</v>
      </c>
      <c r="K3347" s="7">
        <f>SUM(G3347*1.381)</f>
        <v>11.048</v>
      </c>
      <c r="L3347" s="11">
        <v>43099</v>
      </c>
      <c r="M3347" s="3">
        <v>43104</v>
      </c>
      <c r="N3347" s="3">
        <v>43120</v>
      </c>
      <c r="O3347" t="s">
        <v>14</v>
      </c>
      <c r="P3347" s="4">
        <v>126.56</v>
      </c>
      <c r="Q3347" t="s">
        <v>431</v>
      </c>
      <c r="R3347" t="s">
        <v>433</v>
      </c>
      <c r="S3347" t="s">
        <v>434</v>
      </c>
      <c r="T3347" t="s">
        <v>435</v>
      </c>
      <c r="U3347" t="s">
        <v>436</v>
      </c>
      <c r="V3347" t="s">
        <v>209</v>
      </c>
      <c r="W3347" s="10" t="b">
        <v>1</v>
      </c>
      <c r="X3347" s="12">
        <v>43871.178131712957</v>
      </c>
    </row>
    <row r="3348" spans="1:24" x14ac:dyDescent="0.2">
      <c r="A3348">
        <v>13689</v>
      </c>
      <c r="B3348" s="2" t="s">
        <v>232</v>
      </c>
      <c r="C3348" s="2" t="s">
        <v>233</v>
      </c>
      <c r="D3348" s="2" t="s">
        <v>234</v>
      </c>
      <c r="E3348" t="s">
        <v>13</v>
      </c>
      <c r="F3348">
        <f>SUM(J3348* 0.9)</f>
        <v>271.55700000000002</v>
      </c>
      <c r="G3348">
        <v>11</v>
      </c>
      <c r="H3348">
        <v>-4</v>
      </c>
      <c r="I3348" s="7">
        <v>27.43</v>
      </c>
      <c r="J3348" s="7">
        <f t="shared" si="62"/>
        <v>301.73</v>
      </c>
      <c r="K3348" s="7">
        <f>SUM(G3348*1.15)</f>
        <v>12.649999999999999</v>
      </c>
      <c r="L3348" s="11">
        <v>43099</v>
      </c>
      <c r="M3348" s="3">
        <v>43104</v>
      </c>
      <c r="N3348" s="3">
        <v>43120</v>
      </c>
      <c r="O3348" t="s">
        <v>14</v>
      </c>
      <c r="P3348" s="4">
        <v>30.34</v>
      </c>
      <c r="Q3348" t="s">
        <v>233</v>
      </c>
      <c r="R3348" t="s">
        <v>570</v>
      </c>
      <c r="S3348" t="s">
        <v>235</v>
      </c>
      <c r="T3348" t="s">
        <v>207</v>
      </c>
      <c r="U3348" t="s">
        <v>236</v>
      </c>
      <c r="V3348" t="s">
        <v>209</v>
      </c>
      <c r="W3348" s="10" t="b">
        <v>0</v>
      </c>
      <c r="X3348" s="12">
        <v>44021.844694212967</v>
      </c>
    </row>
    <row r="3349" spans="1:24" x14ac:dyDescent="0.2">
      <c r="A3349">
        <v>13690</v>
      </c>
      <c r="B3349" s="2" t="s">
        <v>225</v>
      </c>
      <c r="C3349" s="2" t="s">
        <v>226</v>
      </c>
      <c r="D3349" s="2" t="s">
        <v>227</v>
      </c>
      <c r="E3349" t="s">
        <v>5</v>
      </c>
      <c r="F3349">
        <f>SUM(J3349* 1.45)</f>
        <v>609.40599999999995</v>
      </c>
      <c r="G3349">
        <v>14</v>
      </c>
      <c r="H3349">
        <v>17</v>
      </c>
      <c r="I3349" s="7">
        <v>30.02</v>
      </c>
      <c r="J3349" s="7">
        <f t="shared" si="62"/>
        <v>420.28</v>
      </c>
      <c r="K3349" s="7">
        <f>SUM(G3349*1.429)</f>
        <v>20.006</v>
      </c>
      <c r="L3349" s="11">
        <v>43100</v>
      </c>
      <c r="M3349" s="3">
        <v>43105</v>
      </c>
      <c r="N3349" s="3">
        <v>43121</v>
      </c>
      <c r="O3349" t="s">
        <v>6</v>
      </c>
      <c r="P3349" s="4">
        <v>184.41</v>
      </c>
      <c r="Q3349" t="s">
        <v>226</v>
      </c>
      <c r="R3349" t="s">
        <v>228</v>
      </c>
      <c r="S3349" t="s">
        <v>229</v>
      </c>
      <c r="T3349" t="s">
        <v>230</v>
      </c>
      <c r="U3349" t="s">
        <v>231</v>
      </c>
      <c r="V3349" t="s">
        <v>217</v>
      </c>
      <c r="W3349" s="10" t="b">
        <v>1</v>
      </c>
      <c r="X3349" s="12">
        <v>43776.513240740744</v>
      </c>
    </row>
    <row r="3350" spans="1:24" x14ac:dyDescent="0.2">
      <c r="A3350">
        <v>13691</v>
      </c>
      <c r="B3350" s="2" t="s">
        <v>159</v>
      </c>
      <c r="C3350" s="2" t="s">
        <v>160</v>
      </c>
      <c r="D3350" s="2" t="s">
        <v>161</v>
      </c>
      <c r="E3350" t="s">
        <v>13</v>
      </c>
      <c r="F3350">
        <f>SUM(J3350* 1.05)</f>
        <v>455.07</v>
      </c>
      <c r="G3350">
        <v>11</v>
      </c>
      <c r="H3350">
        <v>-3</v>
      </c>
      <c r="I3350" s="7">
        <v>39.4</v>
      </c>
      <c r="J3350" s="7">
        <f t="shared" si="62"/>
        <v>433.4</v>
      </c>
      <c r="K3350" s="7">
        <f>SUM(G3350*1.27)</f>
        <v>13.97</v>
      </c>
      <c r="L3350" s="11">
        <v>43101</v>
      </c>
      <c r="M3350" s="3">
        <v>43106</v>
      </c>
      <c r="N3350" s="3">
        <v>43122</v>
      </c>
      <c r="O3350" t="s">
        <v>14</v>
      </c>
      <c r="P3350" s="4">
        <v>135.35</v>
      </c>
      <c r="Q3350" t="s">
        <v>160</v>
      </c>
      <c r="R3350" t="s">
        <v>162</v>
      </c>
      <c r="S3350" t="s">
        <v>163</v>
      </c>
      <c r="U3350" t="s">
        <v>164</v>
      </c>
      <c r="V3350" t="s">
        <v>10</v>
      </c>
      <c r="W3350" s="10" t="b">
        <v>1</v>
      </c>
      <c r="X3350" s="12">
        <v>43846.845346064816</v>
      </c>
    </row>
    <row r="3351" spans="1:24" x14ac:dyDescent="0.2">
      <c r="A3351">
        <v>13692</v>
      </c>
      <c r="B3351" s="2" t="s">
        <v>369</v>
      </c>
      <c r="C3351" s="2" t="s">
        <v>370</v>
      </c>
      <c r="D3351" s="2" t="s">
        <v>371</v>
      </c>
      <c r="E3351" t="s">
        <v>46</v>
      </c>
      <c r="F3351">
        <f>SUM(J3351* 0.85)</f>
        <v>134.589</v>
      </c>
      <c r="G3351">
        <v>6</v>
      </c>
      <c r="H3351">
        <v>-16</v>
      </c>
      <c r="I3351" s="7">
        <v>26.39</v>
      </c>
      <c r="J3351" s="7">
        <f t="shared" si="62"/>
        <v>158.34</v>
      </c>
      <c r="K3351" s="7">
        <f>SUM(G3351*1.15)</f>
        <v>6.8999999999999995</v>
      </c>
      <c r="L3351" s="11">
        <v>43101</v>
      </c>
      <c r="M3351" s="3">
        <v>43106</v>
      </c>
      <c r="N3351" s="3">
        <v>43122</v>
      </c>
      <c r="O3351" t="s">
        <v>6</v>
      </c>
      <c r="P3351" s="4">
        <v>60.26</v>
      </c>
      <c r="Q3351" t="s">
        <v>370</v>
      </c>
      <c r="R3351" t="s">
        <v>372</v>
      </c>
      <c r="S3351" t="s">
        <v>180</v>
      </c>
      <c r="U3351" t="s">
        <v>373</v>
      </c>
      <c r="V3351" t="s">
        <v>182</v>
      </c>
      <c r="W3351" s="10" t="b">
        <v>1</v>
      </c>
      <c r="X3351" s="12">
        <v>43912.509885300926</v>
      </c>
    </row>
    <row r="3352" spans="1:24" x14ac:dyDescent="0.2">
      <c r="A3352">
        <v>13693</v>
      </c>
      <c r="B3352" s="2" t="s">
        <v>430</v>
      </c>
      <c r="C3352" s="2" t="s">
        <v>431</v>
      </c>
      <c r="D3352" s="2" t="s">
        <v>432</v>
      </c>
      <c r="E3352" t="s">
        <v>45</v>
      </c>
      <c r="F3352">
        <f>SUM(J3352* 1.05)</f>
        <v>242.55</v>
      </c>
      <c r="G3352">
        <v>12</v>
      </c>
      <c r="H3352">
        <v>5</v>
      </c>
      <c r="I3352" s="7">
        <v>19.25</v>
      </c>
      <c r="J3352" s="7">
        <f t="shared" si="62"/>
        <v>231</v>
      </c>
      <c r="K3352" s="7">
        <f>SUM(G3352*0.54)</f>
        <v>6.48</v>
      </c>
      <c r="L3352" s="11">
        <v>43104</v>
      </c>
      <c r="M3352" s="3">
        <v>43109</v>
      </c>
      <c r="N3352" s="3">
        <v>43125</v>
      </c>
      <c r="O3352" t="s">
        <v>14</v>
      </c>
      <c r="P3352" s="4">
        <v>89.16</v>
      </c>
      <c r="Q3352" t="s">
        <v>431</v>
      </c>
      <c r="R3352" t="s">
        <v>433</v>
      </c>
      <c r="S3352" t="s">
        <v>434</v>
      </c>
      <c r="T3352" t="s">
        <v>435</v>
      </c>
      <c r="U3352" t="s">
        <v>436</v>
      </c>
      <c r="V3352" t="s">
        <v>209</v>
      </c>
      <c r="W3352" s="10" t="b">
        <v>1</v>
      </c>
      <c r="X3352" s="12">
        <v>43900.51012835648</v>
      </c>
    </row>
    <row r="3353" spans="1:24" x14ac:dyDescent="0.2">
      <c r="A3353">
        <v>13694</v>
      </c>
      <c r="B3353" s="2" t="s">
        <v>500</v>
      </c>
      <c r="C3353" s="2" t="s">
        <v>501</v>
      </c>
      <c r="D3353" s="2" t="s">
        <v>502</v>
      </c>
      <c r="E3353" t="s">
        <v>36</v>
      </c>
      <c r="F3353">
        <f>SUM(J3353* 1.05)</f>
        <v>404.01900000000001</v>
      </c>
      <c r="G3353">
        <v>6</v>
      </c>
      <c r="H3353">
        <v>14</v>
      </c>
      <c r="I3353" s="7">
        <v>64.13</v>
      </c>
      <c r="J3353" s="7">
        <f t="shared" si="62"/>
        <v>384.78</v>
      </c>
      <c r="K3353" s="7">
        <f>SUM(G3353*1.429)</f>
        <v>8.5739999999999998</v>
      </c>
      <c r="L3353" s="11">
        <v>43105</v>
      </c>
      <c r="M3353" s="3">
        <v>43110</v>
      </c>
      <c r="N3353" s="3">
        <v>43126</v>
      </c>
      <c r="O3353" t="s">
        <v>14</v>
      </c>
      <c r="P3353" s="4">
        <v>27.36</v>
      </c>
      <c r="Q3353" t="s">
        <v>501</v>
      </c>
      <c r="R3353" t="s">
        <v>503</v>
      </c>
      <c r="S3353" t="s">
        <v>504</v>
      </c>
      <c r="U3353" t="s">
        <v>505</v>
      </c>
      <c r="V3353" t="s">
        <v>448</v>
      </c>
      <c r="W3353" s="10" t="b">
        <v>0</v>
      </c>
      <c r="X3353" s="12">
        <v>43857.510790509259</v>
      </c>
    </row>
    <row r="3354" spans="1:24" x14ac:dyDescent="0.2">
      <c r="A3354">
        <v>13695</v>
      </c>
      <c r="B3354" s="2" t="s">
        <v>130</v>
      </c>
      <c r="C3354" s="2" t="s">
        <v>131</v>
      </c>
      <c r="D3354" s="2" t="s">
        <v>132</v>
      </c>
      <c r="E3354" t="s">
        <v>13</v>
      </c>
      <c r="F3354">
        <f>SUM(J3354* 0.9)</f>
        <v>117.99</v>
      </c>
      <c r="G3354">
        <v>10</v>
      </c>
      <c r="H3354">
        <v>2</v>
      </c>
      <c r="I3354" s="7">
        <v>13.11</v>
      </c>
      <c r="J3354" s="7">
        <f t="shared" si="62"/>
        <v>131.1</v>
      </c>
      <c r="K3354" s="7">
        <f>SUM(G3354*0.54)</f>
        <v>5.4</v>
      </c>
      <c r="L3354" s="11">
        <v>43106</v>
      </c>
      <c r="M3354" s="3">
        <v>43111</v>
      </c>
      <c r="N3354" s="3">
        <v>43127</v>
      </c>
      <c r="O3354" t="s">
        <v>14</v>
      </c>
      <c r="P3354" s="4">
        <v>83.93</v>
      </c>
      <c r="Q3354" t="s">
        <v>131</v>
      </c>
      <c r="R3354" t="s">
        <v>133</v>
      </c>
      <c r="S3354" t="s">
        <v>85</v>
      </c>
      <c r="U3354" t="s">
        <v>134</v>
      </c>
      <c r="V3354" t="s">
        <v>35</v>
      </c>
      <c r="W3354" s="10" t="b">
        <v>1</v>
      </c>
      <c r="X3354" s="12">
        <v>43886.842977199078</v>
      </c>
    </row>
    <row r="3355" spans="1:24" x14ac:dyDescent="0.2">
      <c r="A3355">
        <v>13696</v>
      </c>
      <c r="B3355" s="2" t="s">
        <v>394</v>
      </c>
      <c r="C3355" s="2" t="s">
        <v>395</v>
      </c>
      <c r="D3355" s="2" t="s">
        <v>396</v>
      </c>
      <c r="E3355" t="s">
        <v>13</v>
      </c>
      <c r="F3355">
        <f>SUM(J3355* 1.05)</f>
        <v>104.07600000000001</v>
      </c>
      <c r="G3355">
        <v>6</v>
      </c>
      <c r="H3355">
        <v>3</v>
      </c>
      <c r="I3355" s="7">
        <v>16.52</v>
      </c>
      <c r="J3355" s="7">
        <f t="shared" si="62"/>
        <v>99.12</v>
      </c>
      <c r="K3355" s="7">
        <f>SUM(G3355*0.54)</f>
        <v>3.24</v>
      </c>
      <c r="L3355" s="11">
        <v>43106</v>
      </c>
      <c r="M3355" s="3">
        <v>43111</v>
      </c>
      <c r="N3355" s="3">
        <v>43127</v>
      </c>
      <c r="O3355" t="s">
        <v>6</v>
      </c>
      <c r="P3355" s="4">
        <v>12.51</v>
      </c>
      <c r="Q3355" t="s">
        <v>395</v>
      </c>
      <c r="R3355" t="s">
        <v>397</v>
      </c>
      <c r="S3355" t="s">
        <v>398</v>
      </c>
      <c r="T3355" t="s">
        <v>399</v>
      </c>
      <c r="U3355" t="s">
        <v>400</v>
      </c>
      <c r="V3355" t="s">
        <v>209</v>
      </c>
      <c r="W3355" s="10" t="b">
        <v>1</v>
      </c>
      <c r="X3355" s="12">
        <v>43886.633460648147</v>
      </c>
    </row>
    <row r="3356" spans="1:24" x14ac:dyDescent="0.2">
      <c r="A3356">
        <v>13697</v>
      </c>
      <c r="B3356" s="2" t="s">
        <v>135</v>
      </c>
      <c r="C3356" s="2" t="s">
        <v>136</v>
      </c>
      <c r="D3356" s="2" t="s">
        <v>137</v>
      </c>
      <c r="E3356" t="s">
        <v>36</v>
      </c>
      <c r="F3356">
        <f>SUM(J3356* 1.05)</f>
        <v>235.05300000000003</v>
      </c>
      <c r="G3356">
        <v>7</v>
      </c>
      <c r="H3356">
        <v>11</v>
      </c>
      <c r="I3356" s="7">
        <v>31.98</v>
      </c>
      <c r="J3356" s="7">
        <f t="shared" si="62"/>
        <v>223.86</v>
      </c>
      <c r="K3356" s="7">
        <f>SUM(G3356*1.429)</f>
        <v>10.003</v>
      </c>
      <c r="L3356" s="11">
        <v>43107</v>
      </c>
      <c r="M3356" s="3">
        <v>43112</v>
      </c>
      <c r="N3356" s="3">
        <v>43128</v>
      </c>
      <c r="O3356" t="s">
        <v>12</v>
      </c>
      <c r="P3356" s="4">
        <v>67.88</v>
      </c>
      <c r="Q3356" t="s">
        <v>136</v>
      </c>
      <c r="R3356" t="s">
        <v>138</v>
      </c>
      <c r="S3356" t="s">
        <v>139</v>
      </c>
      <c r="U3356" t="s">
        <v>140</v>
      </c>
      <c r="V3356" t="s">
        <v>141</v>
      </c>
      <c r="W3356" s="10" t="b">
        <v>1</v>
      </c>
      <c r="X3356" s="12">
        <v>43813.178201157403</v>
      </c>
    </row>
    <row r="3357" spans="1:24" x14ac:dyDescent="0.2">
      <c r="A3357">
        <v>13698</v>
      </c>
      <c r="B3357" s="2" t="s">
        <v>430</v>
      </c>
      <c r="C3357" s="2" t="s">
        <v>431</v>
      </c>
      <c r="D3357" s="2" t="s">
        <v>432</v>
      </c>
      <c r="E3357" t="s">
        <v>11</v>
      </c>
      <c r="F3357">
        <f>SUM(J3357* 1.05)</f>
        <v>228.56400000000002</v>
      </c>
      <c r="G3357">
        <v>12</v>
      </c>
      <c r="H3357">
        <v>5</v>
      </c>
      <c r="I3357" s="7">
        <v>18.14</v>
      </c>
      <c r="J3357" s="7">
        <f t="shared" si="62"/>
        <v>217.68</v>
      </c>
      <c r="K3357" s="7">
        <f>SUM(G3357*0.54)</f>
        <v>6.48</v>
      </c>
      <c r="L3357" s="11">
        <v>43146</v>
      </c>
      <c r="M3357" s="3">
        <v>43151</v>
      </c>
      <c r="N3357" s="3">
        <v>43167</v>
      </c>
      <c r="O3357" t="s">
        <v>12</v>
      </c>
      <c r="P3357" s="4">
        <v>86.53</v>
      </c>
      <c r="Q3357" t="s">
        <v>431</v>
      </c>
      <c r="R3357" t="s">
        <v>433</v>
      </c>
      <c r="S3357" t="s">
        <v>434</v>
      </c>
      <c r="T3357" t="s">
        <v>435</v>
      </c>
      <c r="U3357" t="s">
        <v>436</v>
      </c>
      <c r="V3357" t="s">
        <v>209</v>
      </c>
      <c r="W3357" s="10" t="b">
        <v>1</v>
      </c>
      <c r="X3357" s="12">
        <v>43912.51012835648</v>
      </c>
    </row>
    <row r="3358" spans="1:24" x14ac:dyDescent="0.2">
      <c r="A3358">
        <v>13699</v>
      </c>
      <c r="B3358" s="2" t="s">
        <v>345</v>
      </c>
      <c r="C3358" s="2" t="s">
        <v>346</v>
      </c>
      <c r="D3358" s="2" t="s">
        <v>347</v>
      </c>
      <c r="E3358" t="s">
        <v>15</v>
      </c>
      <c r="F3358">
        <f>SUM(J3358* 0.9)</f>
        <v>36.765000000000001</v>
      </c>
      <c r="G3358">
        <v>5</v>
      </c>
      <c r="H3358">
        <v>3</v>
      </c>
      <c r="I3358" s="7">
        <v>8.17</v>
      </c>
      <c r="J3358" s="7">
        <f t="shared" si="62"/>
        <v>40.85</v>
      </c>
      <c r="K3358" s="7">
        <f>SUM(G3358*0.54)</f>
        <v>2.7</v>
      </c>
      <c r="L3358" s="11">
        <v>43146</v>
      </c>
      <c r="M3358" s="3">
        <v>43151</v>
      </c>
      <c r="N3358" s="3">
        <v>43167</v>
      </c>
      <c r="O3358" t="s">
        <v>12</v>
      </c>
      <c r="P3358" s="4">
        <v>73.02</v>
      </c>
      <c r="Q3358" t="s">
        <v>346</v>
      </c>
      <c r="R3358" t="s">
        <v>352</v>
      </c>
      <c r="S3358" t="s">
        <v>353</v>
      </c>
      <c r="T3358" t="s">
        <v>354</v>
      </c>
      <c r="U3358" t="s">
        <v>355</v>
      </c>
      <c r="V3358" t="s">
        <v>209</v>
      </c>
      <c r="W3358" s="10" t="b">
        <v>1</v>
      </c>
      <c r="X3358" s="12">
        <v>43888.507503472225</v>
      </c>
    </row>
    <row r="3359" spans="1:24" x14ac:dyDescent="0.2">
      <c r="A3359">
        <v>13700</v>
      </c>
      <c r="B3359" s="2" t="s">
        <v>135</v>
      </c>
      <c r="C3359" s="2" t="s">
        <v>136</v>
      </c>
      <c r="D3359" s="2" t="s">
        <v>137</v>
      </c>
      <c r="E3359" t="s">
        <v>15</v>
      </c>
      <c r="F3359">
        <f>SUM(J3359* 1.05)</f>
        <v>313.3725</v>
      </c>
      <c r="G3359">
        <v>5</v>
      </c>
      <c r="H3359">
        <v>8</v>
      </c>
      <c r="I3359" s="7">
        <v>59.69</v>
      </c>
      <c r="J3359" s="7">
        <f t="shared" si="62"/>
        <v>298.45</v>
      </c>
      <c r="K3359" s="7">
        <f>SUM(G3359*1.381)</f>
        <v>6.9050000000000002</v>
      </c>
      <c r="L3359" s="11">
        <v>43147</v>
      </c>
      <c r="M3359" s="3">
        <v>43152</v>
      </c>
      <c r="N3359" s="3">
        <v>43168</v>
      </c>
      <c r="O3359" t="s">
        <v>12</v>
      </c>
      <c r="P3359" s="4">
        <v>47.94</v>
      </c>
      <c r="Q3359" t="s">
        <v>136</v>
      </c>
      <c r="R3359" t="s">
        <v>138</v>
      </c>
      <c r="S3359" t="s">
        <v>139</v>
      </c>
      <c r="U3359" t="s">
        <v>140</v>
      </c>
      <c r="V3359" t="s">
        <v>141</v>
      </c>
      <c r="W3359" s="10" t="b">
        <v>1</v>
      </c>
      <c r="X3359" s="12">
        <v>43875.176829745367</v>
      </c>
    </row>
    <row r="3360" spans="1:24" x14ac:dyDescent="0.2">
      <c r="A3360">
        <v>13701</v>
      </c>
      <c r="B3360" s="2" t="s">
        <v>401</v>
      </c>
      <c r="C3360" s="2" t="s">
        <v>402</v>
      </c>
      <c r="D3360" s="2" t="s">
        <v>403</v>
      </c>
      <c r="E3360" t="s">
        <v>36</v>
      </c>
      <c r="F3360">
        <f>SUM(J3360* 0.45)</f>
        <v>46.534500000000001</v>
      </c>
      <c r="G3360">
        <v>9</v>
      </c>
      <c r="H3360">
        <v>-4</v>
      </c>
      <c r="I3360" s="7">
        <v>11.49</v>
      </c>
      <c r="J3360" s="7">
        <f t="shared" si="62"/>
        <v>103.41</v>
      </c>
      <c r="K3360" s="7">
        <f>SUM(G3360*1.15)</f>
        <v>10.35</v>
      </c>
      <c r="L3360" s="11">
        <v>43148</v>
      </c>
      <c r="M3360" s="3">
        <v>43153</v>
      </c>
      <c r="N3360" s="3">
        <v>43169</v>
      </c>
      <c r="O3360" t="s">
        <v>6</v>
      </c>
      <c r="P3360" s="4">
        <v>13.95</v>
      </c>
      <c r="Q3360" t="s">
        <v>402</v>
      </c>
      <c r="R3360" t="s">
        <v>404</v>
      </c>
      <c r="S3360" t="s">
        <v>405</v>
      </c>
      <c r="U3360" t="s">
        <v>406</v>
      </c>
      <c r="V3360" t="s">
        <v>175</v>
      </c>
      <c r="W3360" s="10" t="b">
        <v>0</v>
      </c>
      <c r="X3360" s="12">
        <v>43907.511360879631</v>
      </c>
    </row>
    <row r="3361" spans="1:24" x14ac:dyDescent="0.2">
      <c r="A3361">
        <v>13702</v>
      </c>
      <c r="B3361" s="2" t="s">
        <v>38</v>
      </c>
      <c r="C3361" s="2" t="s">
        <v>39</v>
      </c>
      <c r="D3361" s="2" t="s">
        <v>40</v>
      </c>
      <c r="E3361" t="s">
        <v>15</v>
      </c>
      <c r="F3361">
        <f>SUM(J3361* 0.9)</f>
        <v>478.98000000000008</v>
      </c>
      <c r="G3361">
        <v>6</v>
      </c>
      <c r="H3361">
        <v>-3</v>
      </c>
      <c r="I3361" s="7">
        <v>88.7</v>
      </c>
      <c r="J3361" s="7">
        <f t="shared" si="62"/>
        <v>532.20000000000005</v>
      </c>
      <c r="K3361" s="7">
        <f>SUM(G3361*1.27)</f>
        <v>7.62</v>
      </c>
      <c r="L3361" s="11">
        <v>43148</v>
      </c>
      <c r="M3361" s="3">
        <v>43153</v>
      </c>
      <c r="N3361" s="3">
        <v>43169</v>
      </c>
      <c r="O3361" t="s">
        <v>14</v>
      </c>
      <c r="P3361" s="4">
        <v>3.5</v>
      </c>
      <c r="Q3361" t="s">
        <v>39</v>
      </c>
      <c r="R3361" t="s">
        <v>41</v>
      </c>
      <c r="S3361" t="s">
        <v>42</v>
      </c>
      <c r="U3361" t="s">
        <v>43</v>
      </c>
      <c r="V3361" t="s">
        <v>44</v>
      </c>
      <c r="W3361" s="10" t="b">
        <v>0</v>
      </c>
      <c r="X3361" s="12">
        <v>43898.510360185181</v>
      </c>
    </row>
    <row r="3362" spans="1:24" x14ac:dyDescent="0.2">
      <c r="A3362">
        <v>13703</v>
      </c>
      <c r="B3362" s="2" t="s">
        <v>38</v>
      </c>
      <c r="C3362" s="2" t="s">
        <v>39</v>
      </c>
      <c r="D3362" s="2" t="s">
        <v>40</v>
      </c>
      <c r="E3362" t="s">
        <v>15</v>
      </c>
      <c r="F3362">
        <f>SUM(J3362* 0.9)</f>
        <v>585.072</v>
      </c>
      <c r="G3362">
        <v>8</v>
      </c>
      <c r="H3362">
        <v>-3</v>
      </c>
      <c r="I3362" s="7">
        <v>81.260000000000005</v>
      </c>
      <c r="J3362" s="7">
        <f t="shared" si="62"/>
        <v>650.08000000000004</v>
      </c>
      <c r="K3362" s="7">
        <f>SUM(G3362*1.27)</f>
        <v>10.16</v>
      </c>
      <c r="L3362" s="11">
        <v>43149</v>
      </c>
      <c r="M3362" s="3">
        <v>43154</v>
      </c>
      <c r="N3362" s="3">
        <v>43170</v>
      </c>
      <c r="O3362" t="s">
        <v>6</v>
      </c>
      <c r="P3362" s="4">
        <v>9.3000000000000007</v>
      </c>
      <c r="Q3362" t="s">
        <v>39</v>
      </c>
      <c r="R3362" t="s">
        <v>41</v>
      </c>
      <c r="S3362" t="s">
        <v>42</v>
      </c>
      <c r="U3362" t="s">
        <v>43</v>
      </c>
      <c r="V3362" t="s">
        <v>44</v>
      </c>
      <c r="W3362" s="10" t="b">
        <v>0</v>
      </c>
      <c r="X3362" s="12">
        <v>43898.844705787036</v>
      </c>
    </row>
    <row r="3363" spans="1:24" x14ac:dyDescent="0.2">
      <c r="A3363">
        <v>13704</v>
      </c>
      <c r="B3363" s="2" t="s">
        <v>479</v>
      </c>
      <c r="C3363" s="2" t="s">
        <v>480</v>
      </c>
      <c r="D3363" s="2" t="s">
        <v>481</v>
      </c>
      <c r="E3363" t="s">
        <v>5</v>
      </c>
      <c r="F3363">
        <f>SUM(J3363* 1.03)</f>
        <v>569.2192</v>
      </c>
      <c r="G3363">
        <v>11</v>
      </c>
      <c r="H3363">
        <v>-11</v>
      </c>
      <c r="I3363" s="7">
        <v>50.24</v>
      </c>
      <c r="J3363" s="7">
        <f t="shared" si="62"/>
        <v>552.64</v>
      </c>
      <c r="K3363" s="7">
        <f>SUM(G3363*1.15)</f>
        <v>12.649999999999999</v>
      </c>
      <c r="L3363" s="11">
        <v>43150</v>
      </c>
      <c r="M3363" s="3">
        <v>43155</v>
      </c>
      <c r="N3363" s="3">
        <v>43171</v>
      </c>
      <c r="O3363" t="s">
        <v>6</v>
      </c>
      <c r="P3363" s="4">
        <v>14.68</v>
      </c>
      <c r="Q3363" t="s">
        <v>480</v>
      </c>
      <c r="R3363" t="s">
        <v>482</v>
      </c>
      <c r="S3363" t="s">
        <v>483</v>
      </c>
      <c r="U3363" t="s">
        <v>484</v>
      </c>
      <c r="V3363" t="s">
        <v>10</v>
      </c>
      <c r="W3363" s="10" t="b">
        <v>0</v>
      </c>
      <c r="X3363" s="12">
        <v>44031.844613194444</v>
      </c>
    </row>
    <row r="3364" spans="1:24" x14ac:dyDescent="0.2">
      <c r="A3364">
        <v>13705</v>
      </c>
      <c r="B3364" s="2" t="s">
        <v>407</v>
      </c>
      <c r="C3364" s="2" t="s">
        <v>408</v>
      </c>
      <c r="D3364" s="2" t="s">
        <v>409</v>
      </c>
      <c r="E3364" t="s">
        <v>11</v>
      </c>
      <c r="F3364">
        <f>SUM(J3364* 1.15)</f>
        <v>472.07499999999999</v>
      </c>
      <c r="G3364">
        <v>10</v>
      </c>
      <c r="H3364">
        <v>-2</v>
      </c>
      <c r="I3364" s="7">
        <v>41.05</v>
      </c>
      <c r="J3364" s="7">
        <f t="shared" si="62"/>
        <v>410.5</v>
      </c>
      <c r="K3364" s="7">
        <f>SUM(G3364*1.27)</f>
        <v>12.7</v>
      </c>
      <c r="L3364" s="11">
        <v>43150</v>
      </c>
      <c r="M3364" s="3">
        <v>43155</v>
      </c>
      <c r="N3364" s="3">
        <v>43171</v>
      </c>
      <c r="O3364" t="s">
        <v>12</v>
      </c>
      <c r="P3364" s="4">
        <v>68.66</v>
      </c>
      <c r="Q3364" t="s">
        <v>408</v>
      </c>
      <c r="R3364" t="s">
        <v>410</v>
      </c>
      <c r="S3364" t="s">
        <v>222</v>
      </c>
      <c r="T3364" t="s">
        <v>223</v>
      </c>
      <c r="U3364" t="s">
        <v>411</v>
      </c>
      <c r="V3364" t="s">
        <v>113</v>
      </c>
      <c r="W3364" s="10" t="b">
        <v>1</v>
      </c>
      <c r="X3364" s="12">
        <v>43888.845086805559</v>
      </c>
    </row>
    <row r="3365" spans="1:24" x14ac:dyDescent="0.2">
      <c r="A3365">
        <v>13706</v>
      </c>
      <c r="B3365" s="2" t="s">
        <v>390</v>
      </c>
      <c r="C3365" s="2" t="s">
        <v>391</v>
      </c>
      <c r="D3365" s="2" t="s">
        <v>392</v>
      </c>
      <c r="E3365" t="s">
        <v>11</v>
      </c>
      <c r="F3365">
        <f>SUM(J3365* 0.85)</f>
        <v>180.625</v>
      </c>
      <c r="G3365">
        <v>10</v>
      </c>
      <c r="H3365">
        <v>-3</v>
      </c>
      <c r="I3365" s="7">
        <v>21.25</v>
      </c>
      <c r="J3365" s="7">
        <f t="shared" si="62"/>
        <v>212.5</v>
      </c>
      <c r="K3365" s="7">
        <f>SUM(G3365*1.27)</f>
        <v>12.7</v>
      </c>
      <c r="L3365" s="11">
        <v>43153</v>
      </c>
      <c r="M3365" s="3">
        <v>43158</v>
      </c>
      <c r="N3365" s="3">
        <v>43174</v>
      </c>
      <c r="O3365" t="s">
        <v>12</v>
      </c>
      <c r="P3365" s="4">
        <v>38.82</v>
      </c>
      <c r="Q3365" t="s">
        <v>391</v>
      </c>
      <c r="R3365" t="s">
        <v>393</v>
      </c>
      <c r="S3365" t="s">
        <v>91</v>
      </c>
      <c r="U3365" t="s">
        <v>92</v>
      </c>
      <c r="V3365" t="s">
        <v>93</v>
      </c>
      <c r="W3365" s="10" t="b">
        <v>1</v>
      </c>
      <c r="X3365" s="12">
        <v>43888.845075231482</v>
      </c>
    </row>
    <row r="3366" spans="1:24" x14ac:dyDescent="0.2">
      <c r="A3366">
        <v>13707</v>
      </c>
      <c r="B3366" s="2" t="s">
        <v>53</v>
      </c>
      <c r="C3366" s="2" t="s">
        <v>54</v>
      </c>
      <c r="D3366" s="2" t="s">
        <v>55</v>
      </c>
      <c r="E3366" t="s">
        <v>15</v>
      </c>
      <c r="F3366">
        <f>SUM(J3366* 1.15)</f>
        <v>261.23399999999998</v>
      </c>
      <c r="G3366">
        <v>12</v>
      </c>
      <c r="H3366">
        <v>4</v>
      </c>
      <c r="I3366" s="7">
        <v>18.93</v>
      </c>
      <c r="J3366" s="7">
        <f t="shared" si="62"/>
        <v>227.16</v>
      </c>
      <c r="K3366" s="7">
        <f>SUM(G3366*0.54)</f>
        <v>6.48</v>
      </c>
      <c r="L3366" s="11">
        <v>43154</v>
      </c>
      <c r="M3366" s="3">
        <v>43159</v>
      </c>
      <c r="N3366" s="3">
        <v>43175</v>
      </c>
      <c r="O3366" t="s">
        <v>12</v>
      </c>
      <c r="P3366" s="4">
        <v>53.3</v>
      </c>
      <c r="Q3366" t="s">
        <v>54</v>
      </c>
      <c r="R3366" t="s">
        <v>56</v>
      </c>
      <c r="S3366" t="s">
        <v>57</v>
      </c>
      <c r="U3366" t="s">
        <v>58</v>
      </c>
      <c r="V3366" t="s">
        <v>59</v>
      </c>
      <c r="W3366" s="10" t="b">
        <v>1</v>
      </c>
      <c r="X3366" s="12">
        <v>43907.51011678241</v>
      </c>
    </row>
    <row r="3367" spans="1:24" x14ac:dyDescent="0.2">
      <c r="A3367">
        <v>13708</v>
      </c>
      <c r="B3367" s="2" t="s">
        <v>506</v>
      </c>
      <c r="C3367" s="2" t="s">
        <v>507</v>
      </c>
      <c r="D3367" s="2" t="s">
        <v>508</v>
      </c>
      <c r="E3367" t="s">
        <v>36</v>
      </c>
      <c r="F3367">
        <f>SUM(J3367* 1.15)</f>
        <v>513.98099999999988</v>
      </c>
      <c r="G3367">
        <v>6</v>
      </c>
      <c r="H3367">
        <v>4</v>
      </c>
      <c r="I3367" s="7">
        <v>74.489999999999995</v>
      </c>
      <c r="J3367" s="7">
        <f t="shared" si="62"/>
        <v>446.93999999999994</v>
      </c>
      <c r="K3367" s="7">
        <f>SUM(G3367*0.54)</f>
        <v>3.24</v>
      </c>
      <c r="L3367" s="11">
        <v>43155</v>
      </c>
      <c r="M3367" s="3">
        <v>43160</v>
      </c>
      <c r="N3367" s="3">
        <v>43176</v>
      </c>
      <c r="O3367" t="s">
        <v>12</v>
      </c>
      <c r="P3367" s="4">
        <v>7.23</v>
      </c>
      <c r="Q3367" t="s">
        <v>507</v>
      </c>
      <c r="R3367" t="s">
        <v>509</v>
      </c>
      <c r="S3367" t="s">
        <v>510</v>
      </c>
      <c r="U3367" t="s">
        <v>511</v>
      </c>
      <c r="V3367" t="s">
        <v>59</v>
      </c>
      <c r="W3367" s="10" t="b">
        <v>1</v>
      </c>
      <c r="X3367" s="12">
        <v>43884.508060763896</v>
      </c>
    </row>
    <row r="3368" spans="1:24" x14ac:dyDescent="0.2">
      <c r="A3368">
        <v>13709</v>
      </c>
      <c r="B3368" s="2" t="s">
        <v>384</v>
      </c>
      <c r="C3368" s="2" t="s">
        <v>385</v>
      </c>
      <c r="D3368" s="2" t="s">
        <v>386</v>
      </c>
      <c r="E3368" t="s">
        <v>11</v>
      </c>
      <c r="F3368">
        <f>SUM(J3368* 1.03)</f>
        <v>995.41260000000011</v>
      </c>
      <c r="G3368">
        <v>13</v>
      </c>
      <c r="H3368">
        <v>-22</v>
      </c>
      <c r="I3368" s="7">
        <v>74.34</v>
      </c>
      <c r="J3368" s="7">
        <f t="shared" si="62"/>
        <v>966.42000000000007</v>
      </c>
      <c r="K3368" s="7">
        <f>SUM(G3368*1.15)</f>
        <v>14.95</v>
      </c>
      <c r="L3368" s="11">
        <v>43155</v>
      </c>
      <c r="M3368" s="3">
        <v>43160</v>
      </c>
      <c r="N3368" s="3">
        <v>43176</v>
      </c>
      <c r="O3368" t="s">
        <v>14</v>
      </c>
      <c r="P3368" s="4">
        <v>189.09</v>
      </c>
      <c r="Q3368" t="s">
        <v>385</v>
      </c>
      <c r="R3368" t="s">
        <v>387</v>
      </c>
      <c r="S3368" t="s">
        <v>388</v>
      </c>
      <c r="U3368" t="s">
        <v>389</v>
      </c>
      <c r="V3368" t="s">
        <v>10</v>
      </c>
      <c r="W3368" s="10" t="b">
        <v>1</v>
      </c>
      <c r="X3368" s="12">
        <v>43900.512030787038</v>
      </c>
    </row>
    <row r="3369" spans="1:24" x14ac:dyDescent="0.2">
      <c r="A3369">
        <v>13710</v>
      </c>
      <c r="B3369" s="2" t="s">
        <v>430</v>
      </c>
      <c r="C3369" s="2" t="s">
        <v>431</v>
      </c>
      <c r="D3369" s="2" t="s">
        <v>432</v>
      </c>
      <c r="E3369" t="s">
        <v>36</v>
      </c>
      <c r="F3369">
        <f>SUM(J3369* 1.05)</f>
        <v>34.776000000000003</v>
      </c>
      <c r="G3369">
        <v>9</v>
      </c>
      <c r="H3369">
        <v>5</v>
      </c>
      <c r="I3369" s="7">
        <v>3.68</v>
      </c>
      <c r="J3369" s="7">
        <f t="shared" si="62"/>
        <v>33.120000000000005</v>
      </c>
      <c r="K3369" s="7">
        <f>SUM(G3369*0.54)</f>
        <v>4.8600000000000003</v>
      </c>
      <c r="L3369" s="11">
        <v>43156</v>
      </c>
      <c r="M3369" s="3">
        <v>43161</v>
      </c>
      <c r="N3369" s="3">
        <v>43177</v>
      </c>
      <c r="O3369" t="s">
        <v>6</v>
      </c>
      <c r="P3369" s="4">
        <v>140.26</v>
      </c>
      <c r="Q3369" t="s">
        <v>431</v>
      </c>
      <c r="R3369" t="s">
        <v>433</v>
      </c>
      <c r="S3369" t="s">
        <v>434</v>
      </c>
      <c r="T3369" t="s">
        <v>435</v>
      </c>
      <c r="U3369" t="s">
        <v>436</v>
      </c>
      <c r="V3369" t="s">
        <v>209</v>
      </c>
      <c r="W3369" s="10" t="b">
        <v>1</v>
      </c>
      <c r="X3369" s="12">
        <v>43888.513712731481</v>
      </c>
    </row>
    <row r="3370" spans="1:24" x14ac:dyDescent="0.2">
      <c r="A3370">
        <v>13711</v>
      </c>
      <c r="B3370" s="2" t="s">
        <v>29</v>
      </c>
      <c r="C3370" s="2" t="s">
        <v>30</v>
      </c>
      <c r="D3370" s="2" t="s">
        <v>31</v>
      </c>
      <c r="E3370" t="s">
        <v>13</v>
      </c>
      <c r="F3370">
        <f>SUM(J3370* 0.9)</f>
        <v>114.804</v>
      </c>
      <c r="G3370">
        <v>6</v>
      </c>
      <c r="H3370">
        <v>-4</v>
      </c>
      <c r="I3370" s="7">
        <v>21.26</v>
      </c>
      <c r="J3370" s="7">
        <f t="shared" si="62"/>
        <v>127.56</v>
      </c>
      <c r="K3370" s="7">
        <f>SUM(G3370*1.15)</f>
        <v>6.8999999999999995</v>
      </c>
      <c r="L3370" s="11">
        <v>43157</v>
      </c>
      <c r="M3370" s="3">
        <v>43162</v>
      </c>
      <c r="N3370" s="3">
        <v>43178</v>
      </c>
      <c r="O3370" t="s">
        <v>12</v>
      </c>
      <c r="P3370" s="4">
        <v>25.36</v>
      </c>
      <c r="Q3370" t="s">
        <v>30</v>
      </c>
      <c r="R3370" t="s">
        <v>557</v>
      </c>
      <c r="S3370" t="s">
        <v>32</v>
      </c>
      <c r="T3370" t="s">
        <v>33</v>
      </c>
      <c r="U3370" t="s">
        <v>34</v>
      </c>
      <c r="V3370" t="s">
        <v>35</v>
      </c>
      <c r="W3370" s="10" t="b">
        <v>0</v>
      </c>
      <c r="X3370" s="12">
        <v>43930.510024189818</v>
      </c>
    </row>
    <row r="3371" spans="1:24" x14ac:dyDescent="0.2">
      <c r="A3371">
        <v>13712</v>
      </c>
      <c r="B3371" s="2" t="s">
        <v>262</v>
      </c>
      <c r="C3371" s="2" t="s">
        <v>263</v>
      </c>
      <c r="D3371" s="2" t="s">
        <v>264</v>
      </c>
      <c r="E3371" t="s">
        <v>11</v>
      </c>
      <c r="F3371">
        <f>SUM(J3371* 0.85)</f>
        <v>131.93699999999998</v>
      </c>
      <c r="G3371">
        <v>6</v>
      </c>
      <c r="H3371">
        <v>6</v>
      </c>
      <c r="I3371" s="7">
        <v>25.87</v>
      </c>
      <c r="J3371" s="7">
        <f t="shared" si="62"/>
        <v>155.22</v>
      </c>
      <c r="K3371" s="7">
        <f>SUM(G3371*1.381)</f>
        <v>8.2859999999999996</v>
      </c>
      <c r="L3371" s="11">
        <v>43157</v>
      </c>
      <c r="M3371" s="3">
        <v>43162</v>
      </c>
      <c r="N3371" s="3">
        <v>43178</v>
      </c>
      <c r="O3371" t="s">
        <v>14</v>
      </c>
      <c r="P3371" s="4">
        <v>2.74</v>
      </c>
      <c r="Q3371" t="s">
        <v>263</v>
      </c>
      <c r="R3371" t="s">
        <v>265</v>
      </c>
      <c r="S3371" t="s">
        <v>266</v>
      </c>
      <c r="U3371" t="s">
        <v>267</v>
      </c>
      <c r="V3371" t="s">
        <v>59</v>
      </c>
      <c r="W3371" s="10" t="b">
        <v>0</v>
      </c>
      <c r="X3371" s="12">
        <v>43963.510697916667</v>
      </c>
    </row>
    <row r="3372" spans="1:24" x14ac:dyDescent="0.2">
      <c r="A3372">
        <v>13713</v>
      </c>
      <c r="B3372" s="2" t="s">
        <v>524</v>
      </c>
      <c r="C3372" s="2" t="s">
        <v>525</v>
      </c>
      <c r="D3372" s="2" t="s">
        <v>526</v>
      </c>
      <c r="E3372" t="s">
        <v>36</v>
      </c>
      <c r="F3372">
        <f>SUM(J3372* 1.05)</f>
        <v>424.80900000000008</v>
      </c>
      <c r="G3372">
        <v>11</v>
      </c>
      <c r="H3372">
        <v>-35</v>
      </c>
      <c r="I3372" s="7">
        <v>36.78</v>
      </c>
      <c r="J3372" s="7">
        <f t="shared" si="62"/>
        <v>404.58000000000004</v>
      </c>
      <c r="K3372" s="7">
        <f>SUM(G3372*1.15)</f>
        <v>12.649999999999999</v>
      </c>
      <c r="L3372" s="11">
        <v>43160</v>
      </c>
      <c r="M3372" s="3">
        <v>43165</v>
      </c>
      <c r="N3372" s="3">
        <v>43181</v>
      </c>
      <c r="O3372" t="s">
        <v>12</v>
      </c>
      <c r="P3372" s="4">
        <v>180.45</v>
      </c>
      <c r="Q3372" t="s">
        <v>525</v>
      </c>
      <c r="R3372" t="s">
        <v>527</v>
      </c>
      <c r="S3372" t="s">
        <v>528</v>
      </c>
      <c r="U3372" t="s">
        <v>529</v>
      </c>
      <c r="V3372" t="s">
        <v>530</v>
      </c>
      <c r="W3372" s="10" t="b">
        <v>1</v>
      </c>
      <c r="X3372" s="12">
        <v>43947.511002083331</v>
      </c>
    </row>
    <row r="3373" spans="1:24" x14ac:dyDescent="0.2">
      <c r="A3373">
        <v>13714</v>
      </c>
      <c r="B3373" s="2" t="s">
        <v>250</v>
      </c>
      <c r="C3373" s="2" t="s">
        <v>251</v>
      </c>
      <c r="D3373" s="2" t="s">
        <v>252</v>
      </c>
      <c r="E3373" t="s">
        <v>36</v>
      </c>
      <c r="F3373">
        <f>SUM(J3373* 0.85)</f>
        <v>897.13250000000005</v>
      </c>
      <c r="G3373">
        <v>11</v>
      </c>
      <c r="H3373">
        <v>-38</v>
      </c>
      <c r="I3373" s="7">
        <v>95.95</v>
      </c>
      <c r="J3373" s="7">
        <f t="shared" si="62"/>
        <v>1055.45</v>
      </c>
      <c r="K3373" s="7">
        <f>SUM(G3373*1.15)</f>
        <v>12.649999999999999</v>
      </c>
      <c r="L3373" s="11">
        <v>43161</v>
      </c>
      <c r="M3373" s="3">
        <v>43166</v>
      </c>
      <c r="N3373" s="3">
        <v>43182</v>
      </c>
      <c r="O3373" t="s">
        <v>12</v>
      </c>
      <c r="P3373" s="4">
        <v>8.1199999999999992</v>
      </c>
      <c r="Q3373" t="s">
        <v>251</v>
      </c>
      <c r="R3373" t="s">
        <v>253</v>
      </c>
      <c r="S3373" t="s">
        <v>254</v>
      </c>
      <c r="U3373" t="s">
        <v>255</v>
      </c>
      <c r="V3373" t="s">
        <v>10</v>
      </c>
      <c r="W3373" s="10" t="b">
        <v>0</v>
      </c>
      <c r="X3373" s="12">
        <v>43933.844300694444</v>
      </c>
    </row>
    <row r="3374" spans="1:24" x14ac:dyDescent="0.2">
      <c r="A3374">
        <v>13715</v>
      </c>
      <c r="B3374" s="2" t="s">
        <v>250</v>
      </c>
      <c r="C3374" s="2" t="s">
        <v>251</v>
      </c>
      <c r="D3374" s="2" t="s">
        <v>252</v>
      </c>
      <c r="E3374" t="s">
        <v>45</v>
      </c>
      <c r="F3374">
        <f>SUM(J3374* 0.85)</f>
        <v>484.79750000000001</v>
      </c>
      <c r="G3374">
        <v>11</v>
      </c>
      <c r="H3374">
        <v>36</v>
      </c>
      <c r="I3374" s="7">
        <v>51.85</v>
      </c>
      <c r="J3374" s="7">
        <f t="shared" si="62"/>
        <v>570.35</v>
      </c>
      <c r="K3374" s="7">
        <f>SUM(G3374*1.429)</f>
        <v>15.719000000000001</v>
      </c>
      <c r="L3374" s="11">
        <v>43161</v>
      </c>
      <c r="M3374" s="3">
        <v>43166</v>
      </c>
      <c r="N3374" s="3">
        <v>43182</v>
      </c>
      <c r="O3374" t="s">
        <v>6</v>
      </c>
      <c r="P3374" s="4">
        <v>11.57</v>
      </c>
      <c r="Q3374" t="s">
        <v>251</v>
      </c>
      <c r="R3374" t="s">
        <v>253</v>
      </c>
      <c r="S3374" t="s">
        <v>254</v>
      </c>
      <c r="U3374" t="s">
        <v>255</v>
      </c>
      <c r="V3374" t="s">
        <v>10</v>
      </c>
      <c r="W3374" s="10" t="b">
        <v>0</v>
      </c>
      <c r="X3374" s="12">
        <v>43897.846245601853</v>
      </c>
    </row>
    <row r="3375" spans="1:24" x14ac:dyDescent="0.2">
      <c r="A3375">
        <v>13716</v>
      </c>
      <c r="B3375" s="2" t="s">
        <v>462</v>
      </c>
      <c r="C3375" s="2" t="s">
        <v>463</v>
      </c>
      <c r="D3375" s="2" t="s">
        <v>464</v>
      </c>
      <c r="E3375" t="s">
        <v>19</v>
      </c>
      <c r="F3375">
        <f>SUM(J3375* 0.9)</f>
        <v>60.291000000000011</v>
      </c>
      <c r="G3375">
        <v>7</v>
      </c>
      <c r="H3375">
        <v>-4</v>
      </c>
      <c r="I3375" s="7">
        <v>9.57</v>
      </c>
      <c r="J3375" s="7">
        <f t="shared" si="62"/>
        <v>66.990000000000009</v>
      </c>
      <c r="K3375" s="7">
        <f>SUM(G3375*1.15)</f>
        <v>8.0499999999999989</v>
      </c>
      <c r="L3375" s="11">
        <v>43162</v>
      </c>
      <c r="M3375" s="3">
        <v>43167</v>
      </c>
      <c r="N3375" s="3">
        <v>43183</v>
      </c>
      <c r="O3375" t="s">
        <v>14</v>
      </c>
      <c r="P3375" s="4">
        <v>147.06</v>
      </c>
      <c r="Q3375" t="s">
        <v>463</v>
      </c>
      <c r="R3375" t="s">
        <v>465</v>
      </c>
      <c r="S3375" t="s">
        <v>466</v>
      </c>
      <c r="U3375" t="s">
        <v>467</v>
      </c>
      <c r="V3375" t="s">
        <v>325</v>
      </c>
      <c r="W3375" s="10" t="b">
        <v>1</v>
      </c>
      <c r="X3375" s="12">
        <v>43939.177248842592</v>
      </c>
    </row>
    <row r="3376" spans="1:24" x14ac:dyDescent="0.2">
      <c r="A3376">
        <v>13717</v>
      </c>
      <c r="B3376" s="2" t="s">
        <v>506</v>
      </c>
      <c r="C3376" s="2" t="s">
        <v>507</v>
      </c>
      <c r="D3376" s="2" t="s">
        <v>508</v>
      </c>
      <c r="E3376" t="s">
        <v>11</v>
      </c>
      <c r="F3376">
        <f>SUM(J3376* 1.15)</f>
        <v>498.15699999999998</v>
      </c>
      <c r="G3376">
        <v>11</v>
      </c>
      <c r="H3376">
        <v>4</v>
      </c>
      <c r="I3376" s="7">
        <v>39.380000000000003</v>
      </c>
      <c r="J3376" s="7">
        <f t="shared" si="62"/>
        <v>433.18</v>
      </c>
      <c r="K3376" s="7">
        <f>SUM(G3376*0.54)</f>
        <v>5.94</v>
      </c>
      <c r="L3376" s="11">
        <v>43163</v>
      </c>
      <c r="M3376" s="3">
        <v>43168</v>
      </c>
      <c r="N3376" s="3">
        <v>43184</v>
      </c>
      <c r="O3376" t="s">
        <v>12</v>
      </c>
      <c r="P3376" s="4">
        <v>25.09</v>
      </c>
      <c r="Q3376" t="s">
        <v>507</v>
      </c>
      <c r="R3376" t="s">
        <v>509</v>
      </c>
      <c r="S3376" t="s">
        <v>510</v>
      </c>
      <c r="U3376" t="s">
        <v>511</v>
      </c>
      <c r="V3376" t="s">
        <v>59</v>
      </c>
      <c r="W3376" s="10" t="b">
        <v>0</v>
      </c>
      <c r="X3376" s="12">
        <v>43885.176783449075</v>
      </c>
    </row>
    <row r="3377" spans="1:24" x14ac:dyDescent="0.2">
      <c r="A3377">
        <v>13718</v>
      </c>
      <c r="B3377" s="2" t="s">
        <v>153</v>
      </c>
      <c r="C3377" s="2" t="s">
        <v>154</v>
      </c>
      <c r="D3377" s="2" t="s">
        <v>155</v>
      </c>
      <c r="E3377" t="s">
        <v>36</v>
      </c>
      <c r="F3377">
        <f>SUM(J3377* 0.9)</f>
        <v>56.295000000000002</v>
      </c>
      <c r="G3377">
        <v>9</v>
      </c>
      <c r="H3377">
        <v>-1</v>
      </c>
      <c r="I3377" s="7">
        <v>6.95</v>
      </c>
      <c r="J3377" s="7">
        <f t="shared" si="62"/>
        <v>62.550000000000004</v>
      </c>
      <c r="K3377" s="7">
        <f>SUM(G3377*1.27)</f>
        <v>11.43</v>
      </c>
      <c r="L3377" s="11">
        <v>43164</v>
      </c>
      <c r="M3377" s="3">
        <v>43169</v>
      </c>
      <c r="N3377" s="3">
        <v>43185</v>
      </c>
      <c r="O3377" t="s">
        <v>6</v>
      </c>
      <c r="P3377" s="4">
        <v>16.27</v>
      </c>
      <c r="Q3377" t="s">
        <v>154</v>
      </c>
      <c r="R3377" t="s">
        <v>156</v>
      </c>
      <c r="S3377" t="s">
        <v>157</v>
      </c>
      <c r="U3377" t="s">
        <v>158</v>
      </c>
      <c r="V3377" t="s">
        <v>44</v>
      </c>
      <c r="W3377" s="10" t="b">
        <v>0</v>
      </c>
      <c r="X3377" s="12">
        <v>43893.511395601847</v>
      </c>
    </row>
    <row r="3378" spans="1:24" x14ac:dyDescent="0.2">
      <c r="A3378">
        <v>13719</v>
      </c>
      <c r="B3378" s="2" t="s">
        <v>293</v>
      </c>
      <c r="C3378" s="2" t="s">
        <v>294</v>
      </c>
      <c r="D3378" s="2" t="s">
        <v>295</v>
      </c>
      <c r="E3378" t="s">
        <v>13</v>
      </c>
      <c r="F3378">
        <f>SUM(J3378* 0.85)</f>
        <v>229.6105</v>
      </c>
      <c r="G3378">
        <v>7</v>
      </c>
      <c r="H3378">
        <v>6</v>
      </c>
      <c r="I3378" s="7">
        <v>38.590000000000003</v>
      </c>
      <c r="J3378" s="7">
        <f t="shared" si="62"/>
        <v>270.13</v>
      </c>
      <c r="K3378" s="7">
        <f>SUM(G3378*1.381)</f>
        <v>9.6669999999999998</v>
      </c>
      <c r="L3378" s="11">
        <v>43164</v>
      </c>
      <c r="M3378" s="3">
        <v>43169</v>
      </c>
      <c r="N3378" s="3">
        <v>43185</v>
      </c>
      <c r="O3378" t="s">
        <v>14</v>
      </c>
      <c r="P3378" s="4">
        <v>148.61000000000001</v>
      </c>
      <c r="Q3378" t="s">
        <v>294</v>
      </c>
      <c r="R3378" t="s">
        <v>296</v>
      </c>
      <c r="S3378" t="s">
        <v>297</v>
      </c>
      <c r="T3378" t="s">
        <v>298</v>
      </c>
      <c r="U3378" t="s">
        <v>299</v>
      </c>
      <c r="V3378" t="s">
        <v>217</v>
      </c>
      <c r="W3378" s="10" t="b">
        <v>1</v>
      </c>
      <c r="X3378" s="12">
        <v>43878.511195601852</v>
      </c>
    </row>
    <row r="3379" spans="1:24" x14ac:dyDescent="0.2">
      <c r="A3379">
        <v>13720</v>
      </c>
      <c r="B3379" s="2" t="s">
        <v>114</v>
      </c>
      <c r="C3379" s="2" t="s">
        <v>115</v>
      </c>
      <c r="D3379" s="2" t="s">
        <v>116</v>
      </c>
      <c r="E3379" t="s">
        <v>45</v>
      </c>
      <c r="F3379">
        <f>SUM(J3379* 0.9)</f>
        <v>913.68</v>
      </c>
      <c r="G3379">
        <v>12</v>
      </c>
      <c r="H3379">
        <v>-3</v>
      </c>
      <c r="I3379" s="7">
        <v>84.6</v>
      </c>
      <c r="J3379" s="7">
        <f t="shared" si="62"/>
        <v>1015.1999999999999</v>
      </c>
      <c r="K3379" s="7">
        <f>SUM(G3379*1.27)</f>
        <v>15.24</v>
      </c>
      <c r="L3379" s="11">
        <v>43167</v>
      </c>
      <c r="M3379" s="3">
        <v>43172</v>
      </c>
      <c r="N3379" s="3">
        <v>43188</v>
      </c>
      <c r="O3379" t="s">
        <v>6</v>
      </c>
      <c r="P3379" s="4">
        <v>6.17</v>
      </c>
      <c r="Q3379" t="s">
        <v>115</v>
      </c>
      <c r="R3379" t="s">
        <v>569</v>
      </c>
      <c r="S3379" t="s">
        <v>85</v>
      </c>
      <c r="U3379" t="s">
        <v>117</v>
      </c>
      <c r="V3379" t="s">
        <v>35</v>
      </c>
      <c r="W3379" s="10" t="b">
        <v>0</v>
      </c>
      <c r="X3379" s="12">
        <v>43916.845794212961</v>
      </c>
    </row>
    <row r="3380" spans="1:24" x14ac:dyDescent="0.2">
      <c r="A3380">
        <v>13721</v>
      </c>
      <c r="B3380" s="2" t="s">
        <v>462</v>
      </c>
      <c r="C3380" s="2" t="s">
        <v>463</v>
      </c>
      <c r="D3380" s="2" t="s">
        <v>464</v>
      </c>
      <c r="E3380" t="s">
        <v>46</v>
      </c>
      <c r="F3380">
        <f>SUM(J3380* 0.9)</f>
        <v>295.42500000000001</v>
      </c>
      <c r="G3380">
        <v>13</v>
      </c>
      <c r="H3380">
        <v>-4</v>
      </c>
      <c r="I3380" s="7">
        <v>25.25</v>
      </c>
      <c r="J3380" s="7">
        <f t="shared" si="62"/>
        <v>328.25</v>
      </c>
      <c r="K3380" s="7">
        <f>SUM(G3380*1.15)</f>
        <v>14.95</v>
      </c>
      <c r="L3380" s="11">
        <v>43168</v>
      </c>
      <c r="M3380" s="3">
        <v>43173</v>
      </c>
      <c r="N3380" s="3">
        <v>43189</v>
      </c>
      <c r="O3380" t="s">
        <v>14</v>
      </c>
      <c r="P3380" s="4">
        <v>14.78</v>
      </c>
      <c r="Q3380" t="s">
        <v>463</v>
      </c>
      <c r="R3380" t="s">
        <v>465</v>
      </c>
      <c r="S3380" t="s">
        <v>466</v>
      </c>
      <c r="U3380" t="s">
        <v>467</v>
      </c>
      <c r="V3380" t="s">
        <v>325</v>
      </c>
      <c r="W3380" s="10" t="b">
        <v>0</v>
      </c>
      <c r="X3380" s="12">
        <v>43900.512239120377</v>
      </c>
    </row>
    <row r="3381" spans="1:24" x14ac:dyDescent="0.2">
      <c r="A3381">
        <v>13722</v>
      </c>
      <c r="B3381" s="2" t="s">
        <v>176</v>
      </c>
      <c r="C3381" s="2" t="s">
        <v>177</v>
      </c>
      <c r="D3381" s="2" t="s">
        <v>178</v>
      </c>
      <c r="E3381" t="s">
        <v>11</v>
      </c>
      <c r="F3381">
        <f>SUM(J3381* 0.85)</f>
        <v>398.65</v>
      </c>
      <c r="G3381">
        <v>5</v>
      </c>
      <c r="H3381">
        <v>30</v>
      </c>
      <c r="I3381" s="7">
        <v>93.8</v>
      </c>
      <c r="J3381" s="7">
        <f t="shared" si="62"/>
        <v>469</v>
      </c>
      <c r="K3381" s="7">
        <f>SUM(G3381*1.429)</f>
        <v>7.1450000000000005</v>
      </c>
      <c r="L3381" s="11">
        <v>43168</v>
      </c>
      <c r="M3381" s="3">
        <v>43173</v>
      </c>
      <c r="N3381" s="3">
        <v>43189</v>
      </c>
      <c r="O3381" t="s">
        <v>12</v>
      </c>
      <c r="P3381" s="4">
        <v>89</v>
      </c>
      <c r="Q3381" t="s">
        <v>177</v>
      </c>
      <c r="R3381" t="s">
        <v>179</v>
      </c>
      <c r="S3381" t="s">
        <v>180</v>
      </c>
      <c r="U3381" t="s">
        <v>181</v>
      </c>
      <c r="V3381" t="s">
        <v>182</v>
      </c>
      <c r="W3381" s="10" t="b">
        <v>1</v>
      </c>
      <c r="X3381" s="12">
        <v>43843.510742129627</v>
      </c>
    </row>
    <row r="3382" spans="1:24" x14ac:dyDescent="0.2">
      <c r="A3382">
        <v>13723</v>
      </c>
      <c r="B3382" s="2" t="s">
        <v>500</v>
      </c>
      <c r="C3382" s="2" t="s">
        <v>501</v>
      </c>
      <c r="D3382" s="2" t="s">
        <v>502</v>
      </c>
      <c r="E3382" t="s">
        <v>13</v>
      </c>
      <c r="F3382">
        <f>SUM(J3382* 1.05)</f>
        <v>923.76900000000012</v>
      </c>
      <c r="G3382">
        <v>11</v>
      </c>
      <c r="H3382">
        <v>11</v>
      </c>
      <c r="I3382" s="7">
        <v>79.98</v>
      </c>
      <c r="J3382" s="7">
        <f t="shared" si="62"/>
        <v>879.78000000000009</v>
      </c>
      <c r="K3382" s="7">
        <f>SUM(G3382*1.429)</f>
        <v>15.719000000000001</v>
      </c>
      <c r="L3382" s="11">
        <v>43169</v>
      </c>
      <c r="M3382" s="3">
        <v>43174</v>
      </c>
      <c r="N3382" s="3">
        <v>43190</v>
      </c>
      <c r="O3382" t="s">
        <v>14</v>
      </c>
      <c r="P3382" s="4">
        <v>145.04</v>
      </c>
      <c r="Q3382" t="s">
        <v>501</v>
      </c>
      <c r="R3382" t="s">
        <v>503</v>
      </c>
      <c r="S3382" t="s">
        <v>504</v>
      </c>
      <c r="U3382" t="s">
        <v>505</v>
      </c>
      <c r="V3382" t="s">
        <v>448</v>
      </c>
      <c r="W3382" s="10" t="b">
        <v>1</v>
      </c>
      <c r="X3382" s="12">
        <v>43883.845956249999</v>
      </c>
    </row>
    <row r="3383" spans="1:24" x14ac:dyDescent="0.2">
      <c r="A3383">
        <v>13724</v>
      </c>
      <c r="B3383" s="2" t="s">
        <v>106</v>
      </c>
      <c r="C3383" s="2" t="s">
        <v>107</v>
      </c>
      <c r="D3383" s="2" t="s">
        <v>108</v>
      </c>
      <c r="E3383" t="s">
        <v>36</v>
      </c>
      <c r="F3383">
        <f>SUM(J3383* 0.85)</f>
        <v>195.94200000000001</v>
      </c>
      <c r="G3383">
        <v>6</v>
      </c>
      <c r="H3383">
        <v>-3</v>
      </c>
      <c r="I3383" s="7">
        <v>38.42</v>
      </c>
      <c r="J3383" s="7">
        <f t="shared" si="62"/>
        <v>230.52</v>
      </c>
      <c r="K3383" s="7">
        <f>SUM(G3383*1.27)</f>
        <v>7.62</v>
      </c>
      <c r="L3383" s="11">
        <v>43170</v>
      </c>
      <c r="M3383" s="3">
        <v>43175</v>
      </c>
      <c r="N3383" s="3">
        <v>43191</v>
      </c>
      <c r="O3383" t="s">
        <v>6</v>
      </c>
      <c r="P3383" s="4">
        <v>11.93</v>
      </c>
      <c r="Q3383" t="s">
        <v>107</v>
      </c>
      <c r="R3383" t="s">
        <v>109</v>
      </c>
      <c r="S3383" t="s">
        <v>110</v>
      </c>
      <c r="T3383" t="s">
        <v>111</v>
      </c>
      <c r="U3383" t="s">
        <v>112</v>
      </c>
      <c r="V3383" t="s">
        <v>113</v>
      </c>
      <c r="W3383" s="10" t="b">
        <v>0</v>
      </c>
      <c r="X3383" s="12">
        <v>43898.510360185181</v>
      </c>
    </row>
    <row r="3384" spans="1:24" x14ac:dyDescent="0.2">
      <c r="A3384">
        <v>13725</v>
      </c>
      <c r="B3384" s="2" t="s">
        <v>313</v>
      </c>
      <c r="C3384" s="2" t="s">
        <v>314</v>
      </c>
      <c r="D3384" s="2" t="s">
        <v>315</v>
      </c>
      <c r="E3384" t="s">
        <v>36</v>
      </c>
      <c r="F3384">
        <f>SUM(J3384* 0.85)</f>
        <v>80.410000000000011</v>
      </c>
      <c r="G3384">
        <v>10</v>
      </c>
      <c r="H3384">
        <v>-13</v>
      </c>
      <c r="I3384" s="7">
        <v>9.4600000000000009</v>
      </c>
      <c r="J3384" s="7">
        <f t="shared" si="62"/>
        <v>94.600000000000009</v>
      </c>
      <c r="K3384" s="7">
        <f>SUM(G3384*1.15)</f>
        <v>11.5</v>
      </c>
      <c r="L3384" s="11">
        <v>43170</v>
      </c>
      <c r="M3384" s="3">
        <v>43175</v>
      </c>
      <c r="N3384" s="3">
        <v>43191</v>
      </c>
      <c r="O3384" t="s">
        <v>12</v>
      </c>
      <c r="P3384" s="4">
        <v>4.93</v>
      </c>
      <c r="Q3384" t="s">
        <v>314</v>
      </c>
      <c r="R3384" t="s">
        <v>316</v>
      </c>
      <c r="S3384" t="s">
        <v>317</v>
      </c>
      <c r="U3384" t="s">
        <v>318</v>
      </c>
      <c r="V3384" t="s">
        <v>175</v>
      </c>
      <c r="W3384" s="10" t="b">
        <v>0</v>
      </c>
      <c r="X3384" s="12">
        <v>43986.844590046298</v>
      </c>
    </row>
    <row r="3385" spans="1:24" x14ac:dyDescent="0.2">
      <c r="A3385">
        <v>13726</v>
      </c>
      <c r="B3385" s="2" t="s">
        <v>250</v>
      </c>
      <c r="C3385" s="2" t="s">
        <v>251</v>
      </c>
      <c r="D3385" s="2" t="s">
        <v>252</v>
      </c>
      <c r="E3385" t="s">
        <v>15</v>
      </c>
      <c r="F3385">
        <f>SUM(J3385* 0.85)</f>
        <v>203.065</v>
      </c>
      <c r="G3385">
        <v>5</v>
      </c>
      <c r="H3385">
        <v>33</v>
      </c>
      <c r="I3385" s="7">
        <v>47.78</v>
      </c>
      <c r="J3385" s="7">
        <f t="shared" si="62"/>
        <v>238.9</v>
      </c>
      <c r="K3385" s="7">
        <f>SUM(G3385*1.429)</f>
        <v>7.1450000000000005</v>
      </c>
      <c r="L3385" s="11">
        <v>43171</v>
      </c>
      <c r="M3385" s="3">
        <v>43176</v>
      </c>
      <c r="N3385" s="3">
        <v>43192</v>
      </c>
      <c r="O3385" t="s">
        <v>14</v>
      </c>
      <c r="P3385" s="4">
        <v>44.12</v>
      </c>
      <c r="Q3385" t="s">
        <v>251</v>
      </c>
      <c r="R3385" t="s">
        <v>253</v>
      </c>
      <c r="S3385" t="s">
        <v>254</v>
      </c>
      <c r="U3385" t="s">
        <v>255</v>
      </c>
      <c r="V3385" t="s">
        <v>10</v>
      </c>
      <c r="W3385" s="10" t="b">
        <v>1</v>
      </c>
      <c r="X3385" s="12">
        <v>43838.51077685185</v>
      </c>
    </row>
    <row r="3386" spans="1:24" x14ac:dyDescent="0.2">
      <c r="A3386">
        <v>13727</v>
      </c>
      <c r="B3386" s="2" t="s">
        <v>537</v>
      </c>
      <c r="C3386" s="2" t="s">
        <v>538</v>
      </c>
      <c r="D3386" s="2" t="s">
        <v>539</v>
      </c>
      <c r="E3386" t="s">
        <v>13</v>
      </c>
      <c r="F3386">
        <f>SUM(J3386* 0.9)</f>
        <v>435.96000000000004</v>
      </c>
      <c r="G3386">
        <v>14</v>
      </c>
      <c r="H3386">
        <v>6</v>
      </c>
      <c r="I3386" s="7">
        <v>34.6</v>
      </c>
      <c r="J3386" s="7">
        <f t="shared" si="62"/>
        <v>484.40000000000003</v>
      </c>
      <c r="K3386" s="7">
        <f>SUM(G3386*1.381)</f>
        <v>19.334</v>
      </c>
      <c r="L3386" s="11">
        <v>43174</v>
      </c>
      <c r="M3386" s="3">
        <v>43179</v>
      </c>
      <c r="N3386" s="3">
        <v>43195</v>
      </c>
      <c r="O3386" t="s">
        <v>6</v>
      </c>
      <c r="P3386" s="4">
        <v>60.18</v>
      </c>
      <c r="Q3386" t="s">
        <v>538</v>
      </c>
      <c r="R3386" t="s">
        <v>540</v>
      </c>
      <c r="S3386" t="s">
        <v>541</v>
      </c>
      <c r="T3386" t="s">
        <v>279</v>
      </c>
      <c r="U3386" t="s">
        <v>542</v>
      </c>
      <c r="V3386" t="s">
        <v>209</v>
      </c>
      <c r="W3386" s="10" t="b">
        <v>1</v>
      </c>
      <c r="X3386" s="12">
        <v>43869.513113425928</v>
      </c>
    </row>
    <row r="3387" spans="1:24" x14ac:dyDescent="0.2">
      <c r="A3387">
        <v>13728</v>
      </c>
      <c r="B3387" s="2" t="s">
        <v>67</v>
      </c>
      <c r="C3387" s="2" t="s">
        <v>68</v>
      </c>
      <c r="D3387" s="2" t="s">
        <v>69</v>
      </c>
      <c r="E3387" t="s">
        <v>11</v>
      </c>
      <c r="F3387">
        <f>SUM(J3387* 0.85)</f>
        <v>1009.3579999999999</v>
      </c>
      <c r="G3387">
        <v>14</v>
      </c>
      <c r="H3387">
        <v>6</v>
      </c>
      <c r="I3387" s="7">
        <v>84.82</v>
      </c>
      <c r="J3387" s="7">
        <f t="shared" si="62"/>
        <v>1187.48</v>
      </c>
      <c r="K3387" s="7">
        <f>SUM(G3387*1.381)</f>
        <v>19.334</v>
      </c>
      <c r="L3387" s="11">
        <v>43175</v>
      </c>
      <c r="M3387" s="3">
        <v>43180</v>
      </c>
      <c r="N3387" s="3">
        <v>43196</v>
      </c>
      <c r="O3387" t="s">
        <v>12</v>
      </c>
      <c r="P3387" s="4">
        <v>64.56</v>
      </c>
      <c r="Q3387" t="s">
        <v>68</v>
      </c>
      <c r="R3387" t="s">
        <v>70</v>
      </c>
      <c r="S3387" t="s">
        <v>71</v>
      </c>
      <c r="U3387" t="s">
        <v>72</v>
      </c>
      <c r="V3387" t="s">
        <v>59</v>
      </c>
      <c r="W3387" s="10" t="b">
        <v>1</v>
      </c>
      <c r="X3387" s="12">
        <v>43868.513113425928</v>
      </c>
    </row>
    <row r="3388" spans="1:24" x14ac:dyDescent="0.2">
      <c r="A3388">
        <v>13729</v>
      </c>
      <c r="B3388" s="2" t="s">
        <v>81</v>
      </c>
      <c r="C3388" s="2" t="s">
        <v>82</v>
      </c>
      <c r="D3388" s="2" t="s">
        <v>83</v>
      </c>
      <c r="E3388" t="s">
        <v>45</v>
      </c>
      <c r="F3388">
        <f>SUM(J3388* 0.9)</f>
        <v>478.54799999999994</v>
      </c>
      <c r="G3388">
        <v>7</v>
      </c>
      <c r="H3388">
        <v>21</v>
      </c>
      <c r="I3388" s="7">
        <v>75.959999999999994</v>
      </c>
      <c r="J3388" s="7">
        <f t="shared" si="62"/>
        <v>531.71999999999991</v>
      </c>
      <c r="K3388" s="7">
        <f>SUM(G3388*1.429)</f>
        <v>10.003</v>
      </c>
      <c r="L3388" s="11">
        <v>43175</v>
      </c>
      <c r="M3388" s="3">
        <v>43180</v>
      </c>
      <c r="N3388" s="3">
        <v>43196</v>
      </c>
      <c r="O3388" t="s">
        <v>14</v>
      </c>
      <c r="P3388" s="4">
        <v>45.59</v>
      </c>
      <c r="Q3388" t="s">
        <v>82</v>
      </c>
      <c r="R3388" t="s">
        <v>84</v>
      </c>
      <c r="S3388" t="s">
        <v>85</v>
      </c>
      <c r="U3388" t="s">
        <v>86</v>
      </c>
      <c r="V3388" t="s">
        <v>35</v>
      </c>
      <c r="W3388" s="10" t="b">
        <v>1</v>
      </c>
      <c r="X3388" s="12">
        <v>43820.178316898142</v>
      </c>
    </row>
    <row r="3389" spans="1:24" x14ac:dyDescent="0.2">
      <c r="A3389">
        <v>13730</v>
      </c>
      <c r="B3389" s="2" t="s">
        <v>440</v>
      </c>
      <c r="C3389" s="2" t="s">
        <v>437</v>
      </c>
      <c r="D3389" s="2" t="s">
        <v>441</v>
      </c>
      <c r="E3389" t="s">
        <v>36</v>
      </c>
      <c r="F3389">
        <f>SUM(J3389* 0.9)</f>
        <v>555.048</v>
      </c>
      <c r="G3389">
        <v>8</v>
      </c>
      <c r="H3389">
        <v>0</v>
      </c>
      <c r="I3389" s="7">
        <v>77.09</v>
      </c>
      <c r="J3389" s="7">
        <f t="shared" si="62"/>
        <v>616.72</v>
      </c>
      <c r="K3389" s="7">
        <f>SUM(G3389*1.27)</f>
        <v>10.16</v>
      </c>
      <c r="L3389" s="11">
        <v>43176</v>
      </c>
      <c r="M3389" s="3">
        <v>43181</v>
      </c>
      <c r="N3389" s="3">
        <v>43197</v>
      </c>
      <c r="O3389" t="s">
        <v>6</v>
      </c>
      <c r="P3389" s="4">
        <v>4.2</v>
      </c>
      <c r="Q3389" t="s">
        <v>437</v>
      </c>
      <c r="R3389" t="s">
        <v>438</v>
      </c>
      <c r="S3389" t="s">
        <v>85</v>
      </c>
      <c r="U3389" t="s">
        <v>439</v>
      </c>
      <c r="V3389" t="s">
        <v>35</v>
      </c>
      <c r="W3389" s="10" t="b">
        <v>0</v>
      </c>
      <c r="X3389" s="12">
        <v>43893.511407175924</v>
      </c>
    </row>
    <row r="3390" spans="1:24" x14ac:dyDescent="0.2">
      <c r="A3390">
        <v>13731</v>
      </c>
      <c r="B3390" s="2" t="s">
        <v>244</v>
      </c>
      <c r="C3390" s="2" t="s">
        <v>245</v>
      </c>
      <c r="D3390" s="2" t="s">
        <v>246</v>
      </c>
      <c r="E3390" t="s">
        <v>13</v>
      </c>
      <c r="F3390">
        <f>SUM(J3390* 0.9)</f>
        <v>547.99199999999996</v>
      </c>
      <c r="G3390">
        <v>12</v>
      </c>
      <c r="H3390">
        <v>7</v>
      </c>
      <c r="I3390" s="7">
        <v>50.74</v>
      </c>
      <c r="J3390" s="7">
        <f t="shared" si="62"/>
        <v>608.88</v>
      </c>
      <c r="K3390" s="7">
        <f>SUM(G3390*1.381)</f>
        <v>16.571999999999999</v>
      </c>
      <c r="L3390" s="11">
        <v>43177</v>
      </c>
      <c r="M3390" s="3">
        <v>43182</v>
      </c>
      <c r="N3390" s="3">
        <v>43198</v>
      </c>
      <c r="O3390" t="s">
        <v>14</v>
      </c>
      <c r="P3390" s="4">
        <v>16.37</v>
      </c>
      <c r="Q3390" t="s">
        <v>245</v>
      </c>
      <c r="R3390" t="s">
        <v>566</v>
      </c>
      <c r="S3390" t="s">
        <v>247</v>
      </c>
      <c r="T3390" t="s">
        <v>248</v>
      </c>
      <c r="U3390" t="s">
        <v>249</v>
      </c>
      <c r="V3390" t="s">
        <v>35</v>
      </c>
      <c r="W3390" s="10" t="b">
        <v>0</v>
      </c>
      <c r="X3390" s="12">
        <v>43884.179243287028</v>
      </c>
    </row>
    <row r="3391" spans="1:24" x14ac:dyDescent="0.2">
      <c r="A3391">
        <v>13732</v>
      </c>
      <c r="B3391" s="2" t="s">
        <v>358</v>
      </c>
      <c r="C3391" s="2" t="s">
        <v>359</v>
      </c>
      <c r="D3391" s="2" t="s">
        <v>360</v>
      </c>
      <c r="E3391" t="s">
        <v>46</v>
      </c>
      <c r="F3391">
        <f>SUM(J3391* 1.15)</f>
        <v>97.013999999999996</v>
      </c>
      <c r="G3391">
        <v>12</v>
      </c>
      <c r="H3391">
        <v>-5</v>
      </c>
      <c r="I3391" s="7">
        <v>7.03</v>
      </c>
      <c r="J3391" s="7">
        <f t="shared" si="62"/>
        <v>84.36</v>
      </c>
      <c r="K3391" s="7">
        <f>SUM(G3391*1.15)</f>
        <v>13.799999999999999</v>
      </c>
      <c r="L3391" s="11">
        <v>43177</v>
      </c>
      <c r="M3391" s="3">
        <v>43182</v>
      </c>
      <c r="N3391" s="3">
        <v>43198</v>
      </c>
      <c r="O3391" t="s">
        <v>12</v>
      </c>
      <c r="P3391" s="4">
        <v>83.49</v>
      </c>
      <c r="Q3391" t="s">
        <v>359</v>
      </c>
      <c r="R3391" t="s">
        <v>361</v>
      </c>
      <c r="S3391" t="s">
        <v>21</v>
      </c>
      <c r="U3391" t="s">
        <v>362</v>
      </c>
      <c r="V3391" t="s">
        <v>23</v>
      </c>
      <c r="W3391" s="10" t="b">
        <v>1</v>
      </c>
      <c r="X3391" s="12">
        <v>43988.511349305554</v>
      </c>
    </row>
    <row r="3392" spans="1:24" x14ac:dyDescent="0.2">
      <c r="A3392">
        <v>13733</v>
      </c>
      <c r="B3392" s="2" t="s">
        <v>462</v>
      </c>
      <c r="C3392" s="2" t="s">
        <v>463</v>
      </c>
      <c r="D3392" s="2" t="s">
        <v>464</v>
      </c>
      <c r="E3392" t="s">
        <v>37</v>
      </c>
      <c r="F3392">
        <f>SUM(J3392* 0.9)</f>
        <v>463.11300000000006</v>
      </c>
      <c r="G3392">
        <v>7</v>
      </c>
      <c r="H3392">
        <v>-4</v>
      </c>
      <c r="I3392" s="7">
        <v>73.510000000000005</v>
      </c>
      <c r="J3392" s="7">
        <f t="shared" si="62"/>
        <v>514.57000000000005</v>
      </c>
      <c r="K3392" s="7">
        <f>SUM(G3392*1.15)</f>
        <v>8.0499999999999989</v>
      </c>
      <c r="L3392" s="11">
        <v>43178</v>
      </c>
      <c r="M3392" s="3">
        <v>43183</v>
      </c>
      <c r="N3392" s="3">
        <v>43199</v>
      </c>
      <c r="O3392" t="s">
        <v>6</v>
      </c>
      <c r="P3392" s="4">
        <v>68.52</v>
      </c>
      <c r="Q3392" t="s">
        <v>463</v>
      </c>
      <c r="R3392" t="s">
        <v>465</v>
      </c>
      <c r="S3392" t="s">
        <v>466</v>
      </c>
      <c r="U3392" t="s">
        <v>467</v>
      </c>
      <c r="V3392" t="s">
        <v>325</v>
      </c>
      <c r="W3392" s="10" t="b">
        <v>1</v>
      </c>
      <c r="X3392" s="12">
        <v>43929.943217592598</v>
      </c>
    </row>
    <row r="3393" spans="1:24" x14ac:dyDescent="0.2">
      <c r="A3393">
        <v>13734</v>
      </c>
      <c r="B3393" s="2" t="s">
        <v>225</v>
      </c>
      <c r="C3393" s="2" t="s">
        <v>226</v>
      </c>
      <c r="D3393" s="2" t="s">
        <v>227</v>
      </c>
      <c r="E3393" t="s">
        <v>36</v>
      </c>
      <c r="F3393">
        <f>SUM(J3393* 1.45)</f>
        <v>396.28499999999991</v>
      </c>
      <c r="G3393">
        <v>10</v>
      </c>
      <c r="H3393">
        <v>-5</v>
      </c>
      <c r="I3393" s="7">
        <v>27.33</v>
      </c>
      <c r="J3393" s="7">
        <f t="shared" si="62"/>
        <v>273.29999999999995</v>
      </c>
      <c r="K3393" s="7">
        <f>SUM(G3393*1.15)</f>
        <v>11.5</v>
      </c>
      <c r="L3393" s="11">
        <v>43181</v>
      </c>
      <c r="M3393" s="3">
        <v>43186</v>
      </c>
      <c r="N3393" s="3">
        <v>43202</v>
      </c>
      <c r="O3393" t="s">
        <v>14</v>
      </c>
      <c r="P3393" s="4">
        <v>4.41</v>
      </c>
      <c r="Q3393" t="s">
        <v>226</v>
      </c>
      <c r="R3393" t="s">
        <v>228</v>
      </c>
      <c r="S3393" t="s">
        <v>229</v>
      </c>
      <c r="T3393" t="s">
        <v>230</v>
      </c>
      <c r="U3393" t="s">
        <v>231</v>
      </c>
      <c r="V3393" t="s">
        <v>217</v>
      </c>
      <c r="W3393" s="10" t="b">
        <v>0</v>
      </c>
      <c r="X3393" s="12">
        <v>43970.178015972218</v>
      </c>
    </row>
    <row r="3394" spans="1:24" x14ac:dyDescent="0.2">
      <c r="A3394">
        <v>13735</v>
      </c>
      <c r="B3394" s="2" t="s">
        <v>369</v>
      </c>
      <c r="C3394" s="2" t="s">
        <v>370</v>
      </c>
      <c r="D3394" s="2" t="s">
        <v>371</v>
      </c>
      <c r="E3394" t="s">
        <v>46</v>
      </c>
      <c r="F3394">
        <f>SUM(J3394* 0.85)</f>
        <v>219.40199999999999</v>
      </c>
      <c r="G3394">
        <v>9</v>
      </c>
      <c r="H3394">
        <v>-13</v>
      </c>
      <c r="I3394" s="7">
        <v>28.68</v>
      </c>
      <c r="J3394" s="7">
        <f t="shared" ref="J3394:J3457" si="63">SUM(G3394*I3394)</f>
        <v>258.12</v>
      </c>
      <c r="K3394" s="7">
        <f>SUM(G3394*1.15)</f>
        <v>10.35</v>
      </c>
      <c r="L3394" s="11">
        <v>43181</v>
      </c>
      <c r="M3394" s="3">
        <v>43186</v>
      </c>
      <c r="N3394" s="3">
        <v>43202</v>
      </c>
      <c r="O3394" t="s">
        <v>12</v>
      </c>
      <c r="P3394" s="4">
        <v>13.02</v>
      </c>
      <c r="Q3394" t="s">
        <v>370</v>
      </c>
      <c r="R3394" t="s">
        <v>372</v>
      </c>
      <c r="S3394" t="s">
        <v>180</v>
      </c>
      <c r="U3394" t="s">
        <v>373</v>
      </c>
      <c r="V3394" t="s">
        <v>182</v>
      </c>
      <c r="W3394" s="10" t="b">
        <v>0</v>
      </c>
      <c r="X3394" s="12">
        <v>43907.511256712962</v>
      </c>
    </row>
    <row r="3395" spans="1:24" x14ac:dyDescent="0.2">
      <c r="A3395">
        <v>13736</v>
      </c>
      <c r="B3395" s="2" t="s">
        <v>506</v>
      </c>
      <c r="C3395" s="2" t="s">
        <v>507</v>
      </c>
      <c r="D3395" s="2" t="s">
        <v>508</v>
      </c>
      <c r="E3395" t="s">
        <v>45</v>
      </c>
      <c r="F3395">
        <f>SUM(J3395* 1.15)</f>
        <v>644.18399999999997</v>
      </c>
      <c r="G3395">
        <v>12</v>
      </c>
      <c r="H3395">
        <v>4</v>
      </c>
      <c r="I3395" s="7">
        <v>46.68</v>
      </c>
      <c r="J3395" s="7">
        <f t="shared" si="63"/>
        <v>560.16</v>
      </c>
      <c r="K3395" s="7">
        <f>SUM(G3395*0.54)</f>
        <v>6.48</v>
      </c>
      <c r="L3395" s="11">
        <v>43182</v>
      </c>
      <c r="M3395" s="3">
        <v>43187</v>
      </c>
      <c r="N3395" s="3">
        <v>43203</v>
      </c>
      <c r="O3395" t="s">
        <v>14</v>
      </c>
      <c r="P3395" s="4">
        <v>4.8099999999999996</v>
      </c>
      <c r="Q3395" t="s">
        <v>507</v>
      </c>
      <c r="R3395" t="s">
        <v>509</v>
      </c>
      <c r="S3395" t="s">
        <v>510</v>
      </c>
      <c r="U3395" t="s">
        <v>511</v>
      </c>
      <c r="V3395" t="s">
        <v>59</v>
      </c>
      <c r="W3395" s="10" t="b">
        <v>0</v>
      </c>
      <c r="X3395" s="12">
        <v>43923.51011678241</v>
      </c>
    </row>
    <row r="3396" spans="1:24" x14ac:dyDescent="0.2">
      <c r="A3396">
        <v>13737</v>
      </c>
      <c r="B3396" s="2" t="s">
        <v>394</v>
      </c>
      <c r="C3396" s="2" t="s">
        <v>395</v>
      </c>
      <c r="D3396" s="2" t="s">
        <v>396</v>
      </c>
      <c r="E3396" t="s">
        <v>15</v>
      </c>
      <c r="F3396">
        <f>SUM(J3396* 1.05)</f>
        <v>511.20299999999997</v>
      </c>
      <c r="G3396">
        <v>11</v>
      </c>
      <c r="H3396">
        <v>2</v>
      </c>
      <c r="I3396" s="7">
        <v>44.26</v>
      </c>
      <c r="J3396" s="7">
        <f t="shared" si="63"/>
        <v>486.85999999999996</v>
      </c>
      <c r="K3396" s="7">
        <f>SUM(G3396*0.54)</f>
        <v>5.94</v>
      </c>
      <c r="L3396" s="11">
        <v>43183</v>
      </c>
      <c r="M3396" s="3">
        <v>43188</v>
      </c>
      <c r="N3396" s="3">
        <v>43204</v>
      </c>
      <c r="O3396" t="s">
        <v>14</v>
      </c>
      <c r="P3396" s="4">
        <v>708.95</v>
      </c>
      <c r="Q3396" t="s">
        <v>395</v>
      </c>
      <c r="R3396" t="s">
        <v>397</v>
      </c>
      <c r="S3396" t="s">
        <v>398</v>
      </c>
      <c r="T3396" t="s">
        <v>399</v>
      </c>
      <c r="U3396" t="s">
        <v>400</v>
      </c>
      <c r="V3396" t="s">
        <v>209</v>
      </c>
      <c r="W3396" s="10" t="b">
        <v>1</v>
      </c>
      <c r="X3396" s="12">
        <v>43885.176760300921</v>
      </c>
    </row>
    <row r="3397" spans="1:24" x14ac:dyDescent="0.2">
      <c r="A3397">
        <v>13738</v>
      </c>
      <c r="B3397" s="2" t="s">
        <v>147</v>
      </c>
      <c r="C3397" s="2" t="s">
        <v>148</v>
      </c>
      <c r="D3397" s="2" t="s">
        <v>149</v>
      </c>
      <c r="E3397" t="s">
        <v>5</v>
      </c>
      <c r="F3397">
        <f>SUM(J3397* 1.15)</f>
        <v>294.49200000000002</v>
      </c>
      <c r="G3397">
        <v>11</v>
      </c>
      <c r="H3397">
        <v>5</v>
      </c>
      <c r="I3397" s="7">
        <v>23.28</v>
      </c>
      <c r="J3397" s="7">
        <f t="shared" si="63"/>
        <v>256.08000000000004</v>
      </c>
      <c r="K3397" s="7">
        <f>SUM(G3397*0.54)</f>
        <v>5.94</v>
      </c>
      <c r="L3397" s="11">
        <v>43184</v>
      </c>
      <c r="M3397" s="3">
        <v>43189</v>
      </c>
      <c r="N3397" s="3">
        <v>43205</v>
      </c>
      <c r="O3397" t="s">
        <v>12</v>
      </c>
      <c r="P3397" s="4">
        <v>1.35</v>
      </c>
      <c r="Q3397" t="s">
        <v>148</v>
      </c>
      <c r="R3397" t="s">
        <v>150</v>
      </c>
      <c r="S3397" t="s">
        <v>151</v>
      </c>
      <c r="U3397" t="s">
        <v>152</v>
      </c>
      <c r="V3397" t="s">
        <v>59</v>
      </c>
      <c r="W3397" s="10" t="b">
        <v>0</v>
      </c>
      <c r="X3397" s="12">
        <v>43886.176795023144</v>
      </c>
    </row>
    <row r="3398" spans="1:24" x14ac:dyDescent="0.2">
      <c r="A3398">
        <v>13739</v>
      </c>
      <c r="B3398" s="2" t="s">
        <v>407</v>
      </c>
      <c r="C3398" s="2" t="s">
        <v>408</v>
      </c>
      <c r="D3398" s="2" t="s">
        <v>409</v>
      </c>
      <c r="E3398" t="s">
        <v>36</v>
      </c>
      <c r="F3398">
        <f>SUM(J3398* 1.15)</f>
        <v>718.14049999999986</v>
      </c>
      <c r="G3398">
        <v>7</v>
      </c>
      <c r="H3398">
        <v>-2</v>
      </c>
      <c r="I3398" s="7">
        <v>89.21</v>
      </c>
      <c r="J3398" s="7">
        <f t="shared" si="63"/>
        <v>624.46999999999991</v>
      </c>
      <c r="K3398" s="7">
        <f>SUM(G3398*1.27)</f>
        <v>8.89</v>
      </c>
      <c r="L3398" s="11">
        <v>43184</v>
      </c>
      <c r="M3398" s="3">
        <v>43189</v>
      </c>
      <c r="N3398" s="3">
        <v>43205</v>
      </c>
      <c r="O3398" t="s">
        <v>12</v>
      </c>
      <c r="P3398" s="4">
        <v>64.33</v>
      </c>
      <c r="Q3398" t="s">
        <v>408</v>
      </c>
      <c r="R3398" t="s">
        <v>410</v>
      </c>
      <c r="S3398" t="s">
        <v>222</v>
      </c>
      <c r="T3398" t="s">
        <v>223</v>
      </c>
      <c r="U3398" t="s">
        <v>411</v>
      </c>
      <c r="V3398" t="s">
        <v>113</v>
      </c>
      <c r="W3398" s="10" t="b">
        <v>1</v>
      </c>
      <c r="X3398" s="12">
        <v>43900.511103009259</v>
      </c>
    </row>
    <row r="3399" spans="1:24" x14ac:dyDescent="0.2">
      <c r="A3399">
        <v>13740</v>
      </c>
      <c r="B3399" s="2" t="s">
        <v>274</v>
      </c>
      <c r="C3399" s="2" t="s">
        <v>275</v>
      </c>
      <c r="D3399" s="2" t="s">
        <v>276</v>
      </c>
      <c r="E3399" t="s">
        <v>13</v>
      </c>
      <c r="F3399">
        <f>SUM(J3399* 0.9)</f>
        <v>792.09</v>
      </c>
      <c r="G3399">
        <v>13</v>
      </c>
      <c r="H3399">
        <v>6</v>
      </c>
      <c r="I3399" s="7">
        <v>67.7</v>
      </c>
      <c r="J3399" s="7">
        <f t="shared" si="63"/>
        <v>880.1</v>
      </c>
      <c r="K3399" s="7">
        <f>SUM(G3399*1.381)</f>
        <v>17.952999999999999</v>
      </c>
      <c r="L3399" s="11">
        <v>43185</v>
      </c>
      <c r="M3399" s="3">
        <v>43190</v>
      </c>
      <c r="N3399" s="3">
        <v>43206</v>
      </c>
      <c r="O3399" t="s">
        <v>14</v>
      </c>
      <c r="P3399" s="4">
        <v>7.48</v>
      </c>
      <c r="Q3399" t="s">
        <v>275</v>
      </c>
      <c r="R3399" t="s">
        <v>277</v>
      </c>
      <c r="S3399" t="s">
        <v>278</v>
      </c>
      <c r="T3399" t="s">
        <v>279</v>
      </c>
      <c r="U3399" t="s">
        <v>280</v>
      </c>
      <c r="V3399" t="s">
        <v>209</v>
      </c>
      <c r="W3399" s="10" t="b">
        <v>0</v>
      </c>
      <c r="X3399" s="12">
        <v>43884.180202662035</v>
      </c>
    </row>
    <row r="3400" spans="1:24" x14ac:dyDescent="0.2">
      <c r="A3400">
        <v>13741</v>
      </c>
      <c r="B3400" s="2" t="s">
        <v>537</v>
      </c>
      <c r="C3400" s="2" t="s">
        <v>538</v>
      </c>
      <c r="D3400" s="2" t="s">
        <v>539</v>
      </c>
      <c r="E3400" t="s">
        <v>19</v>
      </c>
      <c r="F3400">
        <f>SUM(J3400* 0.9)</f>
        <v>413.64000000000004</v>
      </c>
      <c r="G3400">
        <v>10</v>
      </c>
      <c r="H3400">
        <v>6</v>
      </c>
      <c r="I3400" s="7">
        <v>45.96</v>
      </c>
      <c r="J3400" s="7">
        <f t="shared" si="63"/>
        <v>459.6</v>
      </c>
      <c r="K3400" s="7">
        <f>SUM(G3400*1.381)</f>
        <v>13.81</v>
      </c>
      <c r="L3400" s="11">
        <v>43188</v>
      </c>
      <c r="M3400" s="3">
        <v>43193</v>
      </c>
      <c r="N3400" s="3">
        <v>43209</v>
      </c>
      <c r="O3400" t="s">
        <v>12</v>
      </c>
      <c r="P3400" s="4">
        <v>15.28</v>
      </c>
      <c r="Q3400" t="s">
        <v>538</v>
      </c>
      <c r="R3400" t="s">
        <v>540</v>
      </c>
      <c r="S3400" t="s">
        <v>541</v>
      </c>
      <c r="T3400" t="s">
        <v>279</v>
      </c>
      <c r="U3400" t="s">
        <v>542</v>
      </c>
      <c r="V3400" t="s">
        <v>209</v>
      </c>
      <c r="W3400" s="10" t="b">
        <v>0</v>
      </c>
      <c r="X3400" s="12">
        <v>43904.51211689815</v>
      </c>
    </row>
    <row r="3401" spans="1:24" x14ac:dyDescent="0.2">
      <c r="A3401">
        <v>13742</v>
      </c>
      <c r="B3401" s="2" t="s">
        <v>81</v>
      </c>
      <c r="C3401" s="2" t="s">
        <v>82</v>
      </c>
      <c r="D3401" s="2" t="s">
        <v>83</v>
      </c>
      <c r="E3401" t="s">
        <v>15</v>
      </c>
      <c r="F3401">
        <f>SUM(J3401* 0.9)</f>
        <v>486.40499999999997</v>
      </c>
      <c r="G3401">
        <v>9</v>
      </c>
      <c r="H3401">
        <v>22</v>
      </c>
      <c r="I3401" s="7">
        <v>60.05</v>
      </c>
      <c r="J3401" s="7">
        <f t="shared" si="63"/>
        <v>540.44999999999993</v>
      </c>
      <c r="K3401" s="7">
        <f>SUM(G3401*1.429)</f>
        <v>12.861000000000001</v>
      </c>
      <c r="L3401" s="11">
        <v>43188</v>
      </c>
      <c r="M3401" s="3">
        <v>43193</v>
      </c>
      <c r="N3401" s="3">
        <v>43209</v>
      </c>
      <c r="O3401" t="s">
        <v>14</v>
      </c>
      <c r="P3401" s="4">
        <v>6.88</v>
      </c>
      <c r="Q3401" t="s">
        <v>82</v>
      </c>
      <c r="R3401" t="s">
        <v>84</v>
      </c>
      <c r="S3401" t="s">
        <v>85</v>
      </c>
      <c r="U3401" t="s">
        <v>86</v>
      </c>
      <c r="V3401" t="s">
        <v>35</v>
      </c>
      <c r="W3401" s="10" t="b">
        <v>0</v>
      </c>
      <c r="X3401" s="12">
        <v>43809.511661805554</v>
      </c>
    </row>
    <row r="3402" spans="1:24" x14ac:dyDescent="0.2">
      <c r="A3402">
        <v>13743</v>
      </c>
      <c r="B3402" s="2" t="s">
        <v>300</v>
      </c>
      <c r="C3402" s="2" t="s">
        <v>301</v>
      </c>
      <c r="D3402" s="2" t="s">
        <v>302</v>
      </c>
      <c r="E3402" t="s">
        <v>11</v>
      </c>
      <c r="F3402">
        <f>SUM(J3402* 1.03)</f>
        <v>494.17340000000002</v>
      </c>
      <c r="G3402">
        <v>7</v>
      </c>
      <c r="H3402">
        <v>-3</v>
      </c>
      <c r="I3402" s="7">
        <v>68.540000000000006</v>
      </c>
      <c r="J3402" s="7">
        <f t="shared" si="63"/>
        <v>479.78000000000003</v>
      </c>
      <c r="K3402" s="7">
        <f>SUM(G3402*1.27)</f>
        <v>8.89</v>
      </c>
      <c r="L3402" s="11">
        <v>43189</v>
      </c>
      <c r="M3402" s="3">
        <v>43194</v>
      </c>
      <c r="N3402" s="3">
        <v>43210</v>
      </c>
      <c r="O3402" t="s">
        <v>12</v>
      </c>
      <c r="P3402" s="4">
        <v>64.45</v>
      </c>
      <c r="Q3402" t="s">
        <v>301</v>
      </c>
      <c r="R3402" t="s">
        <v>303</v>
      </c>
      <c r="S3402" t="s">
        <v>304</v>
      </c>
      <c r="T3402" t="s">
        <v>305</v>
      </c>
      <c r="U3402" t="s">
        <v>306</v>
      </c>
      <c r="V3402" t="s">
        <v>217</v>
      </c>
      <c r="W3402" s="10" t="b">
        <v>1</v>
      </c>
      <c r="X3402" s="12">
        <v>43891.177260416662</v>
      </c>
    </row>
    <row r="3403" spans="1:24" x14ac:dyDescent="0.2">
      <c r="A3403">
        <v>13744</v>
      </c>
      <c r="B3403" s="2" t="s">
        <v>225</v>
      </c>
      <c r="C3403" s="2" t="s">
        <v>226</v>
      </c>
      <c r="D3403" s="2" t="s">
        <v>227</v>
      </c>
      <c r="E3403" t="s">
        <v>13</v>
      </c>
      <c r="F3403">
        <f>SUM(J3403* 1.45)</f>
        <v>371.2</v>
      </c>
      <c r="G3403">
        <v>8</v>
      </c>
      <c r="H3403">
        <v>-5</v>
      </c>
      <c r="I3403" s="7">
        <v>32</v>
      </c>
      <c r="J3403" s="7">
        <f t="shared" si="63"/>
        <v>256</v>
      </c>
      <c r="K3403" s="7">
        <f>SUM(G3403*1.15)</f>
        <v>9.1999999999999993</v>
      </c>
      <c r="L3403" s="11">
        <v>43190</v>
      </c>
      <c r="M3403" s="3">
        <v>43195</v>
      </c>
      <c r="N3403" s="3">
        <v>43211</v>
      </c>
      <c r="O3403" t="s">
        <v>12</v>
      </c>
      <c r="P3403" s="4">
        <v>30.53</v>
      </c>
      <c r="Q3403" t="s">
        <v>226</v>
      </c>
      <c r="R3403" t="s">
        <v>228</v>
      </c>
      <c r="S3403" t="s">
        <v>229</v>
      </c>
      <c r="T3403" t="s">
        <v>230</v>
      </c>
      <c r="U3403" t="s">
        <v>231</v>
      </c>
      <c r="V3403" t="s">
        <v>217</v>
      </c>
      <c r="W3403" s="10" t="b">
        <v>0</v>
      </c>
      <c r="X3403" s="12">
        <v>43961.844401620372</v>
      </c>
    </row>
    <row r="3404" spans="1:24" x14ac:dyDescent="0.2">
      <c r="A3404">
        <v>13745</v>
      </c>
      <c r="B3404" s="2" t="s">
        <v>379</v>
      </c>
      <c r="C3404" s="2" t="s">
        <v>380</v>
      </c>
      <c r="D3404" s="2" t="s">
        <v>381</v>
      </c>
      <c r="E3404" t="s">
        <v>45</v>
      </c>
      <c r="F3404">
        <f>SUM(J3404* 0.85)</f>
        <v>578.20399999999995</v>
      </c>
      <c r="G3404">
        <v>8</v>
      </c>
      <c r="H3404">
        <v>-2</v>
      </c>
      <c r="I3404" s="7">
        <v>85.03</v>
      </c>
      <c r="J3404" s="7">
        <f t="shared" si="63"/>
        <v>680.24</v>
      </c>
      <c r="K3404" s="7">
        <f>SUM(G3404*1.27)</f>
        <v>10.16</v>
      </c>
      <c r="L3404" s="11">
        <v>43190</v>
      </c>
      <c r="M3404" s="3">
        <v>43195</v>
      </c>
      <c r="N3404" s="3">
        <v>43211</v>
      </c>
      <c r="O3404" t="s">
        <v>12</v>
      </c>
      <c r="P3404" s="4">
        <v>71.069999999999993</v>
      </c>
      <c r="Q3404" t="s">
        <v>380</v>
      </c>
      <c r="R3404" t="s">
        <v>382</v>
      </c>
      <c r="S3404" t="s">
        <v>110</v>
      </c>
      <c r="T3404" t="s">
        <v>111</v>
      </c>
      <c r="U3404" t="s">
        <v>383</v>
      </c>
      <c r="V3404" t="s">
        <v>113</v>
      </c>
      <c r="W3404" s="10" t="b">
        <v>1</v>
      </c>
      <c r="X3404" s="12">
        <v>43901.511384027777</v>
      </c>
    </row>
    <row r="3405" spans="1:24" x14ac:dyDescent="0.2">
      <c r="A3405">
        <v>13746</v>
      </c>
      <c r="B3405" s="2" t="s">
        <v>159</v>
      </c>
      <c r="C3405" s="2" t="s">
        <v>160</v>
      </c>
      <c r="D3405" s="2" t="s">
        <v>161</v>
      </c>
      <c r="E3405" t="s">
        <v>36</v>
      </c>
      <c r="F3405">
        <f>SUM(J3405* 1.05)</f>
        <v>371.51100000000002</v>
      </c>
      <c r="G3405">
        <v>6</v>
      </c>
      <c r="H3405">
        <v>-3</v>
      </c>
      <c r="I3405" s="7">
        <v>58.97</v>
      </c>
      <c r="J3405" s="7">
        <f t="shared" si="63"/>
        <v>353.82</v>
      </c>
      <c r="K3405" s="7">
        <f>SUM(G3405*1.27)</f>
        <v>7.62</v>
      </c>
      <c r="L3405" s="11">
        <v>43191</v>
      </c>
      <c r="M3405" s="3">
        <v>43196</v>
      </c>
      <c r="N3405" s="3">
        <v>43212</v>
      </c>
      <c r="O3405" t="s">
        <v>12</v>
      </c>
      <c r="P3405" s="4">
        <v>4.93</v>
      </c>
      <c r="Q3405" t="s">
        <v>160</v>
      </c>
      <c r="R3405" t="s">
        <v>162</v>
      </c>
      <c r="S3405" t="s">
        <v>163</v>
      </c>
      <c r="U3405" t="s">
        <v>164</v>
      </c>
      <c r="V3405" t="s">
        <v>10</v>
      </c>
      <c r="W3405" s="10" t="b">
        <v>0</v>
      </c>
      <c r="X3405" s="12">
        <v>43898.510360185181</v>
      </c>
    </row>
    <row r="3406" spans="1:24" x14ac:dyDescent="0.2">
      <c r="A3406">
        <v>13747</v>
      </c>
      <c r="B3406" s="2" t="s">
        <v>363</v>
      </c>
      <c r="C3406" s="2" t="s">
        <v>364</v>
      </c>
      <c r="D3406" s="2" t="s">
        <v>365</v>
      </c>
      <c r="E3406" t="s">
        <v>5</v>
      </c>
      <c r="F3406">
        <f>SUM(J3406* 1.45)</f>
        <v>228.28799999999998</v>
      </c>
      <c r="G3406">
        <v>6</v>
      </c>
      <c r="H3406">
        <v>-5</v>
      </c>
      <c r="I3406" s="7">
        <v>26.24</v>
      </c>
      <c r="J3406" s="7">
        <f t="shared" si="63"/>
        <v>157.44</v>
      </c>
      <c r="K3406" s="7">
        <f>SUM(G3406*1.15)</f>
        <v>6.8999999999999995</v>
      </c>
      <c r="L3406" s="11">
        <v>43192</v>
      </c>
      <c r="M3406" s="3">
        <v>43197</v>
      </c>
      <c r="N3406" s="3">
        <v>43213</v>
      </c>
      <c r="O3406" t="s">
        <v>12</v>
      </c>
      <c r="P3406" s="4">
        <v>5.29</v>
      </c>
      <c r="Q3406" t="s">
        <v>364</v>
      </c>
      <c r="R3406" t="s">
        <v>366</v>
      </c>
      <c r="S3406" t="s">
        <v>367</v>
      </c>
      <c r="U3406" t="s">
        <v>368</v>
      </c>
      <c r="V3406" t="s">
        <v>141</v>
      </c>
      <c r="W3406" s="10" t="b">
        <v>0</v>
      </c>
      <c r="X3406" s="12">
        <v>43941.510012615741</v>
      </c>
    </row>
    <row r="3407" spans="1:24" x14ac:dyDescent="0.2">
      <c r="A3407">
        <v>13748</v>
      </c>
      <c r="B3407" s="2" t="s">
        <v>225</v>
      </c>
      <c r="C3407" s="2" t="s">
        <v>226</v>
      </c>
      <c r="D3407" s="2" t="s">
        <v>227</v>
      </c>
      <c r="E3407" t="s">
        <v>19</v>
      </c>
      <c r="F3407">
        <f>SUM(J3407* 1.45)</f>
        <v>222.99549999999999</v>
      </c>
      <c r="G3407">
        <v>7</v>
      </c>
      <c r="H3407">
        <v>-5</v>
      </c>
      <c r="I3407" s="7">
        <v>21.97</v>
      </c>
      <c r="J3407" s="7">
        <f t="shared" si="63"/>
        <v>153.79</v>
      </c>
      <c r="K3407" s="7">
        <f>SUM(G3407*1.15)</f>
        <v>8.0499999999999989</v>
      </c>
      <c r="L3407" s="11">
        <v>43195</v>
      </c>
      <c r="M3407" s="3">
        <v>43200</v>
      </c>
      <c r="N3407" s="3">
        <v>43216</v>
      </c>
      <c r="O3407" t="s">
        <v>12</v>
      </c>
      <c r="P3407" s="4">
        <v>210.19</v>
      </c>
      <c r="Q3407" t="s">
        <v>226</v>
      </c>
      <c r="R3407" t="s">
        <v>228</v>
      </c>
      <c r="S3407" t="s">
        <v>229</v>
      </c>
      <c r="T3407" t="s">
        <v>230</v>
      </c>
      <c r="U3407" t="s">
        <v>231</v>
      </c>
      <c r="V3407" t="s">
        <v>217</v>
      </c>
      <c r="W3407" s="10" t="b">
        <v>1</v>
      </c>
      <c r="X3407" s="12">
        <v>43979.943206018521</v>
      </c>
    </row>
    <row r="3408" spans="1:24" x14ac:dyDescent="0.2">
      <c r="A3408">
        <v>13749</v>
      </c>
      <c r="B3408" s="2" t="s">
        <v>176</v>
      </c>
      <c r="C3408" s="2" t="s">
        <v>177</v>
      </c>
      <c r="D3408" s="2" t="s">
        <v>178</v>
      </c>
      <c r="E3408" t="s">
        <v>594</v>
      </c>
      <c r="F3408">
        <f>SUM(J3408* 0.85)</f>
        <v>69.572500000000005</v>
      </c>
      <c r="G3408">
        <v>5</v>
      </c>
      <c r="H3408">
        <v>26</v>
      </c>
      <c r="I3408" s="7">
        <v>16.37</v>
      </c>
      <c r="J3408" s="7">
        <f t="shared" si="63"/>
        <v>81.850000000000009</v>
      </c>
      <c r="K3408" s="7">
        <f>SUM(G3408*1.429)</f>
        <v>7.1450000000000005</v>
      </c>
      <c r="L3408" s="11">
        <v>43195</v>
      </c>
      <c r="M3408" s="3">
        <v>43200</v>
      </c>
      <c r="N3408" s="3">
        <v>43216</v>
      </c>
      <c r="O3408" t="s">
        <v>14</v>
      </c>
      <c r="P3408" s="4">
        <v>16.96</v>
      </c>
      <c r="Q3408" t="s">
        <v>177</v>
      </c>
      <c r="R3408" t="s">
        <v>179</v>
      </c>
      <c r="S3408" t="s">
        <v>180</v>
      </c>
      <c r="U3408" t="s">
        <v>181</v>
      </c>
      <c r="V3408" t="s">
        <v>182</v>
      </c>
      <c r="W3408" s="10" t="b">
        <v>0</v>
      </c>
      <c r="X3408" s="12">
        <v>43849.177362499991</v>
      </c>
    </row>
    <row r="3409" spans="1:24" x14ac:dyDescent="0.2">
      <c r="A3409">
        <v>13750</v>
      </c>
      <c r="B3409" s="2" t="s">
        <v>73</v>
      </c>
      <c r="C3409" s="2" t="s">
        <v>74</v>
      </c>
      <c r="D3409" s="2" t="s">
        <v>75</v>
      </c>
      <c r="E3409" t="s">
        <v>15</v>
      </c>
      <c r="F3409">
        <f>SUM(J3409* 0.9)</f>
        <v>901.83600000000001</v>
      </c>
      <c r="G3409">
        <v>13</v>
      </c>
      <c r="H3409">
        <v>4</v>
      </c>
      <c r="I3409" s="7">
        <v>77.08</v>
      </c>
      <c r="J3409" s="7">
        <f t="shared" si="63"/>
        <v>1002.04</v>
      </c>
      <c r="K3409" s="7">
        <f>SUM(G3409*0.54)</f>
        <v>7.0200000000000005</v>
      </c>
      <c r="L3409" s="11">
        <v>43196</v>
      </c>
      <c r="M3409" s="3">
        <v>43201</v>
      </c>
      <c r="N3409" s="3">
        <v>43217</v>
      </c>
      <c r="O3409" t="s">
        <v>6</v>
      </c>
      <c r="P3409" s="4">
        <v>62.89</v>
      </c>
      <c r="Q3409" t="s">
        <v>74</v>
      </c>
      <c r="R3409" t="s">
        <v>76</v>
      </c>
      <c r="S3409" t="s">
        <v>77</v>
      </c>
      <c r="T3409" t="s">
        <v>78</v>
      </c>
      <c r="U3409" t="s">
        <v>79</v>
      </c>
      <c r="V3409" t="s">
        <v>80</v>
      </c>
      <c r="W3409" s="10" t="b">
        <v>1</v>
      </c>
      <c r="X3409" s="12">
        <v>43876.177107870368</v>
      </c>
    </row>
    <row r="3410" spans="1:24" x14ac:dyDescent="0.2">
      <c r="A3410">
        <v>13751</v>
      </c>
      <c r="B3410" s="2" t="s">
        <v>262</v>
      </c>
      <c r="C3410" s="2" t="s">
        <v>263</v>
      </c>
      <c r="D3410" s="2" t="s">
        <v>264</v>
      </c>
      <c r="E3410" t="s">
        <v>11</v>
      </c>
      <c r="F3410">
        <f>SUM(J3410* 0.85)</f>
        <v>235.36500000000001</v>
      </c>
      <c r="G3410">
        <v>10</v>
      </c>
      <c r="H3410">
        <v>6</v>
      </c>
      <c r="I3410" s="7">
        <v>27.69</v>
      </c>
      <c r="J3410" s="7">
        <f t="shared" si="63"/>
        <v>276.90000000000003</v>
      </c>
      <c r="K3410" s="7">
        <f>SUM(G3410*1.381)</f>
        <v>13.81</v>
      </c>
      <c r="L3410" s="11">
        <v>43197</v>
      </c>
      <c r="M3410" s="3">
        <v>43202</v>
      </c>
      <c r="N3410" s="3">
        <v>43218</v>
      </c>
      <c r="O3410" t="s">
        <v>14</v>
      </c>
      <c r="P3410" s="4">
        <v>10.64</v>
      </c>
      <c r="Q3410" t="s">
        <v>263</v>
      </c>
      <c r="R3410" t="s">
        <v>265</v>
      </c>
      <c r="S3410" t="s">
        <v>266</v>
      </c>
      <c r="U3410" t="s">
        <v>267</v>
      </c>
      <c r="V3410" t="s">
        <v>59</v>
      </c>
      <c r="W3410" s="10" t="b">
        <v>0</v>
      </c>
      <c r="X3410" s="12">
        <v>43899.845450231485</v>
      </c>
    </row>
    <row r="3411" spans="1:24" x14ac:dyDescent="0.2">
      <c r="A3411">
        <v>13752</v>
      </c>
      <c r="B3411" s="2" t="s">
        <v>106</v>
      </c>
      <c r="C3411" s="2" t="s">
        <v>107</v>
      </c>
      <c r="D3411" s="2" t="s">
        <v>108</v>
      </c>
      <c r="E3411" t="s">
        <v>36</v>
      </c>
      <c r="F3411">
        <f>SUM(J3411* 0.85)</f>
        <v>604.94500000000005</v>
      </c>
      <c r="G3411">
        <v>11</v>
      </c>
      <c r="H3411">
        <v>-3</v>
      </c>
      <c r="I3411" s="7">
        <v>64.7</v>
      </c>
      <c r="J3411" s="7">
        <f t="shared" si="63"/>
        <v>711.7</v>
      </c>
      <c r="K3411" s="7">
        <f>SUM(G3411*1.27)</f>
        <v>13.97</v>
      </c>
      <c r="L3411" s="11">
        <v>43197</v>
      </c>
      <c r="M3411" s="3">
        <v>43202</v>
      </c>
      <c r="N3411" s="3">
        <v>43218</v>
      </c>
      <c r="O3411" t="s">
        <v>12</v>
      </c>
      <c r="P3411" s="4">
        <v>65.989999999999995</v>
      </c>
      <c r="Q3411" t="s">
        <v>107</v>
      </c>
      <c r="R3411" t="s">
        <v>109</v>
      </c>
      <c r="S3411" t="s">
        <v>110</v>
      </c>
      <c r="T3411" t="s">
        <v>111</v>
      </c>
      <c r="U3411" t="s">
        <v>112</v>
      </c>
      <c r="V3411" t="s">
        <v>113</v>
      </c>
      <c r="W3411" s="10" t="b">
        <v>1</v>
      </c>
      <c r="X3411" s="12">
        <v>43812.51201273148</v>
      </c>
    </row>
    <row r="3412" spans="1:24" x14ac:dyDescent="0.2">
      <c r="A3412">
        <v>13753</v>
      </c>
      <c r="B3412" s="2" t="s">
        <v>268</v>
      </c>
      <c r="C3412" s="2" t="s">
        <v>269</v>
      </c>
      <c r="D3412" s="2" t="s">
        <v>270</v>
      </c>
      <c r="E3412" t="s">
        <v>15</v>
      </c>
      <c r="F3412">
        <f>SUM(J3412* 0.9)</f>
        <v>75.167999999999992</v>
      </c>
      <c r="G3412">
        <v>9</v>
      </c>
      <c r="H3412">
        <v>4</v>
      </c>
      <c r="I3412" s="7">
        <v>9.2799999999999994</v>
      </c>
      <c r="J3412" s="7">
        <f t="shared" si="63"/>
        <v>83.52</v>
      </c>
      <c r="K3412" s="7">
        <f>SUM(G3412*0.54)</f>
        <v>4.8600000000000003</v>
      </c>
      <c r="L3412" s="11">
        <v>43198</v>
      </c>
      <c r="M3412" s="3">
        <v>43203</v>
      </c>
      <c r="N3412" s="3">
        <v>43219</v>
      </c>
      <c r="O3412" t="s">
        <v>14</v>
      </c>
      <c r="P3412" s="4">
        <v>4.6500000000000004</v>
      </c>
      <c r="Q3412" t="s">
        <v>269</v>
      </c>
      <c r="R3412" t="s">
        <v>271</v>
      </c>
      <c r="S3412" t="s">
        <v>272</v>
      </c>
      <c r="T3412" t="s">
        <v>78</v>
      </c>
      <c r="U3412" t="s">
        <v>273</v>
      </c>
      <c r="V3412" t="s">
        <v>80</v>
      </c>
      <c r="W3412" s="10" t="b">
        <v>1</v>
      </c>
      <c r="X3412" s="12">
        <v>43885.180367824076</v>
      </c>
    </row>
    <row r="3413" spans="1:24" x14ac:dyDescent="0.2">
      <c r="A3413">
        <v>13754</v>
      </c>
      <c r="B3413" s="2" t="s">
        <v>489</v>
      </c>
      <c r="C3413" s="2" t="s">
        <v>490</v>
      </c>
      <c r="D3413" s="2" t="s">
        <v>491</v>
      </c>
      <c r="E3413" t="s">
        <v>19</v>
      </c>
      <c r="F3413">
        <f>SUM(J3413* 0.85)</f>
        <v>373.21800000000002</v>
      </c>
      <c r="G3413">
        <v>6</v>
      </c>
      <c r="H3413">
        <v>-3</v>
      </c>
      <c r="I3413" s="7">
        <v>73.180000000000007</v>
      </c>
      <c r="J3413" s="7">
        <f t="shared" si="63"/>
        <v>439.08000000000004</v>
      </c>
      <c r="K3413" s="7">
        <f>SUM(G3413*1.27)</f>
        <v>7.62</v>
      </c>
      <c r="L3413" s="11">
        <v>43199</v>
      </c>
      <c r="M3413" s="3">
        <v>43204</v>
      </c>
      <c r="N3413" s="3">
        <v>43220</v>
      </c>
      <c r="O3413" t="s">
        <v>12</v>
      </c>
      <c r="P3413" s="4">
        <v>46.77</v>
      </c>
      <c r="Q3413" t="s">
        <v>490</v>
      </c>
      <c r="R3413" t="s">
        <v>492</v>
      </c>
      <c r="S3413" t="s">
        <v>110</v>
      </c>
      <c r="T3413" t="s">
        <v>111</v>
      </c>
      <c r="U3413" t="s">
        <v>493</v>
      </c>
      <c r="V3413" t="s">
        <v>113</v>
      </c>
      <c r="W3413" s="10" t="b">
        <v>1</v>
      </c>
      <c r="X3413" s="12">
        <v>43899.510360185181</v>
      </c>
    </row>
    <row r="3414" spans="1:24" x14ac:dyDescent="0.2">
      <c r="A3414">
        <v>13755</v>
      </c>
      <c r="B3414" s="2" t="s">
        <v>285</v>
      </c>
      <c r="C3414" s="2" t="s">
        <v>281</v>
      </c>
      <c r="D3414" s="2" t="s">
        <v>286</v>
      </c>
      <c r="E3414" t="s">
        <v>19</v>
      </c>
      <c r="F3414">
        <f>SUM(J3414* 1.15)</f>
        <v>1086.06</v>
      </c>
      <c r="G3414">
        <v>10</v>
      </c>
      <c r="H3414">
        <v>-28</v>
      </c>
      <c r="I3414" s="7">
        <v>94.44</v>
      </c>
      <c r="J3414" s="7">
        <f t="shared" si="63"/>
        <v>944.4</v>
      </c>
      <c r="K3414" s="7">
        <f>SUM(G3414*1.15)</f>
        <v>11.5</v>
      </c>
      <c r="L3414" s="11">
        <v>43199</v>
      </c>
      <c r="M3414" s="3">
        <v>43204</v>
      </c>
      <c r="N3414" s="3">
        <v>43220</v>
      </c>
      <c r="O3414" t="s">
        <v>6</v>
      </c>
      <c r="P3414" s="4">
        <v>36.21</v>
      </c>
      <c r="Q3414" t="s">
        <v>281</v>
      </c>
      <c r="R3414" t="s">
        <v>282</v>
      </c>
      <c r="S3414" t="s">
        <v>283</v>
      </c>
      <c r="U3414" t="s">
        <v>284</v>
      </c>
      <c r="V3414" t="s">
        <v>10</v>
      </c>
      <c r="W3414" s="10" t="b">
        <v>1</v>
      </c>
      <c r="X3414" s="12">
        <v>43983.511083101846</v>
      </c>
    </row>
    <row r="3415" spans="1:24" x14ac:dyDescent="0.2">
      <c r="A3415">
        <v>13756</v>
      </c>
      <c r="B3415" s="2" t="s">
        <v>225</v>
      </c>
      <c r="C3415" s="2" t="s">
        <v>226</v>
      </c>
      <c r="D3415" s="2" t="s">
        <v>227</v>
      </c>
      <c r="E3415" t="s">
        <v>36</v>
      </c>
      <c r="F3415">
        <f>SUM(J3415* 1.03)</f>
        <v>645.37740000000008</v>
      </c>
      <c r="G3415">
        <v>9</v>
      </c>
      <c r="H3415">
        <v>-5</v>
      </c>
      <c r="I3415" s="7">
        <v>69.62</v>
      </c>
      <c r="J3415" s="7">
        <f t="shared" si="63"/>
        <v>626.58000000000004</v>
      </c>
      <c r="K3415" s="7">
        <f>SUM(G3415*1.15)</f>
        <v>10.35</v>
      </c>
      <c r="L3415" s="11">
        <v>43202</v>
      </c>
      <c r="M3415" s="3">
        <v>43207</v>
      </c>
      <c r="N3415" s="3">
        <v>43223</v>
      </c>
      <c r="O3415" t="s">
        <v>12</v>
      </c>
      <c r="P3415" s="4">
        <v>29.75</v>
      </c>
      <c r="Q3415" t="s">
        <v>226</v>
      </c>
      <c r="R3415" t="s">
        <v>228</v>
      </c>
      <c r="S3415" t="s">
        <v>229</v>
      </c>
      <c r="T3415" t="s">
        <v>230</v>
      </c>
      <c r="U3415" t="s">
        <v>231</v>
      </c>
      <c r="V3415" t="s">
        <v>217</v>
      </c>
      <c r="W3415" s="10" t="b">
        <v>0</v>
      </c>
      <c r="X3415" s="12">
        <v>43905.511349305554</v>
      </c>
    </row>
    <row r="3416" spans="1:24" x14ac:dyDescent="0.2">
      <c r="A3416">
        <v>13757</v>
      </c>
      <c r="B3416" s="2" t="s">
        <v>293</v>
      </c>
      <c r="C3416" s="2" t="s">
        <v>294</v>
      </c>
      <c r="D3416" s="2" t="s">
        <v>295</v>
      </c>
      <c r="E3416" t="s">
        <v>11</v>
      </c>
      <c r="F3416">
        <f>SUM(J3416* 0.85)</f>
        <v>833.68</v>
      </c>
      <c r="G3416">
        <v>10</v>
      </c>
      <c r="H3416">
        <v>14</v>
      </c>
      <c r="I3416" s="7">
        <v>98.08</v>
      </c>
      <c r="J3416" s="7">
        <f t="shared" si="63"/>
        <v>980.8</v>
      </c>
      <c r="K3416" s="7">
        <f>SUM(G3416*1.429)</f>
        <v>14.290000000000001</v>
      </c>
      <c r="L3416" s="11">
        <v>43203</v>
      </c>
      <c r="M3416" s="3">
        <v>43208</v>
      </c>
      <c r="N3416" s="3">
        <v>43224</v>
      </c>
      <c r="O3416" t="s">
        <v>12</v>
      </c>
      <c r="P3416" s="4">
        <v>102.02</v>
      </c>
      <c r="Q3416" t="s">
        <v>294</v>
      </c>
      <c r="R3416" t="s">
        <v>296</v>
      </c>
      <c r="S3416" t="s">
        <v>297</v>
      </c>
      <c r="T3416" t="s">
        <v>298</v>
      </c>
      <c r="U3416" t="s">
        <v>299</v>
      </c>
      <c r="V3416" t="s">
        <v>217</v>
      </c>
      <c r="W3416" s="10" t="b">
        <v>1</v>
      </c>
      <c r="X3416" s="12">
        <v>43944.512447453708</v>
      </c>
    </row>
    <row r="3417" spans="1:24" x14ac:dyDescent="0.2">
      <c r="A3417">
        <v>13758</v>
      </c>
      <c r="B3417" s="2" t="s">
        <v>262</v>
      </c>
      <c r="C3417" s="2" t="s">
        <v>263</v>
      </c>
      <c r="D3417" s="2" t="s">
        <v>264</v>
      </c>
      <c r="E3417" t="s">
        <v>5</v>
      </c>
      <c r="F3417">
        <f>SUM(J3417* 0.85)</f>
        <v>569.77199999999993</v>
      </c>
      <c r="G3417">
        <v>12</v>
      </c>
      <c r="H3417">
        <v>6</v>
      </c>
      <c r="I3417" s="7">
        <v>55.86</v>
      </c>
      <c r="J3417" s="7">
        <f t="shared" si="63"/>
        <v>670.31999999999994</v>
      </c>
      <c r="K3417" s="7">
        <f>SUM(G3417*1.381)</f>
        <v>16.571999999999999</v>
      </c>
      <c r="L3417" s="11">
        <v>43204</v>
      </c>
      <c r="M3417" s="3">
        <v>43209</v>
      </c>
      <c r="N3417" s="3">
        <v>43225</v>
      </c>
      <c r="O3417" t="s">
        <v>6</v>
      </c>
      <c r="P3417" s="4">
        <v>42.68</v>
      </c>
      <c r="Q3417" t="s">
        <v>263</v>
      </c>
      <c r="R3417" t="s">
        <v>265</v>
      </c>
      <c r="S3417" t="s">
        <v>266</v>
      </c>
      <c r="U3417" t="s">
        <v>267</v>
      </c>
      <c r="V3417" t="s">
        <v>59</v>
      </c>
      <c r="W3417" s="10" t="b">
        <v>1</v>
      </c>
      <c r="X3417" s="12">
        <v>43884.179231712958</v>
      </c>
    </row>
    <row r="3418" spans="1:24" x14ac:dyDescent="0.2">
      <c r="A3418">
        <v>13759</v>
      </c>
      <c r="B3418" s="2" t="s">
        <v>47</v>
      </c>
      <c r="C3418" s="2" t="s">
        <v>48</v>
      </c>
      <c r="D3418" s="2" t="s">
        <v>49</v>
      </c>
      <c r="E3418" t="s">
        <v>37</v>
      </c>
      <c r="F3418">
        <f>SUM(J3418* 1.15)</f>
        <v>569.02</v>
      </c>
      <c r="G3418">
        <v>8</v>
      </c>
      <c r="H3418">
        <v>17</v>
      </c>
      <c r="I3418" s="7">
        <v>61.85</v>
      </c>
      <c r="J3418" s="7">
        <f t="shared" si="63"/>
        <v>494.8</v>
      </c>
      <c r="K3418" s="7">
        <f>SUM(G3418*1.429)</f>
        <v>11.432</v>
      </c>
      <c r="L3418" s="11">
        <v>43204</v>
      </c>
      <c r="M3418" s="3">
        <v>43209</v>
      </c>
      <c r="N3418" s="3">
        <v>43225</v>
      </c>
      <c r="O3418" t="s">
        <v>14</v>
      </c>
      <c r="P3418" s="4">
        <v>8.85</v>
      </c>
      <c r="Q3418" t="s">
        <v>48</v>
      </c>
      <c r="R3418" t="s">
        <v>50</v>
      </c>
      <c r="S3418" t="s">
        <v>51</v>
      </c>
      <c r="U3418" t="s">
        <v>52</v>
      </c>
      <c r="V3418" t="s">
        <v>10</v>
      </c>
      <c r="W3418" s="10" t="b">
        <v>0</v>
      </c>
      <c r="X3418" s="12">
        <v>43844.511603935185</v>
      </c>
    </row>
    <row r="3419" spans="1:24" x14ac:dyDescent="0.2">
      <c r="A3419">
        <v>13760</v>
      </c>
      <c r="B3419" s="2" t="s">
        <v>358</v>
      </c>
      <c r="C3419" s="2" t="s">
        <v>359</v>
      </c>
      <c r="D3419" s="2" t="s">
        <v>360</v>
      </c>
      <c r="E3419" t="s">
        <v>45</v>
      </c>
      <c r="F3419">
        <f>SUM(J3419* 1.15)</f>
        <v>245.364</v>
      </c>
      <c r="G3419">
        <v>6</v>
      </c>
      <c r="H3419">
        <v>-5</v>
      </c>
      <c r="I3419" s="7">
        <v>35.56</v>
      </c>
      <c r="J3419" s="7">
        <f t="shared" si="63"/>
        <v>213.36</v>
      </c>
      <c r="K3419" s="7">
        <f>SUM(G3419*1.15)</f>
        <v>6.8999999999999995</v>
      </c>
      <c r="L3419" s="11">
        <v>43205</v>
      </c>
      <c r="M3419" s="3">
        <v>43210</v>
      </c>
      <c r="N3419" s="3">
        <v>43226</v>
      </c>
      <c r="O3419" t="s">
        <v>6</v>
      </c>
      <c r="P3419" s="4">
        <v>69.319999999999993</v>
      </c>
      <c r="Q3419" t="s">
        <v>359</v>
      </c>
      <c r="R3419" t="s">
        <v>361</v>
      </c>
      <c r="S3419" t="s">
        <v>21</v>
      </c>
      <c r="U3419" t="s">
        <v>362</v>
      </c>
      <c r="V3419" t="s">
        <v>23</v>
      </c>
      <c r="W3419" s="10" t="b">
        <v>1</v>
      </c>
      <c r="X3419" s="12">
        <v>43952.510012615741</v>
      </c>
    </row>
    <row r="3420" spans="1:24" x14ac:dyDescent="0.2">
      <c r="A3420">
        <v>13761</v>
      </c>
      <c r="B3420" s="2" t="s">
        <v>237</v>
      </c>
      <c r="C3420" s="2" t="s">
        <v>238</v>
      </c>
      <c r="D3420" s="2" t="s">
        <v>239</v>
      </c>
      <c r="E3420" t="s">
        <v>5</v>
      </c>
      <c r="F3420">
        <f>SUM(J3420* 0.9)</f>
        <v>532.08900000000006</v>
      </c>
      <c r="G3420">
        <v>9</v>
      </c>
      <c r="H3420">
        <v>1</v>
      </c>
      <c r="I3420" s="7">
        <v>65.69</v>
      </c>
      <c r="J3420" s="7">
        <f t="shared" si="63"/>
        <v>591.21</v>
      </c>
      <c r="K3420" s="7">
        <f>SUM(G3420*1.27)</f>
        <v>11.43</v>
      </c>
      <c r="L3420" s="11">
        <v>43206</v>
      </c>
      <c r="M3420" s="3">
        <v>43211</v>
      </c>
      <c r="N3420" s="3">
        <v>43227</v>
      </c>
      <c r="O3420" t="s">
        <v>12</v>
      </c>
      <c r="P3420" s="4">
        <v>16.739999999999998</v>
      </c>
      <c r="Q3420" t="s">
        <v>238</v>
      </c>
      <c r="R3420" t="s">
        <v>240</v>
      </c>
      <c r="S3420" t="s">
        <v>241</v>
      </c>
      <c r="T3420" t="s">
        <v>242</v>
      </c>
      <c r="V3420" t="s">
        <v>243</v>
      </c>
      <c r="W3420" s="10" t="b">
        <v>0</v>
      </c>
      <c r="X3420" s="12">
        <v>43896.51141875</v>
      </c>
    </row>
    <row r="3421" spans="1:24" x14ac:dyDescent="0.2">
      <c r="A3421">
        <v>13762</v>
      </c>
      <c r="B3421" s="2" t="s">
        <v>537</v>
      </c>
      <c r="C3421" s="2" t="s">
        <v>538</v>
      </c>
      <c r="D3421" s="2" t="s">
        <v>539</v>
      </c>
      <c r="E3421" t="s">
        <v>11</v>
      </c>
      <c r="F3421">
        <f>SUM(J3421* 0.9)</f>
        <v>528.12000000000012</v>
      </c>
      <c r="G3421">
        <v>9</v>
      </c>
      <c r="H3421">
        <v>6</v>
      </c>
      <c r="I3421" s="7">
        <v>65.2</v>
      </c>
      <c r="J3421" s="7">
        <f t="shared" si="63"/>
        <v>586.80000000000007</v>
      </c>
      <c r="K3421" s="7">
        <f>SUM(G3421*1.381)</f>
        <v>12.429</v>
      </c>
      <c r="L3421" s="11">
        <v>43206</v>
      </c>
      <c r="M3421" s="3">
        <v>43211</v>
      </c>
      <c r="N3421" s="3">
        <v>43227</v>
      </c>
      <c r="O3421" t="s">
        <v>14</v>
      </c>
      <c r="P3421" s="4">
        <v>59.13</v>
      </c>
      <c r="Q3421" t="s">
        <v>538</v>
      </c>
      <c r="R3421" t="s">
        <v>540</v>
      </c>
      <c r="S3421" t="s">
        <v>541</v>
      </c>
      <c r="T3421" t="s">
        <v>279</v>
      </c>
      <c r="U3421" t="s">
        <v>542</v>
      </c>
      <c r="V3421" t="s">
        <v>209</v>
      </c>
      <c r="W3421" s="10" t="b">
        <v>1</v>
      </c>
      <c r="X3421" s="12">
        <v>43972.51147662037</v>
      </c>
    </row>
    <row r="3422" spans="1:24" x14ac:dyDescent="0.2">
      <c r="A3422">
        <v>13763</v>
      </c>
      <c r="B3422" s="2" t="s">
        <v>326</v>
      </c>
      <c r="C3422" s="2" t="s">
        <v>327</v>
      </c>
      <c r="D3422" s="2" t="s">
        <v>328</v>
      </c>
      <c r="E3422" t="s">
        <v>15</v>
      </c>
      <c r="F3422">
        <f>SUM(J3422* 0.9)</f>
        <v>516.7890000000001</v>
      </c>
      <c r="G3422">
        <v>7</v>
      </c>
      <c r="H3422">
        <v>2</v>
      </c>
      <c r="I3422" s="7">
        <v>82.03</v>
      </c>
      <c r="J3422" s="7">
        <f t="shared" si="63"/>
        <v>574.21</v>
      </c>
      <c r="K3422" s="7">
        <f>SUM(G3422*1.27)</f>
        <v>8.89</v>
      </c>
      <c r="L3422" s="11">
        <v>43209</v>
      </c>
      <c r="M3422" s="3">
        <v>43214</v>
      </c>
      <c r="N3422" s="3">
        <v>43230</v>
      </c>
      <c r="O3422" t="s">
        <v>14</v>
      </c>
      <c r="P3422" s="4">
        <v>7.13</v>
      </c>
      <c r="Q3422" t="s">
        <v>327</v>
      </c>
      <c r="R3422" t="s">
        <v>329</v>
      </c>
      <c r="S3422" t="s">
        <v>330</v>
      </c>
      <c r="T3422" t="s">
        <v>591</v>
      </c>
      <c r="U3422" t="s">
        <v>331</v>
      </c>
      <c r="V3422" t="s">
        <v>80</v>
      </c>
      <c r="W3422" s="10" t="b">
        <v>0</v>
      </c>
      <c r="X3422" s="12">
        <v>43888.843984953703</v>
      </c>
    </row>
    <row r="3423" spans="1:24" x14ac:dyDescent="0.2">
      <c r="A3423">
        <v>13764</v>
      </c>
      <c r="B3423" s="2" t="s">
        <v>250</v>
      </c>
      <c r="C3423" s="2" t="s">
        <v>251</v>
      </c>
      <c r="D3423" s="2" t="s">
        <v>252</v>
      </c>
      <c r="E3423" t="s">
        <v>37</v>
      </c>
      <c r="F3423">
        <f>SUM(J3423* 0.85)</f>
        <v>370.98249999999996</v>
      </c>
      <c r="G3423">
        <v>7</v>
      </c>
      <c r="H3423">
        <v>34</v>
      </c>
      <c r="I3423" s="7">
        <v>62.35</v>
      </c>
      <c r="J3423" s="7">
        <f t="shared" si="63"/>
        <v>436.45</v>
      </c>
      <c r="K3423" s="7">
        <f>SUM(G3423*1.429)</f>
        <v>10.003</v>
      </c>
      <c r="L3423" s="11">
        <v>43210</v>
      </c>
      <c r="M3423" s="3">
        <v>43215</v>
      </c>
      <c r="N3423" s="3">
        <v>43231</v>
      </c>
      <c r="O3423" t="s">
        <v>12</v>
      </c>
      <c r="P3423" s="4">
        <v>21.19</v>
      </c>
      <c r="Q3423" t="s">
        <v>251</v>
      </c>
      <c r="R3423" t="s">
        <v>253</v>
      </c>
      <c r="S3423" t="s">
        <v>254</v>
      </c>
      <c r="U3423" t="s">
        <v>255</v>
      </c>
      <c r="V3423" t="s">
        <v>10</v>
      </c>
      <c r="W3423" s="10" t="b">
        <v>0</v>
      </c>
      <c r="X3423" s="12">
        <v>43803.845134027775</v>
      </c>
    </row>
    <row r="3424" spans="1:24" x14ac:dyDescent="0.2">
      <c r="A3424">
        <v>13765</v>
      </c>
      <c r="B3424" s="2" t="s">
        <v>24</v>
      </c>
      <c r="C3424" s="2" t="s">
        <v>25</v>
      </c>
      <c r="D3424" s="2" t="s">
        <v>26</v>
      </c>
      <c r="E3424" t="s">
        <v>19</v>
      </c>
      <c r="F3424">
        <f>SUM(J3424* 1.15)</f>
        <v>1481.6945000000001</v>
      </c>
      <c r="G3424">
        <v>13</v>
      </c>
      <c r="H3424">
        <v>-36</v>
      </c>
      <c r="I3424" s="7">
        <v>99.11</v>
      </c>
      <c r="J3424" s="7">
        <f t="shared" si="63"/>
        <v>1288.43</v>
      </c>
      <c r="K3424" s="7">
        <f>SUM(G3424*1.15)</f>
        <v>14.95</v>
      </c>
      <c r="L3424" s="11">
        <v>43210</v>
      </c>
      <c r="M3424" s="3">
        <v>43215</v>
      </c>
      <c r="N3424" s="3">
        <v>43231</v>
      </c>
      <c r="O3424" t="s">
        <v>6</v>
      </c>
      <c r="P3424" s="4">
        <v>47.45</v>
      </c>
      <c r="Q3424" t="s">
        <v>25</v>
      </c>
      <c r="R3424" t="s">
        <v>27</v>
      </c>
      <c r="S3424" t="s">
        <v>21</v>
      </c>
      <c r="U3424" t="s">
        <v>28</v>
      </c>
      <c r="V3424" t="s">
        <v>23</v>
      </c>
      <c r="W3424" s="10" t="b">
        <v>1</v>
      </c>
      <c r="X3424" s="12">
        <v>43905.51186875</v>
      </c>
    </row>
    <row r="3425" spans="1:24" x14ac:dyDescent="0.2">
      <c r="A3425">
        <v>13766</v>
      </c>
      <c r="B3425" s="2" t="s">
        <v>356</v>
      </c>
      <c r="C3425" s="2" t="s">
        <v>348</v>
      </c>
      <c r="D3425" s="2" t="s">
        <v>357</v>
      </c>
      <c r="E3425" t="s">
        <v>13</v>
      </c>
      <c r="F3425">
        <f>SUM(J3425* 1.15)</f>
        <v>714.97799999999995</v>
      </c>
      <c r="G3425">
        <v>11</v>
      </c>
      <c r="H3425">
        <v>24</v>
      </c>
      <c r="I3425" s="7">
        <v>56.52</v>
      </c>
      <c r="J3425" s="7">
        <f t="shared" si="63"/>
        <v>621.72</v>
      </c>
      <c r="K3425" s="7">
        <f>SUM(G3425*1.429)</f>
        <v>15.719000000000001</v>
      </c>
      <c r="L3425" s="11">
        <v>43211</v>
      </c>
      <c r="M3425" s="3">
        <v>43216</v>
      </c>
      <c r="N3425" s="3">
        <v>43232</v>
      </c>
      <c r="O3425" t="s">
        <v>12</v>
      </c>
      <c r="P3425" s="4">
        <v>4.99</v>
      </c>
      <c r="Q3425" t="s">
        <v>348</v>
      </c>
      <c r="R3425" t="s">
        <v>349</v>
      </c>
      <c r="S3425" t="s">
        <v>350</v>
      </c>
      <c r="U3425" t="s">
        <v>351</v>
      </c>
      <c r="V3425" t="s">
        <v>10</v>
      </c>
      <c r="W3425" s="10" t="b">
        <v>0</v>
      </c>
      <c r="X3425" s="12">
        <v>43884.846106712961</v>
      </c>
    </row>
    <row r="3426" spans="1:24" x14ac:dyDescent="0.2">
      <c r="A3426">
        <v>13767</v>
      </c>
      <c r="B3426" s="2" t="s">
        <v>47</v>
      </c>
      <c r="C3426" s="2" t="s">
        <v>48</v>
      </c>
      <c r="D3426" s="2" t="s">
        <v>49</v>
      </c>
      <c r="E3426" t="s">
        <v>11</v>
      </c>
      <c r="F3426">
        <f>SUM(J3426* 1.15)</f>
        <v>1086.0024999999998</v>
      </c>
      <c r="G3426">
        <v>11</v>
      </c>
      <c r="H3426">
        <v>15</v>
      </c>
      <c r="I3426" s="7">
        <v>85.85</v>
      </c>
      <c r="J3426" s="7">
        <f t="shared" si="63"/>
        <v>944.34999999999991</v>
      </c>
      <c r="K3426" s="7">
        <f>SUM(G3426*1.429)</f>
        <v>15.719000000000001</v>
      </c>
      <c r="L3426" s="11">
        <v>43212</v>
      </c>
      <c r="M3426" s="3">
        <v>43217</v>
      </c>
      <c r="N3426" s="3">
        <v>43233</v>
      </c>
      <c r="O3426" t="s">
        <v>6</v>
      </c>
      <c r="P3426" s="4">
        <v>0.15</v>
      </c>
      <c r="Q3426" t="s">
        <v>48</v>
      </c>
      <c r="R3426" t="s">
        <v>50</v>
      </c>
      <c r="S3426" t="s">
        <v>51</v>
      </c>
      <c r="U3426" t="s">
        <v>52</v>
      </c>
      <c r="V3426" t="s">
        <v>10</v>
      </c>
      <c r="W3426" s="10" t="b">
        <v>0</v>
      </c>
      <c r="X3426" s="12">
        <v>43892.512669212956</v>
      </c>
    </row>
    <row r="3427" spans="1:24" x14ac:dyDescent="0.2">
      <c r="A3427">
        <v>13768</v>
      </c>
      <c r="B3427" s="2" t="s">
        <v>430</v>
      </c>
      <c r="C3427" s="2" t="s">
        <v>431</v>
      </c>
      <c r="D3427" s="2" t="s">
        <v>432</v>
      </c>
      <c r="E3427" t="s">
        <v>594</v>
      </c>
      <c r="F3427">
        <f>SUM(J3427* 1.05)</f>
        <v>599.25600000000009</v>
      </c>
      <c r="G3427">
        <v>6</v>
      </c>
      <c r="H3427">
        <v>5</v>
      </c>
      <c r="I3427" s="7">
        <v>95.12</v>
      </c>
      <c r="J3427" s="7">
        <f t="shared" si="63"/>
        <v>570.72</v>
      </c>
      <c r="K3427" s="7">
        <f>SUM(G3427*0.54)</f>
        <v>3.24</v>
      </c>
      <c r="L3427" s="11">
        <v>43213</v>
      </c>
      <c r="M3427" s="3">
        <v>43218</v>
      </c>
      <c r="N3427" s="3">
        <v>43234</v>
      </c>
      <c r="O3427" t="s">
        <v>14</v>
      </c>
      <c r="P3427" s="4">
        <v>367.63</v>
      </c>
      <c r="Q3427" t="s">
        <v>431</v>
      </c>
      <c r="R3427" t="s">
        <v>433</v>
      </c>
      <c r="S3427" t="s">
        <v>434</v>
      </c>
      <c r="T3427" t="s">
        <v>435</v>
      </c>
      <c r="U3427" t="s">
        <v>436</v>
      </c>
      <c r="V3427" t="s">
        <v>209</v>
      </c>
      <c r="W3427" s="10" t="b">
        <v>1</v>
      </c>
      <c r="X3427" s="12">
        <v>43883.508072337965</v>
      </c>
    </row>
    <row r="3428" spans="1:24" x14ac:dyDescent="0.2">
      <c r="A3428">
        <v>13769</v>
      </c>
      <c r="B3428" s="2" t="s">
        <v>67</v>
      </c>
      <c r="C3428" s="2" t="s">
        <v>68</v>
      </c>
      <c r="D3428" s="2" t="s">
        <v>69</v>
      </c>
      <c r="E3428" t="s">
        <v>11</v>
      </c>
      <c r="F3428">
        <f>SUM(J3428* 0.85)</f>
        <v>583.50800000000004</v>
      </c>
      <c r="G3428">
        <v>8</v>
      </c>
      <c r="H3428">
        <v>6</v>
      </c>
      <c r="I3428" s="7">
        <v>85.81</v>
      </c>
      <c r="J3428" s="7">
        <f t="shared" si="63"/>
        <v>686.48</v>
      </c>
      <c r="K3428" s="7">
        <f>SUM(G3428*1.381)</f>
        <v>11.048</v>
      </c>
      <c r="L3428" s="11">
        <v>43213</v>
      </c>
      <c r="M3428" s="3">
        <v>43218</v>
      </c>
      <c r="N3428" s="3">
        <v>43234</v>
      </c>
      <c r="O3428" t="s">
        <v>14</v>
      </c>
      <c r="P3428" s="4">
        <v>350.64</v>
      </c>
      <c r="Q3428" t="s">
        <v>68</v>
      </c>
      <c r="R3428" t="s">
        <v>70</v>
      </c>
      <c r="S3428" t="s">
        <v>71</v>
      </c>
      <c r="U3428" t="s">
        <v>72</v>
      </c>
      <c r="V3428" t="s">
        <v>59</v>
      </c>
      <c r="W3428" s="10" t="b">
        <v>1</v>
      </c>
      <c r="X3428" s="12">
        <v>43877.51147662037</v>
      </c>
    </row>
    <row r="3429" spans="1:24" x14ac:dyDescent="0.2">
      <c r="A3429">
        <v>13770</v>
      </c>
      <c r="B3429" s="2" t="s">
        <v>142</v>
      </c>
      <c r="C3429" s="2" t="s">
        <v>143</v>
      </c>
      <c r="D3429" s="2" t="s">
        <v>144</v>
      </c>
      <c r="E3429" t="s">
        <v>19</v>
      </c>
      <c r="F3429">
        <f>SUM(J3429* 0.85)</f>
        <v>340.221</v>
      </c>
      <c r="G3429">
        <v>7</v>
      </c>
      <c r="H3429">
        <v>-34</v>
      </c>
      <c r="I3429" s="7">
        <v>57.18</v>
      </c>
      <c r="J3429" s="7">
        <f t="shared" si="63"/>
        <v>400.26</v>
      </c>
      <c r="K3429" s="7">
        <f>SUM(G3429*1.15)</f>
        <v>8.0499999999999989</v>
      </c>
      <c r="L3429" s="11">
        <v>43216</v>
      </c>
      <c r="M3429" s="3">
        <v>43221</v>
      </c>
      <c r="N3429" s="3">
        <v>43237</v>
      </c>
      <c r="O3429" t="s">
        <v>12</v>
      </c>
      <c r="P3429" s="4">
        <v>3.53</v>
      </c>
      <c r="Q3429" t="s">
        <v>143</v>
      </c>
      <c r="R3429" t="s">
        <v>145</v>
      </c>
      <c r="S3429" t="s">
        <v>110</v>
      </c>
      <c r="T3429" t="s">
        <v>111</v>
      </c>
      <c r="U3429" t="s">
        <v>146</v>
      </c>
      <c r="V3429" t="s">
        <v>113</v>
      </c>
      <c r="W3429" s="10" t="b">
        <v>0</v>
      </c>
      <c r="X3429" s="12">
        <v>43901.942870370374</v>
      </c>
    </row>
    <row r="3430" spans="1:24" x14ac:dyDescent="0.2">
      <c r="A3430">
        <v>13771</v>
      </c>
      <c r="B3430" s="2" t="s">
        <v>518</v>
      </c>
      <c r="C3430" s="2" t="s">
        <v>519</v>
      </c>
      <c r="D3430" s="2" t="s">
        <v>520</v>
      </c>
      <c r="E3430" t="s">
        <v>19</v>
      </c>
      <c r="F3430">
        <f>SUM(J3430* 1.05)</f>
        <v>802.30500000000006</v>
      </c>
      <c r="G3430">
        <v>9</v>
      </c>
      <c r="H3430">
        <v>0</v>
      </c>
      <c r="I3430" s="7">
        <v>84.9</v>
      </c>
      <c r="J3430" s="7">
        <f t="shared" si="63"/>
        <v>764.1</v>
      </c>
      <c r="K3430" s="7">
        <f>SUM(G3430*1.27)</f>
        <v>11.43</v>
      </c>
      <c r="L3430" s="11">
        <v>43217</v>
      </c>
      <c r="M3430" s="3">
        <v>43222</v>
      </c>
      <c r="N3430" s="3">
        <v>43238</v>
      </c>
      <c r="O3430" t="s">
        <v>6</v>
      </c>
      <c r="P3430" s="4">
        <v>105.65</v>
      </c>
      <c r="Q3430" t="s">
        <v>519</v>
      </c>
      <c r="R3430" t="s">
        <v>521</v>
      </c>
      <c r="S3430" t="s">
        <v>522</v>
      </c>
      <c r="U3430" t="s">
        <v>523</v>
      </c>
      <c r="V3430" t="s">
        <v>10</v>
      </c>
      <c r="W3430" s="10" t="b">
        <v>1</v>
      </c>
      <c r="X3430" s="12">
        <v>43887.511407175924</v>
      </c>
    </row>
    <row r="3431" spans="1:24" x14ac:dyDescent="0.2">
      <c r="A3431">
        <v>13772</v>
      </c>
      <c r="B3431" s="2" t="s">
        <v>135</v>
      </c>
      <c r="C3431" s="2" t="s">
        <v>136</v>
      </c>
      <c r="D3431" s="2" t="s">
        <v>137</v>
      </c>
      <c r="E3431" t="s">
        <v>15</v>
      </c>
      <c r="F3431">
        <f>SUM(J3431* 1.05)</f>
        <v>553.08749999999998</v>
      </c>
      <c r="G3431">
        <v>7</v>
      </c>
      <c r="H3431">
        <v>4</v>
      </c>
      <c r="I3431" s="7">
        <v>75.25</v>
      </c>
      <c r="J3431" s="7">
        <f t="shared" si="63"/>
        <v>526.75</v>
      </c>
      <c r="K3431" s="7">
        <f>SUM(G3431*0.54)</f>
        <v>3.7800000000000002</v>
      </c>
      <c r="L3431" s="11">
        <v>43217</v>
      </c>
      <c r="M3431" s="3">
        <v>43222</v>
      </c>
      <c r="N3431" s="3">
        <v>43238</v>
      </c>
      <c r="O3431" t="s">
        <v>12</v>
      </c>
      <c r="P3431" s="4">
        <v>789.95</v>
      </c>
      <c r="Q3431" t="s">
        <v>136</v>
      </c>
      <c r="R3431" t="s">
        <v>138</v>
      </c>
      <c r="S3431" t="s">
        <v>139</v>
      </c>
      <c r="U3431" t="s">
        <v>140</v>
      </c>
      <c r="V3431" t="s">
        <v>141</v>
      </c>
      <c r="W3431" s="10" t="b">
        <v>1</v>
      </c>
      <c r="X3431" s="12">
        <v>43881.970625000002</v>
      </c>
    </row>
    <row r="3432" spans="1:24" x14ac:dyDescent="0.2">
      <c r="A3432">
        <v>13773</v>
      </c>
      <c r="B3432" s="2" t="s">
        <v>384</v>
      </c>
      <c r="C3432" s="2" t="s">
        <v>385</v>
      </c>
      <c r="D3432" s="2" t="s">
        <v>386</v>
      </c>
      <c r="E3432" t="s">
        <v>45</v>
      </c>
      <c r="F3432">
        <f>SUM(J3432* 1.25)</f>
        <v>858.9</v>
      </c>
      <c r="G3432">
        <v>14</v>
      </c>
      <c r="H3432">
        <v>-19</v>
      </c>
      <c r="I3432" s="7">
        <v>49.08</v>
      </c>
      <c r="J3432" s="7">
        <f t="shared" si="63"/>
        <v>687.12</v>
      </c>
      <c r="K3432" s="7">
        <f>SUM(G3432*1.15)</f>
        <v>16.099999999999998</v>
      </c>
      <c r="L3432" s="11">
        <v>43218</v>
      </c>
      <c r="M3432" s="3">
        <v>43223</v>
      </c>
      <c r="N3432" s="3">
        <v>43239</v>
      </c>
      <c r="O3432" t="s">
        <v>6</v>
      </c>
      <c r="P3432" s="4">
        <v>204.47</v>
      </c>
      <c r="Q3432" t="s">
        <v>385</v>
      </c>
      <c r="R3432" t="s">
        <v>387</v>
      </c>
      <c r="S3432" t="s">
        <v>388</v>
      </c>
      <c r="U3432" t="s">
        <v>389</v>
      </c>
      <c r="V3432" t="s">
        <v>10</v>
      </c>
      <c r="W3432" s="10" t="b">
        <v>1</v>
      </c>
      <c r="X3432" s="12">
        <v>43892.51227569444</v>
      </c>
    </row>
    <row r="3433" spans="1:24" x14ac:dyDescent="0.2">
      <c r="A3433">
        <v>13774</v>
      </c>
      <c r="B3433" s="2" t="s">
        <v>237</v>
      </c>
      <c r="C3433" s="2" t="s">
        <v>238</v>
      </c>
      <c r="D3433" s="2" t="s">
        <v>239</v>
      </c>
      <c r="E3433" t="s">
        <v>45</v>
      </c>
      <c r="F3433">
        <f>SUM(J3433* 0.9)</f>
        <v>679.53599999999994</v>
      </c>
      <c r="G3433">
        <v>12</v>
      </c>
      <c r="H3433">
        <v>1</v>
      </c>
      <c r="I3433" s="7">
        <v>62.92</v>
      </c>
      <c r="J3433" s="7">
        <f t="shared" si="63"/>
        <v>755.04</v>
      </c>
      <c r="K3433" s="7">
        <f>SUM(G3433*1.27)</f>
        <v>15.24</v>
      </c>
      <c r="L3433" s="11">
        <v>43219</v>
      </c>
      <c r="M3433" s="3">
        <v>43224</v>
      </c>
      <c r="N3433" s="3">
        <v>43240</v>
      </c>
      <c r="O3433" t="s">
        <v>14</v>
      </c>
      <c r="P3433" s="4">
        <v>62.78</v>
      </c>
      <c r="Q3433" t="s">
        <v>238</v>
      </c>
      <c r="R3433" t="s">
        <v>240</v>
      </c>
      <c r="S3433" t="s">
        <v>241</v>
      </c>
      <c r="T3433" t="s">
        <v>242</v>
      </c>
      <c r="V3433" t="s">
        <v>243</v>
      </c>
      <c r="W3433" s="10" t="b">
        <v>1</v>
      </c>
      <c r="X3433" s="12">
        <v>43916.845840509261</v>
      </c>
    </row>
    <row r="3434" spans="1:24" x14ac:dyDescent="0.2">
      <c r="A3434">
        <v>13775</v>
      </c>
      <c r="B3434" s="2" t="s">
        <v>338</v>
      </c>
      <c r="C3434" s="2" t="s">
        <v>339</v>
      </c>
      <c r="D3434" s="2" t="s">
        <v>340</v>
      </c>
      <c r="E3434" t="s">
        <v>15</v>
      </c>
      <c r="F3434">
        <f>SUM(J3434* 0.9)</f>
        <v>625.02299999999991</v>
      </c>
      <c r="G3434">
        <v>7</v>
      </c>
      <c r="H3434">
        <v>6</v>
      </c>
      <c r="I3434" s="7">
        <v>99.21</v>
      </c>
      <c r="J3434" s="7">
        <f t="shared" si="63"/>
        <v>694.46999999999991</v>
      </c>
      <c r="K3434" s="7">
        <f>SUM(G3434*1.381)</f>
        <v>9.6669999999999998</v>
      </c>
      <c r="L3434" s="11">
        <v>43219</v>
      </c>
      <c r="M3434" s="3">
        <v>43224</v>
      </c>
      <c r="N3434" s="3">
        <v>43240</v>
      </c>
      <c r="O3434" t="s">
        <v>14</v>
      </c>
      <c r="P3434" s="4">
        <v>32.07</v>
      </c>
      <c r="Q3434" t="s">
        <v>339</v>
      </c>
      <c r="R3434" t="s">
        <v>568</v>
      </c>
      <c r="S3434" t="s">
        <v>85</v>
      </c>
      <c r="U3434" t="s">
        <v>341</v>
      </c>
      <c r="V3434" t="s">
        <v>35</v>
      </c>
      <c r="W3434" s="10" t="b">
        <v>0</v>
      </c>
      <c r="X3434" s="12">
        <v>43878.511195601852</v>
      </c>
    </row>
    <row r="3435" spans="1:24" x14ac:dyDescent="0.2">
      <c r="A3435">
        <v>13776</v>
      </c>
      <c r="B3435" s="2" t="s">
        <v>485</v>
      </c>
      <c r="C3435" s="2" t="s">
        <v>486</v>
      </c>
      <c r="D3435" s="2" t="s">
        <v>487</v>
      </c>
      <c r="E3435" t="s">
        <v>11</v>
      </c>
      <c r="F3435">
        <f>SUM(J3435* 1.15)</f>
        <v>351.34799999999996</v>
      </c>
      <c r="G3435">
        <v>12</v>
      </c>
      <c r="H3435">
        <v>-3</v>
      </c>
      <c r="I3435" s="7">
        <v>25.46</v>
      </c>
      <c r="J3435" s="7">
        <f t="shared" si="63"/>
        <v>305.52</v>
      </c>
      <c r="K3435" s="7">
        <f>SUM(G3435*1.27)</f>
        <v>15.24</v>
      </c>
      <c r="L3435" s="11">
        <v>43220</v>
      </c>
      <c r="M3435" s="3">
        <v>43225</v>
      </c>
      <c r="N3435" s="3">
        <v>43241</v>
      </c>
      <c r="O3435" t="s">
        <v>12</v>
      </c>
      <c r="P3435" s="4">
        <v>218.15</v>
      </c>
      <c r="Q3435" t="s">
        <v>486</v>
      </c>
      <c r="R3435" t="s">
        <v>488</v>
      </c>
      <c r="S3435" t="s">
        <v>21</v>
      </c>
      <c r="U3435" t="s">
        <v>362</v>
      </c>
      <c r="V3435" t="s">
        <v>23</v>
      </c>
      <c r="W3435" s="10" t="b">
        <v>1</v>
      </c>
      <c r="X3435" s="12">
        <v>43930.845794212961</v>
      </c>
    </row>
    <row r="3436" spans="1:24" x14ac:dyDescent="0.2">
      <c r="A3436">
        <v>13777</v>
      </c>
      <c r="B3436" s="2" t="s">
        <v>99</v>
      </c>
      <c r="C3436" s="2" t="s">
        <v>100</v>
      </c>
      <c r="D3436" s="2" t="s">
        <v>101</v>
      </c>
      <c r="E3436" t="s">
        <v>5</v>
      </c>
      <c r="F3436">
        <f>SUM(J3436* 0.85)</f>
        <v>749.52149999999995</v>
      </c>
      <c r="G3436">
        <v>13</v>
      </c>
      <c r="H3436">
        <v>-14</v>
      </c>
      <c r="I3436" s="7">
        <v>67.83</v>
      </c>
      <c r="J3436" s="7">
        <f t="shared" si="63"/>
        <v>881.79</v>
      </c>
      <c r="K3436" s="7">
        <f>SUM(G3436*1.15)</f>
        <v>14.95</v>
      </c>
      <c r="L3436" s="11">
        <v>43223</v>
      </c>
      <c r="M3436" s="3">
        <v>43228</v>
      </c>
      <c r="N3436" s="3">
        <v>43244</v>
      </c>
      <c r="O3436" t="s">
        <v>14</v>
      </c>
      <c r="P3436" s="4">
        <v>91.76</v>
      </c>
      <c r="Q3436" t="s">
        <v>100</v>
      </c>
      <c r="R3436" t="s">
        <v>102</v>
      </c>
      <c r="S3436" t="s">
        <v>103</v>
      </c>
      <c r="U3436" t="s">
        <v>104</v>
      </c>
      <c r="V3436" t="s">
        <v>105</v>
      </c>
      <c r="W3436" s="10" t="b">
        <v>1</v>
      </c>
      <c r="X3436" s="12">
        <v>43901.512123379631</v>
      </c>
    </row>
    <row r="3437" spans="1:24" x14ac:dyDescent="0.2">
      <c r="A3437">
        <v>13778</v>
      </c>
      <c r="B3437" s="2" t="s">
        <v>428</v>
      </c>
      <c r="C3437" s="2" t="s">
        <v>423</v>
      </c>
      <c r="D3437" s="2" t="s">
        <v>429</v>
      </c>
      <c r="E3437" t="s">
        <v>19</v>
      </c>
      <c r="F3437">
        <f>SUM(J3437* 0.45)</f>
        <v>43.739999999999995</v>
      </c>
      <c r="G3437">
        <v>12</v>
      </c>
      <c r="H3437">
        <v>-10</v>
      </c>
      <c r="I3437" s="7">
        <v>8.1</v>
      </c>
      <c r="J3437" s="7">
        <f t="shared" si="63"/>
        <v>97.199999999999989</v>
      </c>
      <c r="K3437" s="7">
        <f>SUM(G3437*1.15)</f>
        <v>13.799999999999999</v>
      </c>
      <c r="L3437" s="11">
        <v>43224</v>
      </c>
      <c r="M3437" s="3">
        <v>43229</v>
      </c>
      <c r="N3437" s="3">
        <v>43245</v>
      </c>
      <c r="O3437" t="s">
        <v>6</v>
      </c>
      <c r="P3437" s="4">
        <v>13.37</v>
      </c>
      <c r="Q3437" t="s">
        <v>423</v>
      </c>
      <c r="R3437" t="s">
        <v>424</v>
      </c>
      <c r="S3437" t="s">
        <v>425</v>
      </c>
      <c r="U3437" t="s">
        <v>426</v>
      </c>
      <c r="V3437" t="s">
        <v>427</v>
      </c>
      <c r="W3437" s="10" t="b">
        <v>0</v>
      </c>
      <c r="X3437" s="12">
        <v>43972.511291435185</v>
      </c>
    </row>
    <row r="3438" spans="1:24" x14ac:dyDescent="0.2">
      <c r="A3438">
        <v>13779</v>
      </c>
      <c r="B3438" s="2" t="s">
        <v>87</v>
      </c>
      <c r="C3438" s="2" t="s">
        <v>88</v>
      </c>
      <c r="D3438" s="2" t="s">
        <v>89</v>
      </c>
      <c r="E3438" t="s">
        <v>36</v>
      </c>
      <c r="F3438">
        <f>SUM(J3438* 0.85)</f>
        <v>580.27800000000002</v>
      </c>
      <c r="G3438">
        <v>12</v>
      </c>
      <c r="H3438">
        <v>1</v>
      </c>
      <c r="I3438" s="7">
        <v>56.89</v>
      </c>
      <c r="J3438" s="7">
        <f t="shared" si="63"/>
        <v>682.68000000000006</v>
      </c>
      <c r="K3438" s="7">
        <f>SUM(G3438*1.27)</f>
        <v>15.24</v>
      </c>
      <c r="L3438" s="11">
        <v>43224</v>
      </c>
      <c r="M3438" s="3">
        <v>43229</v>
      </c>
      <c r="N3438" s="3">
        <v>43245</v>
      </c>
      <c r="O3438" t="s">
        <v>12</v>
      </c>
      <c r="P3438" s="4">
        <v>17.22</v>
      </c>
      <c r="Q3438" t="s">
        <v>88</v>
      </c>
      <c r="R3438" t="s">
        <v>90</v>
      </c>
      <c r="S3438" t="s">
        <v>91</v>
      </c>
      <c r="U3438" t="s">
        <v>92</v>
      </c>
      <c r="V3438" t="s">
        <v>93</v>
      </c>
      <c r="W3438" s="10" t="b">
        <v>0</v>
      </c>
      <c r="X3438" s="12">
        <v>43911.179173842589</v>
      </c>
    </row>
    <row r="3439" spans="1:24" x14ac:dyDescent="0.2">
      <c r="A3439">
        <v>13780</v>
      </c>
      <c r="B3439" s="2" t="s">
        <v>285</v>
      </c>
      <c r="C3439" s="2" t="s">
        <v>281</v>
      </c>
      <c r="D3439" s="2" t="s">
        <v>286</v>
      </c>
      <c r="E3439" t="s">
        <v>11</v>
      </c>
      <c r="F3439">
        <f>SUM(J3439* 1.15)</f>
        <v>590.06499999999994</v>
      </c>
      <c r="G3439">
        <v>10</v>
      </c>
      <c r="H3439">
        <v>-23</v>
      </c>
      <c r="I3439" s="7">
        <v>51.31</v>
      </c>
      <c r="J3439" s="7">
        <f t="shared" si="63"/>
        <v>513.1</v>
      </c>
      <c r="K3439" s="7">
        <f>SUM(G3439*1.15)</f>
        <v>11.5</v>
      </c>
      <c r="L3439" s="11">
        <v>43225</v>
      </c>
      <c r="M3439" s="3">
        <v>43230</v>
      </c>
      <c r="N3439" s="3">
        <v>43246</v>
      </c>
      <c r="O3439" t="s">
        <v>6</v>
      </c>
      <c r="P3439" s="4">
        <v>45.33</v>
      </c>
      <c r="Q3439" t="s">
        <v>281</v>
      </c>
      <c r="R3439" t="s">
        <v>282</v>
      </c>
      <c r="S3439" t="s">
        <v>283</v>
      </c>
      <c r="U3439" t="s">
        <v>284</v>
      </c>
      <c r="V3439" t="s">
        <v>10</v>
      </c>
      <c r="W3439" s="10" t="b">
        <v>1</v>
      </c>
      <c r="X3439" s="12">
        <v>43910.177807638887</v>
      </c>
    </row>
    <row r="3440" spans="1:24" x14ac:dyDescent="0.2">
      <c r="A3440">
        <v>13781</v>
      </c>
      <c r="B3440" s="2" t="s">
        <v>440</v>
      </c>
      <c r="C3440" s="2" t="s">
        <v>437</v>
      </c>
      <c r="D3440" s="2" t="s">
        <v>441</v>
      </c>
      <c r="E3440" t="s">
        <v>19</v>
      </c>
      <c r="F3440">
        <f>SUM(J3440* 0.9)</f>
        <v>628.34399999999994</v>
      </c>
      <c r="G3440">
        <v>8</v>
      </c>
      <c r="H3440">
        <v>0</v>
      </c>
      <c r="I3440" s="7">
        <v>87.27</v>
      </c>
      <c r="J3440" s="7">
        <f t="shared" si="63"/>
        <v>698.16</v>
      </c>
      <c r="K3440" s="7">
        <f>SUM(G3440*1.27)</f>
        <v>10.16</v>
      </c>
      <c r="L3440" s="11">
        <v>43226</v>
      </c>
      <c r="M3440" s="3">
        <v>43231</v>
      </c>
      <c r="N3440" s="3">
        <v>43247</v>
      </c>
      <c r="O3440" t="s">
        <v>12</v>
      </c>
      <c r="P3440" s="4">
        <v>77.63</v>
      </c>
      <c r="Q3440" t="s">
        <v>437</v>
      </c>
      <c r="R3440" t="s">
        <v>438</v>
      </c>
      <c r="S3440" t="s">
        <v>85</v>
      </c>
      <c r="U3440" t="s">
        <v>439</v>
      </c>
      <c r="V3440" t="s">
        <v>35</v>
      </c>
      <c r="W3440" s="10" t="b">
        <v>1</v>
      </c>
      <c r="X3440" s="12">
        <v>43901.511407175924</v>
      </c>
    </row>
    <row r="3441" spans="1:24" x14ac:dyDescent="0.2">
      <c r="A3441">
        <v>13782</v>
      </c>
      <c r="B3441" s="2" t="s">
        <v>38</v>
      </c>
      <c r="C3441" s="2" t="s">
        <v>39</v>
      </c>
      <c r="D3441" s="2" t="s">
        <v>40</v>
      </c>
      <c r="E3441" t="s">
        <v>13</v>
      </c>
      <c r="F3441">
        <f>SUM(J3441* 0.9)</f>
        <v>492.98399999999998</v>
      </c>
      <c r="G3441">
        <v>8</v>
      </c>
      <c r="H3441">
        <v>-3</v>
      </c>
      <c r="I3441" s="7">
        <v>68.47</v>
      </c>
      <c r="J3441" s="7">
        <f t="shared" si="63"/>
        <v>547.76</v>
      </c>
      <c r="K3441" s="7">
        <f>SUM(G3441*1.27)</f>
        <v>10.16</v>
      </c>
      <c r="L3441" s="11">
        <v>43226</v>
      </c>
      <c r="M3441" s="3">
        <v>43231</v>
      </c>
      <c r="N3441" s="3">
        <v>43247</v>
      </c>
      <c r="O3441" t="s">
        <v>12</v>
      </c>
      <c r="P3441" s="4">
        <v>244.79</v>
      </c>
      <c r="Q3441" t="s">
        <v>39</v>
      </c>
      <c r="R3441" t="s">
        <v>41</v>
      </c>
      <c r="S3441" t="s">
        <v>42</v>
      </c>
      <c r="U3441" t="s">
        <v>43</v>
      </c>
      <c r="V3441" t="s">
        <v>44</v>
      </c>
      <c r="W3441" s="10" t="b">
        <v>1</v>
      </c>
      <c r="X3441" s="12">
        <v>43888.178039120365</v>
      </c>
    </row>
    <row r="3442" spans="1:24" x14ac:dyDescent="0.2">
      <c r="A3442">
        <v>13783</v>
      </c>
      <c r="B3442" s="2" t="s">
        <v>67</v>
      </c>
      <c r="C3442" s="2" t="s">
        <v>68</v>
      </c>
      <c r="D3442" s="2" t="s">
        <v>69</v>
      </c>
      <c r="E3442" t="s">
        <v>13</v>
      </c>
      <c r="F3442">
        <f>SUM(J3442* 0.85)</f>
        <v>289.39949999999999</v>
      </c>
      <c r="G3442">
        <v>13</v>
      </c>
      <c r="H3442">
        <v>5</v>
      </c>
      <c r="I3442" s="7">
        <v>26.19</v>
      </c>
      <c r="J3442" s="7">
        <f t="shared" si="63"/>
        <v>340.47</v>
      </c>
      <c r="K3442" s="7">
        <f>SUM(G3442*0.54)</f>
        <v>7.0200000000000005</v>
      </c>
      <c r="L3442" s="11">
        <v>43227</v>
      </c>
      <c r="M3442" s="3">
        <v>43232</v>
      </c>
      <c r="N3442" s="3">
        <v>43248</v>
      </c>
      <c r="O3442" t="s">
        <v>12</v>
      </c>
      <c r="P3442" s="4">
        <v>11.06</v>
      </c>
      <c r="Q3442" t="s">
        <v>68</v>
      </c>
      <c r="R3442" t="s">
        <v>70</v>
      </c>
      <c r="S3442" t="s">
        <v>71</v>
      </c>
      <c r="U3442" t="s">
        <v>72</v>
      </c>
      <c r="V3442" t="s">
        <v>59</v>
      </c>
      <c r="W3442" s="10" t="b">
        <v>0</v>
      </c>
      <c r="X3442" s="12">
        <v>43870.843786111109</v>
      </c>
    </row>
    <row r="3443" spans="1:24" x14ac:dyDescent="0.2">
      <c r="A3443">
        <v>13784</v>
      </c>
      <c r="B3443" s="2" t="s">
        <v>524</v>
      </c>
      <c r="C3443" s="2" t="s">
        <v>525</v>
      </c>
      <c r="D3443" s="2" t="s">
        <v>526</v>
      </c>
      <c r="E3443" t="s">
        <v>11</v>
      </c>
      <c r="F3443">
        <f>SUM(J3443* 1.05)</f>
        <v>1345.7850000000001</v>
      </c>
      <c r="G3443">
        <v>14</v>
      </c>
      <c r="H3443">
        <v>35</v>
      </c>
      <c r="I3443" s="7">
        <v>91.55</v>
      </c>
      <c r="J3443" s="7">
        <f t="shared" si="63"/>
        <v>1281.7</v>
      </c>
      <c r="K3443" s="7">
        <f>SUM(G3443*1.429)</f>
        <v>20.006</v>
      </c>
      <c r="L3443" s="11">
        <v>43230</v>
      </c>
      <c r="M3443" s="3">
        <v>43235</v>
      </c>
      <c r="N3443" s="3">
        <v>43251</v>
      </c>
      <c r="O3443" t="s">
        <v>12</v>
      </c>
      <c r="P3443" s="4">
        <v>58.59</v>
      </c>
      <c r="Q3443" t="s">
        <v>525</v>
      </c>
      <c r="R3443" t="s">
        <v>527</v>
      </c>
      <c r="S3443" t="s">
        <v>528</v>
      </c>
      <c r="U3443" t="s">
        <v>529</v>
      </c>
      <c r="V3443" t="s">
        <v>530</v>
      </c>
      <c r="W3443" s="10" t="b">
        <v>1</v>
      </c>
      <c r="X3443" s="12">
        <v>43868.513449074075</v>
      </c>
    </row>
    <row r="3444" spans="1:24" x14ac:dyDescent="0.2">
      <c r="A3444">
        <v>13785</v>
      </c>
      <c r="B3444" s="2" t="s">
        <v>384</v>
      </c>
      <c r="C3444" s="2" t="s">
        <v>385</v>
      </c>
      <c r="D3444" s="2" t="s">
        <v>386</v>
      </c>
      <c r="E3444" t="s">
        <v>19</v>
      </c>
      <c r="F3444">
        <f>SUM(J3444* 1.25)</f>
        <v>354.98750000000001</v>
      </c>
      <c r="G3444">
        <v>7</v>
      </c>
      <c r="H3444">
        <v>-1</v>
      </c>
      <c r="I3444" s="7">
        <v>40.57</v>
      </c>
      <c r="J3444" s="7">
        <f t="shared" si="63"/>
        <v>283.99</v>
      </c>
      <c r="K3444" s="7">
        <f>SUM(G3444*1.27)</f>
        <v>8.89</v>
      </c>
      <c r="L3444" s="11">
        <v>43230</v>
      </c>
      <c r="M3444" s="3">
        <v>43235</v>
      </c>
      <c r="N3444" s="3">
        <v>43251</v>
      </c>
      <c r="O3444" t="s">
        <v>6</v>
      </c>
      <c r="P3444" s="4">
        <v>41.9</v>
      </c>
      <c r="Q3444" t="s">
        <v>385</v>
      </c>
      <c r="R3444" t="s">
        <v>387</v>
      </c>
      <c r="S3444" t="s">
        <v>388</v>
      </c>
      <c r="U3444" t="s">
        <v>389</v>
      </c>
      <c r="V3444" t="s">
        <v>10</v>
      </c>
      <c r="W3444" s="10" t="b">
        <v>1</v>
      </c>
      <c r="X3444" s="12">
        <v>43900.510616898144</v>
      </c>
    </row>
    <row r="3445" spans="1:24" x14ac:dyDescent="0.2">
      <c r="A3445">
        <v>13786</v>
      </c>
      <c r="B3445" s="2" t="s">
        <v>202</v>
      </c>
      <c r="C3445" s="2" t="s">
        <v>203</v>
      </c>
      <c r="D3445" s="2" t="s">
        <v>204</v>
      </c>
      <c r="E3445" t="s">
        <v>5</v>
      </c>
      <c r="F3445">
        <f>SUM(J3445* 0.9)</f>
        <v>169.55999999999997</v>
      </c>
      <c r="G3445">
        <v>6</v>
      </c>
      <c r="H3445">
        <v>3</v>
      </c>
      <c r="I3445" s="7">
        <v>31.4</v>
      </c>
      <c r="J3445" s="7">
        <f t="shared" si="63"/>
        <v>188.39999999999998</v>
      </c>
      <c r="K3445" s="7">
        <f>SUM(G3445*0.54)</f>
        <v>3.24</v>
      </c>
      <c r="L3445" s="11">
        <v>43231</v>
      </c>
      <c r="M3445" s="3">
        <v>43236</v>
      </c>
      <c r="N3445" s="3">
        <v>43252</v>
      </c>
      <c r="O3445" t="s">
        <v>12</v>
      </c>
      <c r="P3445" s="4">
        <v>3.35</v>
      </c>
      <c r="Q3445" t="s">
        <v>203</v>
      </c>
      <c r="R3445" t="s">
        <v>205</v>
      </c>
      <c r="S3445" t="s">
        <v>206</v>
      </c>
      <c r="T3445" t="s">
        <v>207</v>
      </c>
      <c r="U3445" t="s">
        <v>208</v>
      </c>
      <c r="V3445" t="s">
        <v>209</v>
      </c>
      <c r="W3445" s="10" t="b">
        <v>1</v>
      </c>
      <c r="X3445" s="12">
        <v>43886.508049189819</v>
      </c>
    </row>
    <row r="3446" spans="1:24" x14ac:dyDescent="0.2">
      <c r="A3446">
        <v>13787</v>
      </c>
      <c r="B3446" s="2" t="s">
        <v>319</v>
      </c>
      <c r="C3446" s="2" t="s">
        <v>320</v>
      </c>
      <c r="D3446" s="2" t="s">
        <v>321</v>
      </c>
      <c r="E3446" t="s">
        <v>46</v>
      </c>
      <c r="F3446">
        <f>SUM(J3446* 0.9)</f>
        <v>955.548</v>
      </c>
      <c r="G3446">
        <v>11</v>
      </c>
      <c r="H3446">
        <v>21</v>
      </c>
      <c r="I3446" s="7">
        <v>96.52</v>
      </c>
      <c r="J3446" s="7">
        <f t="shared" si="63"/>
        <v>1061.72</v>
      </c>
      <c r="K3446" s="7">
        <f>SUM(G3446*1.429)</f>
        <v>15.719000000000001</v>
      </c>
      <c r="L3446" s="11">
        <v>43232</v>
      </c>
      <c r="M3446" s="3">
        <v>43237</v>
      </c>
      <c r="N3446" s="3">
        <v>43253</v>
      </c>
      <c r="O3446" t="s">
        <v>12</v>
      </c>
      <c r="P3446" s="4">
        <v>66.69</v>
      </c>
      <c r="Q3446" t="s">
        <v>320</v>
      </c>
      <c r="R3446" t="s">
        <v>322</v>
      </c>
      <c r="S3446" t="s">
        <v>323</v>
      </c>
      <c r="U3446" t="s">
        <v>324</v>
      </c>
      <c r="V3446" t="s">
        <v>325</v>
      </c>
      <c r="W3446" s="10" t="b">
        <v>1</v>
      </c>
      <c r="X3446" s="12">
        <v>43896.846071990738</v>
      </c>
    </row>
    <row r="3447" spans="1:24" x14ac:dyDescent="0.2">
      <c r="A3447">
        <v>13788</v>
      </c>
      <c r="B3447" s="2" t="s">
        <v>363</v>
      </c>
      <c r="C3447" s="2" t="s">
        <v>364</v>
      </c>
      <c r="D3447" s="2" t="s">
        <v>365</v>
      </c>
      <c r="E3447" t="s">
        <v>15</v>
      </c>
      <c r="F3447">
        <f>SUM(J3447* 1.03)</f>
        <v>824.53560000000004</v>
      </c>
      <c r="G3447">
        <v>12</v>
      </c>
      <c r="H3447">
        <v>2</v>
      </c>
      <c r="I3447" s="7">
        <v>66.709999999999994</v>
      </c>
      <c r="J3447" s="7">
        <f t="shared" si="63"/>
        <v>800.52</v>
      </c>
      <c r="K3447" s="7">
        <f>SUM(G3447*1.27)</f>
        <v>15.24</v>
      </c>
      <c r="L3447" s="11">
        <v>43233</v>
      </c>
      <c r="M3447" s="3">
        <v>43238</v>
      </c>
      <c r="N3447" s="3">
        <v>43254</v>
      </c>
      <c r="O3447" t="s">
        <v>12</v>
      </c>
      <c r="P3447" s="4">
        <v>339.22</v>
      </c>
      <c r="Q3447" t="s">
        <v>364</v>
      </c>
      <c r="R3447" t="s">
        <v>366</v>
      </c>
      <c r="S3447" t="s">
        <v>367</v>
      </c>
      <c r="U3447" t="s">
        <v>368</v>
      </c>
      <c r="V3447" t="s">
        <v>141</v>
      </c>
      <c r="W3447" s="10" t="b">
        <v>1</v>
      </c>
      <c r="X3447" s="12">
        <v>44079.179185416659</v>
      </c>
    </row>
    <row r="3448" spans="1:24" x14ac:dyDescent="0.2">
      <c r="A3448">
        <v>13789</v>
      </c>
      <c r="B3448" s="2" t="s">
        <v>342</v>
      </c>
      <c r="C3448" s="2" t="s">
        <v>343</v>
      </c>
      <c r="D3448" s="2" t="s">
        <v>344</v>
      </c>
      <c r="E3448" t="s">
        <v>19</v>
      </c>
      <c r="F3448">
        <f>SUM(J3448* 0.85)</f>
        <v>644.9799999999999</v>
      </c>
      <c r="G3448">
        <v>8</v>
      </c>
      <c r="H3448">
        <v>-26</v>
      </c>
      <c r="I3448" s="7">
        <v>94.85</v>
      </c>
      <c r="J3448" s="7">
        <f t="shared" si="63"/>
        <v>758.8</v>
      </c>
      <c r="K3448" s="7">
        <f>SUM(G3448*1.15)</f>
        <v>9.1999999999999993</v>
      </c>
      <c r="L3448" s="11">
        <v>43233</v>
      </c>
      <c r="M3448" s="3">
        <v>43238</v>
      </c>
      <c r="N3448" s="3">
        <v>43254</v>
      </c>
      <c r="O3448" t="s">
        <v>6</v>
      </c>
      <c r="P3448" s="4">
        <v>8.1199999999999992</v>
      </c>
      <c r="Q3448" t="s">
        <v>343</v>
      </c>
      <c r="R3448" t="s">
        <v>567</v>
      </c>
      <c r="S3448" t="s">
        <v>91</v>
      </c>
      <c r="U3448" t="s">
        <v>92</v>
      </c>
      <c r="V3448" t="s">
        <v>93</v>
      </c>
      <c r="W3448" s="10" t="b">
        <v>0</v>
      </c>
      <c r="X3448" s="12">
        <v>43983.177491898146</v>
      </c>
    </row>
    <row r="3449" spans="1:24" x14ac:dyDescent="0.2">
      <c r="A3449">
        <v>13790</v>
      </c>
      <c r="B3449" s="2" t="s">
        <v>130</v>
      </c>
      <c r="C3449" s="2" t="s">
        <v>131</v>
      </c>
      <c r="D3449" s="2" t="s">
        <v>132</v>
      </c>
      <c r="E3449" t="s">
        <v>19</v>
      </c>
      <c r="F3449">
        <f>SUM(J3449* 0.9)</f>
        <v>50.22</v>
      </c>
      <c r="G3449">
        <v>10</v>
      </c>
      <c r="H3449">
        <v>2</v>
      </c>
      <c r="I3449" s="7">
        <v>5.58</v>
      </c>
      <c r="J3449" s="7">
        <f t="shared" si="63"/>
        <v>55.8</v>
      </c>
      <c r="K3449" s="7">
        <f>SUM(G3449*1.27)</f>
        <v>12.7</v>
      </c>
      <c r="L3449" s="11">
        <v>43234</v>
      </c>
      <c r="M3449" s="3">
        <v>43239</v>
      </c>
      <c r="N3449" s="3">
        <v>43255</v>
      </c>
      <c r="O3449" t="s">
        <v>14</v>
      </c>
      <c r="P3449" s="4">
        <v>74.459999999999994</v>
      </c>
      <c r="Q3449" t="s">
        <v>131</v>
      </c>
      <c r="R3449" t="s">
        <v>133</v>
      </c>
      <c r="S3449" t="s">
        <v>85</v>
      </c>
      <c r="U3449" t="s">
        <v>134</v>
      </c>
      <c r="V3449" t="s">
        <v>35</v>
      </c>
      <c r="W3449" s="10" t="b">
        <v>1</v>
      </c>
      <c r="X3449" s="12">
        <v>43893.511799768516</v>
      </c>
    </row>
    <row r="3450" spans="1:24" x14ac:dyDescent="0.2">
      <c r="A3450">
        <v>13791</v>
      </c>
      <c r="B3450" s="2" t="s">
        <v>153</v>
      </c>
      <c r="C3450" s="2" t="s">
        <v>154</v>
      </c>
      <c r="D3450" s="2" t="s">
        <v>155</v>
      </c>
      <c r="E3450" t="s">
        <v>36</v>
      </c>
      <c r="F3450">
        <f>SUM(J3450* 0.9)</f>
        <v>176.499</v>
      </c>
      <c r="G3450">
        <v>9</v>
      </c>
      <c r="H3450">
        <v>-1</v>
      </c>
      <c r="I3450" s="7">
        <v>21.79</v>
      </c>
      <c r="J3450" s="7">
        <f t="shared" si="63"/>
        <v>196.10999999999999</v>
      </c>
      <c r="K3450" s="7">
        <f>SUM(G3450*1.27)</f>
        <v>11.43</v>
      </c>
      <c r="L3450" s="11">
        <v>43237</v>
      </c>
      <c r="M3450" s="3">
        <v>43242</v>
      </c>
      <c r="N3450" s="3">
        <v>43258</v>
      </c>
      <c r="O3450" t="s">
        <v>6</v>
      </c>
      <c r="P3450" s="4">
        <v>188.04</v>
      </c>
      <c r="Q3450" t="s">
        <v>154</v>
      </c>
      <c r="R3450" t="s">
        <v>156</v>
      </c>
      <c r="S3450" t="s">
        <v>157</v>
      </c>
      <c r="U3450" t="s">
        <v>158</v>
      </c>
      <c r="V3450" t="s">
        <v>44</v>
      </c>
      <c r="W3450" s="10" t="b">
        <v>1</v>
      </c>
      <c r="X3450" s="12">
        <v>43893.511395601847</v>
      </c>
    </row>
    <row r="3451" spans="1:24" x14ac:dyDescent="0.2">
      <c r="A3451">
        <v>13792</v>
      </c>
      <c r="B3451" s="2" t="s">
        <v>285</v>
      </c>
      <c r="C3451" s="2" t="s">
        <v>281</v>
      </c>
      <c r="D3451" s="2" t="s">
        <v>286</v>
      </c>
      <c r="E3451" t="s">
        <v>36</v>
      </c>
      <c r="F3451">
        <f>SUM(J3451* 1.15)</f>
        <v>292.62899999999996</v>
      </c>
      <c r="G3451">
        <v>6</v>
      </c>
      <c r="H3451">
        <v>-19</v>
      </c>
      <c r="I3451" s="7">
        <v>42.41</v>
      </c>
      <c r="J3451" s="7">
        <f t="shared" si="63"/>
        <v>254.45999999999998</v>
      </c>
      <c r="K3451" s="7">
        <f>SUM(G3451*1.15)</f>
        <v>6.8999999999999995</v>
      </c>
      <c r="L3451" s="11">
        <v>43237</v>
      </c>
      <c r="M3451" s="3">
        <v>43242</v>
      </c>
      <c r="N3451" s="3">
        <v>43258</v>
      </c>
      <c r="O3451" t="s">
        <v>12</v>
      </c>
      <c r="P3451" s="4">
        <v>27.94</v>
      </c>
      <c r="Q3451" t="s">
        <v>281</v>
      </c>
      <c r="R3451" t="s">
        <v>282</v>
      </c>
      <c r="S3451" t="s">
        <v>283</v>
      </c>
      <c r="U3451" t="s">
        <v>284</v>
      </c>
      <c r="V3451" t="s">
        <v>10</v>
      </c>
      <c r="W3451" s="10" t="b">
        <v>0</v>
      </c>
      <c r="X3451" s="12">
        <v>43925.509850578703</v>
      </c>
    </row>
    <row r="3452" spans="1:24" x14ac:dyDescent="0.2">
      <c r="A3452">
        <v>13793</v>
      </c>
      <c r="B3452" s="2" t="s">
        <v>24</v>
      </c>
      <c r="C3452" s="2" t="s">
        <v>25</v>
      </c>
      <c r="D3452" s="2" t="s">
        <v>26</v>
      </c>
      <c r="E3452" t="s">
        <v>11</v>
      </c>
      <c r="F3452">
        <f>SUM(J3452* 1.15)</f>
        <v>755.41199999999992</v>
      </c>
      <c r="G3452">
        <v>8</v>
      </c>
      <c r="H3452">
        <v>-34</v>
      </c>
      <c r="I3452" s="7">
        <v>82.11</v>
      </c>
      <c r="J3452" s="7">
        <f t="shared" si="63"/>
        <v>656.88</v>
      </c>
      <c r="K3452" s="7">
        <f>SUM(G3452*1.15)</f>
        <v>9.1999999999999993</v>
      </c>
      <c r="L3452" s="11">
        <v>43238</v>
      </c>
      <c r="M3452" s="3">
        <v>43243</v>
      </c>
      <c r="N3452" s="3">
        <v>43259</v>
      </c>
      <c r="O3452" t="s">
        <v>6</v>
      </c>
      <c r="P3452" s="4">
        <v>15.64</v>
      </c>
      <c r="Q3452" t="s">
        <v>25</v>
      </c>
      <c r="R3452" t="s">
        <v>27</v>
      </c>
      <c r="S3452" t="s">
        <v>21</v>
      </c>
      <c r="U3452" t="s">
        <v>28</v>
      </c>
      <c r="V3452" t="s">
        <v>23</v>
      </c>
      <c r="W3452" s="10" t="b">
        <v>0</v>
      </c>
      <c r="X3452" s="12">
        <v>43970.844065972226</v>
      </c>
    </row>
    <row r="3453" spans="1:24" x14ac:dyDescent="0.2">
      <c r="A3453">
        <v>13794</v>
      </c>
      <c r="B3453" s="2" t="s">
        <v>285</v>
      </c>
      <c r="C3453" s="2" t="s">
        <v>281</v>
      </c>
      <c r="D3453" s="2" t="s">
        <v>286</v>
      </c>
      <c r="E3453" t="s">
        <v>15</v>
      </c>
      <c r="F3453">
        <f>SUM(J3453* 1.15)</f>
        <v>188.43899999999996</v>
      </c>
      <c r="G3453">
        <v>6</v>
      </c>
      <c r="H3453">
        <v>-16</v>
      </c>
      <c r="I3453" s="7">
        <v>27.31</v>
      </c>
      <c r="J3453" s="7">
        <f t="shared" si="63"/>
        <v>163.85999999999999</v>
      </c>
      <c r="K3453" s="7">
        <f>SUM(G3453*1.15)</f>
        <v>6.8999999999999995</v>
      </c>
      <c r="L3453" s="11">
        <v>43239</v>
      </c>
      <c r="M3453" s="3">
        <v>43244</v>
      </c>
      <c r="N3453" s="3">
        <v>43260</v>
      </c>
      <c r="O3453" t="s">
        <v>12</v>
      </c>
      <c r="P3453" s="4">
        <v>58.88</v>
      </c>
      <c r="Q3453" t="s">
        <v>281</v>
      </c>
      <c r="R3453" t="s">
        <v>282</v>
      </c>
      <c r="S3453" t="s">
        <v>283</v>
      </c>
      <c r="U3453" t="s">
        <v>284</v>
      </c>
      <c r="V3453" t="s">
        <v>10</v>
      </c>
      <c r="W3453" s="10" t="b">
        <v>1</v>
      </c>
      <c r="X3453" s="12">
        <v>43900.509885300926</v>
      </c>
    </row>
    <row r="3454" spans="1:24" x14ac:dyDescent="0.2">
      <c r="A3454">
        <v>13795</v>
      </c>
      <c r="B3454" s="2" t="s">
        <v>412</v>
      </c>
      <c r="C3454" s="2" t="s">
        <v>413</v>
      </c>
      <c r="D3454" s="2" t="s">
        <v>414</v>
      </c>
      <c r="E3454" t="s">
        <v>13</v>
      </c>
      <c r="F3454">
        <f>SUM(J3454* 0.85)</f>
        <v>288.10750000000002</v>
      </c>
      <c r="G3454">
        <v>5</v>
      </c>
      <c r="H3454">
        <v>0</v>
      </c>
      <c r="I3454" s="7">
        <v>67.790000000000006</v>
      </c>
      <c r="J3454" s="7">
        <f t="shared" si="63"/>
        <v>338.95000000000005</v>
      </c>
      <c r="K3454" s="7">
        <f>SUM(G3454*1.27)</f>
        <v>6.35</v>
      </c>
      <c r="L3454" s="11">
        <v>43239</v>
      </c>
      <c r="M3454" s="3">
        <v>43244</v>
      </c>
      <c r="N3454" s="3">
        <v>43260</v>
      </c>
      <c r="O3454" t="s">
        <v>6</v>
      </c>
      <c r="P3454" s="4">
        <v>78.849999999999994</v>
      </c>
      <c r="Q3454" t="s">
        <v>413</v>
      </c>
      <c r="R3454" t="s">
        <v>415</v>
      </c>
      <c r="S3454" t="s">
        <v>416</v>
      </c>
      <c r="U3454" t="s">
        <v>417</v>
      </c>
      <c r="V3454" t="s">
        <v>105</v>
      </c>
      <c r="W3454" s="10" t="b">
        <v>1</v>
      </c>
      <c r="X3454" s="12">
        <v>43876.510070486111</v>
      </c>
    </row>
    <row r="3455" spans="1:24" x14ac:dyDescent="0.2">
      <c r="A3455">
        <v>13796</v>
      </c>
      <c r="B3455" s="2" t="s">
        <v>81</v>
      </c>
      <c r="C3455" s="2" t="s">
        <v>82</v>
      </c>
      <c r="D3455" s="2" t="s">
        <v>83</v>
      </c>
      <c r="E3455" t="s">
        <v>37</v>
      </c>
      <c r="F3455">
        <f>SUM(J3455* 0.9)</f>
        <v>698.84100000000001</v>
      </c>
      <c r="G3455">
        <v>11</v>
      </c>
      <c r="H3455">
        <v>23</v>
      </c>
      <c r="I3455" s="7">
        <v>70.59</v>
      </c>
      <c r="J3455" s="7">
        <f t="shared" si="63"/>
        <v>776.49</v>
      </c>
      <c r="K3455" s="7">
        <f>SUM(G3455*1.429)</f>
        <v>15.719000000000001</v>
      </c>
      <c r="L3455" s="11">
        <v>43240</v>
      </c>
      <c r="M3455" s="3">
        <v>43245</v>
      </c>
      <c r="N3455" s="3">
        <v>43261</v>
      </c>
      <c r="O3455" t="s">
        <v>14</v>
      </c>
      <c r="P3455" s="4">
        <v>4.87</v>
      </c>
      <c r="Q3455" t="s">
        <v>82</v>
      </c>
      <c r="R3455" t="s">
        <v>84</v>
      </c>
      <c r="S3455" t="s">
        <v>85</v>
      </c>
      <c r="U3455" t="s">
        <v>86</v>
      </c>
      <c r="V3455" t="s">
        <v>35</v>
      </c>
      <c r="W3455" s="10" t="b">
        <v>0</v>
      </c>
      <c r="X3455" s="12">
        <v>43905.512761805549</v>
      </c>
    </row>
    <row r="3456" spans="1:24" x14ac:dyDescent="0.2">
      <c r="A3456">
        <v>13797</v>
      </c>
      <c r="B3456" s="2" t="s">
        <v>81</v>
      </c>
      <c r="C3456" s="2" t="s">
        <v>82</v>
      </c>
      <c r="D3456" s="2" t="s">
        <v>83</v>
      </c>
      <c r="E3456" t="s">
        <v>5</v>
      </c>
      <c r="F3456">
        <f>SUM(J3456* 0.9)</f>
        <v>579.85199999999998</v>
      </c>
      <c r="G3456">
        <v>12</v>
      </c>
      <c r="H3456">
        <v>24</v>
      </c>
      <c r="I3456" s="7">
        <v>53.69</v>
      </c>
      <c r="J3456" s="7">
        <f t="shared" si="63"/>
        <v>644.28</v>
      </c>
      <c r="K3456" s="7">
        <f>SUM(G3456*1.429)</f>
        <v>17.148</v>
      </c>
      <c r="L3456" s="11">
        <v>43241</v>
      </c>
      <c r="M3456" s="3">
        <v>43246</v>
      </c>
      <c r="N3456" s="3">
        <v>43262</v>
      </c>
      <c r="O3456" t="s">
        <v>14</v>
      </c>
      <c r="P3456" s="4">
        <v>12.36</v>
      </c>
      <c r="Q3456" t="s">
        <v>82</v>
      </c>
      <c r="R3456" t="s">
        <v>84</v>
      </c>
      <c r="S3456" t="s">
        <v>85</v>
      </c>
      <c r="U3456" t="s">
        <v>86</v>
      </c>
      <c r="V3456" t="s">
        <v>35</v>
      </c>
      <c r="W3456" s="10" t="b">
        <v>0</v>
      </c>
      <c r="X3456" s="12">
        <v>43749.513011342591</v>
      </c>
    </row>
    <row r="3457" spans="1:24" x14ac:dyDescent="0.2">
      <c r="A3457">
        <v>13798</v>
      </c>
      <c r="B3457" s="2" t="s">
        <v>384</v>
      </c>
      <c r="C3457" s="2" t="s">
        <v>385</v>
      </c>
      <c r="D3457" s="2" t="s">
        <v>386</v>
      </c>
      <c r="E3457" t="s">
        <v>15</v>
      </c>
      <c r="F3457">
        <f>SUM(J3457* 1.25)</f>
        <v>97.4375</v>
      </c>
      <c r="G3457">
        <v>5</v>
      </c>
      <c r="H3457">
        <v>-15</v>
      </c>
      <c r="I3457" s="7">
        <v>15.59</v>
      </c>
      <c r="J3457" s="7">
        <f t="shared" si="63"/>
        <v>77.95</v>
      </c>
      <c r="K3457" s="7">
        <f>SUM(G3457*1.15)</f>
        <v>5.75</v>
      </c>
      <c r="L3457" s="11">
        <v>43244</v>
      </c>
      <c r="M3457" s="3">
        <v>43249</v>
      </c>
      <c r="N3457" s="3">
        <v>43265</v>
      </c>
      <c r="O3457" t="s">
        <v>14</v>
      </c>
      <c r="P3457" s="4">
        <v>1007.64</v>
      </c>
      <c r="Q3457" t="s">
        <v>385</v>
      </c>
      <c r="R3457" t="s">
        <v>387</v>
      </c>
      <c r="S3457" t="s">
        <v>388</v>
      </c>
      <c r="U3457" t="s">
        <v>389</v>
      </c>
      <c r="V3457" t="s">
        <v>10</v>
      </c>
      <c r="W3457" s="10" t="b">
        <v>1</v>
      </c>
      <c r="X3457" s="12">
        <v>43878.842780439823</v>
      </c>
    </row>
    <row r="3458" spans="1:24" x14ac:dyDescent="0.2">
      <c r="A3458">
        <v>13799</v>
      </c>
      <c r="B3458" s="2" t="s">
        <v>218</v>
      </c>
      <c r="C3458" s="2" t="s">
        <v>219</v>
      </c>
      <c r="D3458" s="2" t="s">
        <v>220</v>
      </c>
      <c r="E3458" t="s">
        <v>45</v>
      </c>
      <c r="F3458">
        <f>SUM(J3458* 0.85)</f>
        <v>178.67</v>
      </c>
      <c r="G3458">
        <v>10</v>
      </c>
      <c r="H3458">
        <v>-27</v>
      </c>
      <c r="I3458" s="7">
        <v>21.02</v>
      </c>
      <c r="J3458" s="7">
        <f t="shared" ref="J3458:J3521" si="64">SUM(G3458*I3458)</f>
        <v>210.2</v>
      </c>
      <c r="K3458" s="7">
        <f>SUM(G3458*1.15)</f>
        <v>11.5</v>
      </c>
      <c r="L3458" s="11">
        <v>43244</v>
      </c>
      <c r="M3458" s="3">
        <v>43249</v>
      </c>
      <c r="N3458" s="3">
        <v>43265</v>
      </c>
      <c r="O3458" t="s">
        <v>6</v>
      </c>
      <c r="P3458" s="4">
        <v>68.650000000000006</v>
      </c>
      <c r="Q3458" t="s">
        <v>219</v>
      </c>
      <c r="R3458" t="s">
        <v>221</v>
      </c>
      <c r="S3458" t="s">
        <v>222</v>
      </c>
      <c r="T3458" t="s">
        <v>223</v>
      </c>
      <c r="U3458" t="s">
        <v>224</v>
      </c>
      <c r="V3458" t="s">
        <v>113</v>
      </c>
      <c r="W3458" s="10" t="b">
        <v>1</v>
      </c>
      <c r="X3458" s="12">
        <v>44002.511094675923</v>
      </c>
    </row>
    <row r="3459" spans="1:24" x14ac:dyDescent="0.2">
      <c r="A3459">
        <v>13800</v>
      </c>
      <c r="B3459" s="2" t="s">
        <v>250</v>
      </c>
      <c r="C3459" s="2" t="s">
        <v>251</v>
      </c>
      <c r="D3459" s="2" t="s">
        <v>252</v>
      </c>
      <c r="E3459" t="s">
        <v>13</v>
      </c>
      <c r="F3459">
        <f>SUM(J3459* 0.85)</f>
        <v>4.5815000000000001</v>
      </c>
      <c r="G3459">
        <v>7</v>
      </c>
      <c r="H3459">
        <v>31</v>
      </c>
      <c r="I3459" s="7">
        <v>0.77</v>
      </c>
      <c r="J3459" s="7">
        <f t="shared" si="64"/>
        <v>5.3900000000000006</v>
      </c>
      <c r="K3459" s="7">
        <f>SUM(G3459*1.429)</f>
        <v>10.003</v>
      </c>
      <c r="L3459" s="11">
        <v>43245</v>
      </c>
      <c r="M3459" s="3">
        <v>43250</v>
      </c>
      <c r="N3459" s="3">
        <v>43266</v>
      </c>
      <c r="O3459" t="s">
        <v>14</v>
      </c>
      <c r="P3459" s="4">
        <v>10.95</v>
      </c>
      <c r="Q3459" t="s">
        <v>251</v>
      </c>
      <c r="R3459" t="s">
        <v>253</v>
      </c>
      <c r="S3459" t="s">
        <v>254</v>
      </c>
      <c r="U3459" t="s">
        <v>255</v>
      </c>
      <c r="V3459" t="s">
        <v>10</v>
      </c>
      <c r="W3459" s="10" t="b">
        <v>0</v>
      </c>
      <c r="X3459" s="12">
        <v>43856.178432638881</v>
      </c>
    </row>
    <row r="3460" spans="1:24" x14ac:dyDescent="0.2">
      <c r="A3460">
        <v>13801</v>
      </c>
      <c r="B3460" s="2" t="s">
        <v>293</v>
      </c>
      <c r="C3460" s="2" t="s">
        <v>294</v>
      </c>
      <c r="D3460" s="2" t="s">
        <v>295</v>
      </c>
      <c r="E3460" t="s">
        <v>36</v>
      </c>
      <c r="F3460">
        <f>SUM(J3460* 0.85)</f>
        <v>452.34450000000004</v>
      </c>
      <c r="G3460">
        <v>9</v>
      </c>
      <c r="H3460">
        <v>10</v>
      </c>
      <c r="I3460" s="7">
        <v>59.13</v>
      </c>
      <c r="J3460" s="7">
        <f t="shared" si="64"/>
        <v>532.17000000000007</v>
      </c>
      <c r="K3460" s="7">
        <f>SUM(G3460*1.429)</f>
        <v>12.861000000000001</v>
      </c>
      <c r="L3460" s="11">
        <v>43246</v>
      </c>
      <c r="M3460" s="3">
        <v>43251</v>
      </c>
      <c r="N3460" s="3">
        <v>43267</v>
      </c>
      <c r="O3460" t="s">
        <v>12</v>
      </c>
      <c r="P3460" s="4">
        <v>48.17</v>
      </c>
      <c r="Q3460" t="s">
        <v>294</v>
      </c>
      <c r="R3460" t="s">
        <v>296</v>
      </c>
      <c r="S3460" t="s">
        <v>297</v>
      </c>
      <c r="T3460" t="s">
        <v>298</v>
      </c>
      <c r="U3460" t="s">
        <v>299</v>
      </c>
      <c r="V3460" t="s">
        <v>217</v>
      </c>
      <c r="W3460" s="10" t="b">
        <v>1</v>
      </c>
      <c r="X3460" s="12">
        <v>43844.511522916662</v>
      </c>
    </row>
    <row r="3461" spans="1:24" x14ac:dyDescent="0.2">
      <c r="A3461">
        <v>13802</v>
      </c>
      <c r="B3461" s="2" t="s">
        <v>307</v>
      </c>
      <c r="C3461" s="2" t="s">
        <v>308</v>
      </c>
      <c r="D3461" s="2" t="s">
        <v>309</v>
      </c>
      <c r="E3461" t="s">
        <v>11</v>
      </c>
      <c r="F3461">
        <f>SUM(J3461* 1.05)</f>
        <v>560.70000000000005</v>
      </c>
      <c r="G3461">
        <v>12</v>
      </c>
      <c r="H3461">
        <v>1</v>
      </c>
      <c r="I3461" s="7">
        <v>44.5</v>
      </c>
      <c r="J3461" s="7">
        <f t="shared" si="64"/>
        <v>534</v>
      </c>
      <c r="K3461" s="7">
        <f>SUM(G3461*1.27)</f>
        <v>15.24</v>
      </c>
      <c r="L3461" s="11">
        <v>43246</v>
      </c>
      <c r="M3461" s="3">
        <v>43251</v>
      </c>
      <c r="N3461" s="3">
        <v>43267</v>
      </c>
      <c r="O3461" t="s">
        <v>6</v>
      </c>
      <c r="P3461" s="4">
        <v>24.91</v>
      </c>
      <c r="Q3461" t="s">
        <v>308</v>
      </c>
      <c r="R3461" t="s">
        <v>310</v>
      </c>
      <c r="S3461" t="s">
        <v>311</v>
      </c>
      <c r="T3461" t="s">
        <v>207</v>
      </c>
      <c r="U3461" t="s">
        <v>312</v>
      </c>
      <c r="V3461" t="s">
        <v>209</v>
      </c>
      <c r="W3461" s="10" t="b">
        <v>0</v>
      </c>
      <c r="X3461" s="12">
        <v>43760.512507175925</v>
      </c>
    </row>
    <row r="3462" spans="1:24" x14ac:dyDescent="0.2">
      <c r="A3462">
        <v>13803</v>
      </c>
      <c r="B3462" s="2" t="s">
        <v>274</v>
      </c>
      <c r="C3462" s="2" t="s">
        <v>275</v>
      </c>
      <c r="D3462" s="2" t="s">
        <v>276</v>
      </c>
      <c r="E3462" t="s">
        <v>36</v>
      </c>
      <c r="F3462">
        <f>SUM(J3462* 0.9)</f>
        <v>267.68700000000001</v>
      </c>
      <c r="G3462">
        <v>7</v>
      </c>
      <c r="H3462">
        <v>6</v>
      </c>
      <c r="I3462" s="7">
        <v>42.49</v>
      </c>
      <c r="J3462" s="7">
        <f t="shared" si="64"/>
        <v>297.43</v>
      </c>
      <c r="K3462" s="7">
        <f>SUM(G3462*1.381)</f>
        <v>9.6669999999999998</v>
      </c>
      <c r="L3462" s="11">
        <v>43247</v>
      </c>
      <c r="M3462" s="3">
        <v>43252</v>
      </c>
      <c r="N3462" s="3">
        <v>43268</v>
      </c>
      <c r="O3462" t="s">
        <v>12</v>
      </c>
      <c r="P3462" s="4">
        <v>11.92</v>
      </c>
      <c r="Q3462" t="s">
        <v>275</v>
      </c>
      <c r="R3462" t="s">
        <v>277</v>
      </c>
      <c r="S3462" t="s">
        <v>278</v>
      </c>
      <c r="T3462" t="s">
        <v>279</v>
      </c>
      <c r="U3462" t="s">
        <v>280</v>
      </c>
      <c r="V3462" t="s">
        <v>209</v>
      </c>
      <c r="W3462" s="10" t="b">
        <v>0</v>
      </c>
      <c r="X3462" s="12">
        <v>43878.511195601852</v>
      </c>
    </row>
    <row r="3463" spans="1:24" x14ac:dyDescent="0.2">
      <c r="A3463">
        <v>13804</v>
      </c>
      <c r="B3463" s="2" t="s">
        <v>506</v>
      </c>
      <c r="C3463" s="2" t="s">
        <v>507</v>
      </c>
      <c r="D3463" s="2" t="s">
        <v>508</v>
      </c>
      <c r="E3463" t="s">
        <v>13</v>
      </c>
      <c r="F3463">
        <f>SUM(J3463* 1.15)</f>
        <v>431.94</v>
      </c>
      <c r="G3463">
        <v>5</v>
      </c>
      <c r="H3463">
        <v>5</v>
      </c>
      <c r="I3463" s="7">
        <v>75.12</v>
      </c>
      <c r="J3463" s="7">
        <f t="shared" si="64"/>
        <v>375.6</v>
      </c>
      <c r="K3463" s="7">
        <f>SUM(G3463*0.54)</f>
        <v>2.7</v>
      </c>
      <c r="L3463" s="11">
        <v>43248</v>
      </c>
      <c r="M3463" s="3">
        <v>43253</v>
      </c>
      <c r="N3463" s="3">
        <v>43269</v>
      </c>
      <c r="O3463" t="s">
        <v>14</v>
      </c>
      <c r="P3463" s="4">
        <v>194.72</v>
      </c>
      <c r="Q3463" t="s">
        <v>507</v>
      </c>
      <c r="R3463" t="s">
        <v>509</v>
      </c>
      <c r="S3463" t="s">
        <v>510</v>
      </c>
      <c r="U3463" t="s">
        <v>511</v>
      </c>
      <c r="V3463" t="s">
        <v>59</v>
      </c>
      <c r="W3463" s="10" t="b">
        <v>1</v>
      </c>
      <c r="X3463" s="12">
        <v>43885.174193287035</v>
      </c>
    </row>
    <row r="3464" spans="1:24" x14ac:dyDescent="0.2">
      <c r="A3464">
        <v>13805</v>
      </c>
      <c r="B3464" s="2" t="s">
        <v>440</v>
      </c>
      <c r="C3464" s="2" t="s">
        <v>437</v>
      </c>
      <c r="D3464" s="2" t="s">
        <v>441</v>
      </c>
      <c r="E3464" t="s">
        <v>15</v>
      </c>
      <c r="F3464">
        <f>SUM(J3464* 0.9)</f>
        <v>1022.4900000000001</v>
      </c>
      <c r="G3464">
        <v>14</v>
      </c>
      <c r="H3464">
        <v>0</v>
      </c>
      <c r="I3464" s="7">
        <v>81.150000000000006</v>
      </c>
      <c r="J3464" s="7">
        <f t="shared" si="64"/>
        <v>1136.1000000000001</v>
      </c>
      <c r="K3464" s="7">
        <f>SUM(G3464*1.27)</f>
        <v>17.78</v>
      </c>
      <c r="L3464" s="11">
        <v>43248</v>
      </c>
      <c r="M3464" s="3">
        <v>43253</v>
      </c>
      <c r="N3464" s="3">
        <v>43269</v>
      </c>
      <c r="O3464" t="s">
        <v>12</v>
      </c>
      <c r="P3464" s="4">
        <v>178.43</v>
      </c>
      <c r="Q3464" t="s">
        <v>437</v>
      </c>
      <c r="R3464" t="s">
        <v>438</v>
      </c>
      <c r="S3464" t="s">
        <v>85</v>
      </c>
      <c r="U3464" t="s">
        <v>439</v>
      </c>
      <c r="V3464" t="s">
        <v>35</v>
      </c>
      <c r="W3464" s="10" t="b">
        <v>1</v>
      </c>
      <c r="X3464" s="12">
        <v>43883.180133217589</v>
      </c>
    </row>
    <row r="3465" spans="1:24" x14ac:dyDescent="0.2">
      <c r="A3465">
        <v>13806</v>
      </c>
      <c r="B3465" s="2" t="s">
        <v>479</v>
      </c>
      <c r="C3465" s="2" t="s">
        <v>480</v>
      </c>
      <c r="D3465" s="2" t="s">
        <v>481</v>
      </c>
      <c r="E3465" t="s">
        <v>15</v>
      </c>
      <c r="F3465">
        <f>SUM(J3465* 1.45)</f>
        <v>607.53549999999996</v>
      </c>
      <c r="G3465">
        <v>11</v>
      </c>
      <c r="H3465">
        <v>-15</v>
      </c>
      <c r="I3465" s="7">
        <v>38.090000000000003</v>
      </c>
      <c r="J3465" s="7">
        <f t="shared" si="64"/>
        <v>418.99</v>
      </c>
      <c r="K3465" s="7">
        <f>SUM(G3465*1.15)</f>
        <v>12.649999999999999</v>
      </c>
      <c r="L3465" s="11">
        <v>43251</v>
      </c>
      <c r="M3465" s="3">
        <v>43256</v>
      </c>
      <c r="N3465" s="3">
        <v>43272</v>
      </c>
      <c r="O3465" t="s">
        <v>12</v>
      </c>
      <c r="P3465" s="4">
        <v>1.43</v>
      </c>
      <c r="Q3465" t="s">
        <v>480</v>
      </c>
      <c r="R3465" t="s">
        <v>482</v>
      </c>
      <c r="S3465" t="s">
        <v>483</v>
      </c>
      <c r="U3465" t="s">
        <v>484</v>
      </c>
      <c r="V3465" t="s">
        <v>10</v>
      </c>
      <c r="W3465" s="10" t="b">
        <v>0</v>
      </c>
      <c r="X3465" s="12">
        <v>43908.17790023148</v>
      </c>
    </row>
    <row r="3466" spans="1:24" x14ac:dyDescent="0.2">
      <c r="A3466">
        <v>13807</v>
      </c>
      <c r="B3466" s="2" t="s">
        <v>384</v>
      </c>
      <c r="C3466" s="2" t="s">
        <v>385</v>
      </c>
      <c r="D3466" s="2" t="s">
        <v>386</v>
      </c>
      <c r="E3466" t="s">
        <v>46</v>
      </c>
      <c r="F3466">
        <f>SUM(J3466* 1.25)</f>
        <v>603.21249999999998</v>
      </c>
      <c r="G3466">
        <v>11</v>
      </c>
      <c r="H3466">
        <v>-11</v>
      </c>
      <c r="I3466" s="7">
        <v>43.87</v>
      </c>
      <c r="J3466" s="7">
        <f t="shared" si="64"/>
        <v>482.57</v>
      </c>
      <c r="K3466" s="7">
        <f>SUM(G3466*1.15)</f>
        <v>12.649999999999999</v>
      </c>
      <c r="L3466" s="11">
        <v>43252</v>
      </c>
      <c r="M3466" s="3">
        <v>43257</v>
      </c>
      <c r="N3466" s="3">
        <v>43273</v>
      </c>
      <c r="O3466" t="s">
        <v>6</v>
      </c>
      <c r="P3466" s="4">
        <v>171.24</v>
      </c>
      <c r="Q3466" t="s">
        <v>385</v>
      </c>
      <c r="R3466" t="s">
        <v>387</v>
      </c>
      <c r="S3466" t="s">
        <v>388</v>
      </c>
      <c r="U3466" t="s">
        <v>389</v>
      </c>
      <c r="V3466" t="s">
        <v>10</v>
      </c>
      <c r="W3466" s="10" t="b">
        <v>1</v>
      </c>
      <c r="X3466" s="12">
        <v>43940.177946527772</v>
      </c>
    </row>
    <row r="3467" spans="1:24" x14ac:dyDescent="0.2">
      <c r="A3467">
        <v>13808</v>
      </c>
      <c r="B3467" s="2" t="s">
        <v>190</v>
      </c>
      <c r="C3467" s="2" t="s">
        <v>191</v>
      </c>
      <c r="D3467" s="2" t="s">
        <v>192</v>
      </c>
      <c r="E3467" t="s">
        <v>19</v>
      </c>
      <c r="F3467">
        <f>SUM(J3467* 0.95)</f>
        <v>749.322</v>
      </c>
      <c r="G3467">
        <v>9</v>
      </c>
      <c r="H3467">
        <v>-5</v>
      </c>
      <c r="I3467" s="7">
        <v>87.64</v>
      </c>
      <c r="J3467" s="7">
        <f t="shared" si="64"/>
        <v>788.76</v>
      </c>
      <c r="K3467" s="7">
        <f>SUM(G3467*1.15)</f>
        <v>10.35</v>
      </c>
      <c r="L3467" s="11">
        <v>43253</v>
      </c>
      <c r="M3467" s="3">
        <v>43258</v>
      </c>
      <c r="N3467" s="3">
        <v>43274</v>
      </c>
      <c r="O3467" t="s">
        <v>14</v>
      </c>
      <c r="P3467" s="4">
        <v>4.32</v>
      </c>
      <c r="Q3467" t="s">
        <v>191</v>
      </c>
      <c r="R3467" t="s">
        <v>193</v>
      </c>
      <c r="S3467" t="s">
        <v>194</v>
      </c>
      <c r="U3467" t="s">
        <v>195</v>
      </c>
      <c r="V3467" t="s">
        <v>66</v>
      </c>
      <c r="W3467" s="10" t="b">
        <v>0</v>
      </c>
      <c r="X3467" s="12">
        <v>43998.511349305554</v>
      </c>
    </row>
    <row r="3468" spans="1:24" x14ac:dyDescent="0.2">
      <c r="A3468">
        <v>13809</v>
      </c>
      <c r="B3468" s="2" t="s">
        <v>176</v>
      </c>
      <c r="C3468" s="2" t="s">
        <v>177</v>
      </c>
      <c r="D3468" s="2" t="s">
        <v>178</v>
      </c>
      <c r="E3468" t="s">
        <v>11</v>
      </c>
      <c r="F3468">
        <f>SUM(J3468* 0.85)</f>
        <v>230.72399999999999</v>
      </c>
      <c r="G3468">
        <v>9</v>
      </c>
      <c r="H3468">
        <v>28</v>
      </c>
      <c r="I3468" s="7">
        <v>30.16</v>
      </c>
      <c r="J3468" s="7">
        <f t="shared" si="64"/>
        <v>271.44</v>
      </c>
      <c r="K3468" s="7">
        <f>SUM(G3468*1.429)</f>
        <v>12.861000000000001</v>
      </c>
      <c r="L3468" s="11">
        <v>43253</v>
      </c>
      <c r="M3468" s="3">
        <v>43258</v>
      </c>
      <c r="N3468" s="3">
        <v>43274</v>
      </c>
      <c r="O3468" t="s">
        <v>14</v>
      </c>
      <c r="P3468" s="4">
        <v>72.95</v>
      </c>
      <c r="Q3468" t="s">
        <v>177</v>
      </c>
      <c r="R3468" t="s">
        <v>179</v>
      </c>
      <c r="S3468" t="s">
        <v>180</v>
      </c>
      <c r="U3468" t="s">
        <v>181</v>
      </c>
      <c r="V3468" t="s">
        <v>182</v>
      </c>
      <c r="W3468" s="10" t="b">
        <v>1</v>
      </c>
      <c r="X3468" s="12">
        <v>43742.511731250001</v>
      </c>
    </row>
    <row r="3469" spans="1:24" x14ac:dyDescent="0.2">
      <c r="A3469">
        <v>13810</v>
      </c>
      <c r="B3469" s="2" t="s">
        <v>225</v>
      </c>
      <c r="C3469" s="2" t="s">
        <v>226</v>
      </c>
      <c r="D3469" s="2" t="s">
        <v>227</v>
      </c>
      <c r="E3469" t="s">
        <v>45</v>
      </c>
      <c r="F3469">
        <f>SUM(J3469* 1.03)</f>
        <v>922.88</v>
      </c>
      <c r="G3469">
        <v>10</v>
      </c>
      <c r="H3469">
        <v>-5</v>
      </c>
      <c r="I3469" s="7">
        <v>89.6</v>
      </c>
      <c r="J3469" s="7">
        <f t="shared" si="64"/>
        <v>896</v>
      </c>
      <c r="K3469" s="7">
        <f>SUM(G3469*1.15)</f>
        <v>11.5</v>
      </c>
      <c r="L3469" s="11">
        <v>43254</v>
      </c>
      <c r="M3469" s="3">
        <v>43259</v>
      </c>
      <c r="N3469" s="3">
        <v>43275</v>
      </c>
      <c r="O3469" t="s">
        <v>6</v>
      </c>
      <c r="P3469" s="4">
        <v>83.22</v>
      </c>
      <c r="Q3469" t="s">
        <v>226</v>
      </c>
      <c r="R3469" t="s">
        <v>228</v>
      </c>
      <c r="S3469" t="s">
        <v>229</v>
      </c>
      <c r="T3469" t="s">
        <v>230</v>
      </c>
      <c r="U3469" t="s">
        <v>231</v>
      </c>
      <c r="V3469" t="s">
        <v>217</v>
      </c>
      <c r="W3469" s="10" t="b">
        <v>1</v>
      </c>
      <c r="X3469" s="12">
        <v>43985.84468263889</v>
      </c>
    </row>
    <row r="3470" spans="1:24" x14ac:dyDescent="0.2">
      <c r="A3470">
        <v>13811</v>
      </c>
      <c r="B3470" s="2" t="s">
        <v>524</v>
      </c>
      <c r="C3470" s="2" t="s">
        <v>525</v>
      </c>
      <c r="D3470" s="2" t="s">
        <v>526</v>
      </c>
      <c r="E3470" t="s">
        <v>45</v>
      </c>
      <c r="F3470">
        <f>SUM(J3470* 1.05)</f>
        <v>382.11600000000004</v>
      </c>
      <c r="G3470">
        <v>8</v>
      </c>
      <c r="H3470">
        <v>-29</v>
      </c>
      <c r="I3470" s="7">
        <v>45.49</v>
      </c>
      <c r="J3470" s="7">
        <f t="shared" si="64"/>
        <v>363.92</v>
      </c>
      <c r="K3470" s="7">
        <f>SUM(G3470*1.15)</f>
        <v>9.1999999999999993</v>
      </c>
      <c r="L3470" s="11">
        <v>43255</v>
      </c>
      <c r="M3470" s="3">
        <v>43260</v>
      </c>
      <c r="N3470" s="3">
        <v>43276</v>
      </c>
      <c r="O3470" t="s">
        <v>12</v>
      </c>
      <c r="P3470" s="4">
        <v>149.49</v>
      </c>
      <c r="Q3470" t="s">
        <v>525</v>
      </c>
      <c r="R3470" t="s">
        <v>527</v>
      </c>
      <c r="S3470" t="s">
        <v>528</v>
      </c>
      <c r="U3470" t="s">
        <v>529</v>
      </c>
      <c r="V3470" t="s">
        <v>530</v>
      </c>
      <c r="W3470" s="10" t="b">
        <v>1</v>
      </c>
      <c r="X3470" s="12">
        <v>43946.844123842595</v>
      </c>
    </row>
    <row r="3471" spans="1:24" x14ac:dyDescent="0.2">
      <c r="A3471">
        <v>13812</v>
      </c>
      <c r="B3471" s="2" t="s">
        <v>356</v>
      </c>
      <c r="C3471" s="2" t="s">
        <v>348</v>
      </c>
      <c r="D3471" s="2" t="s">
        <v>357</v>
      </c>
      <c r="E3471" t="s">
        <v>11</v>
      </c>
      <c r="F3471">
        <f>SUM(J3471* 1.15)</f>
        <v>645.65599999999984</v>
      </c>
      <c r="G3471">
        <v>11</v>
      </c>
      <c r="H3471">
        <v>25</v>
      </c>
      <c r="I3471" s="7">
        <v>51.04</v>
      </c>
      <c r="J3471" s="7">
        <f t="shared" si="64"/>
        <v>561.43999999999994</v>
      </c>
      <c r="K3471" s="7">
        <f>SUM(G3471*1.429)</f>
        <v>15.719000000000001</v>
      </c>
      <c r="L3471" s="11">
        <v>43255</v>
      </c>
      <c r="M3471" s="3">
        <v>43260</v>
      </c>
      <c r="N3471" s="3">
        <v>43276</v>
      </c>
      <c r="O3471" t="s">
        <v>14</v>
      </c>
      <c r="P3471" s="4">
        <v>120.97</v>
      </c>
      <c r="Q3471" t="s">
        <v>348</v>
      </c>
      <c r="R3471" t="s">
        <v>349</v>
      </c>
      <c r="S3471" t="s">
        <v>350</v>
      </c>
      <c r="U3471" t="s">
        <v>351</v>
      </c>
      <c r="V3471" t="s">
        <v>10</v>
      </c>
      <c r="W3471" s="10" t="b">
        <v>1</v>
      </c>
      <c r="X3471" s="12">
        <v>43884.846118287038</v>
      </c>
    </row>
    <row r="3472" spans="1:24" x14ac:dyDescent="0.2">
      <c r="A3472">
        <v>13813</v>
      </c>
      <c r="B3472" s="2" t="s">
        <v>430</v>
      </c>
      <c r="C3472" s="2" t="s">
        <v>431</v>
      </c>
      <c r="D3472" s="2" t="s">
        <v>432</v>
      </c>
      <c r="E3472" t="s">
        <v>5</v>
      </c>
      <c r="F3472">
        <f>SUM(J3472* 1.05)</f>
        <v>554.52600000000007</v>
      </c>
      <c r="G3472">
        <v>6</v>
      </c>
      <c r="H3472">
        <v>5</v>
      </c>
      <c r="I3472" s="7">
        <v>88.02</v>
      </c>
      <c r="J3472" s="7">
        <f t="shared" si="64"/>
        <v>528.12</v>
      </c>
      <c r="K3472" s="7">
        <f>SUM(G3472*0.54)</f>
        <v>3.24</v>
      </c>
      <c r="L3472" s="11">
        <v>43258</v>
      </c>
      <c r="M3472" s="3">
        <v>43263</v>
      </c>
      <c r="N3472" s="3">
        <v>43279</v>
      </c>
      <c r="O3472" t="s">
        <v>14</v>
      </c>
      <c r="P3472" s="4">
        <v>252.49</v>
      </c>
      <c r="Q3472" t="s">
        <v>431</v>
      </c>
      <c r="R3472" t="s">
        <v>433</v>
      </c>
      <c r="S3472" t="s">
        <v>434</v>
      </c>
      <c r="T3472" t="s">
        <v>435</v>
      </c>
      <c r="U3472" t="s">
        <v>436</v>
      </c>
      <c r="V3472" t="s">
        <v>209</v>
      </c>
      <c r="W3472" s="10" t="b">
        <v>1</v>
      </c>
      <c r="X3472" s="12">
        <v>43883.508072337965</v>
      </c>
    </row>
    <row r="3473" spans="1:24" x14ac:dyDescent="0.2">
      <c r="A3473">
        <v>13814</v>
      </c>
      <c r="B3473" s="2" t="s">
        <v>442</v>
      </c>
      <c r="C3473" s="2" t="s">
        <v>443</v>
      </c>
      <c r="D3473" s="2" t="s">
        <v>444</v>
      </c>
      <c r="E3473" t="s">
        <v>45</v>
      </c>
      <c r="F3473">
        <f>SUM(J3473* 0.85)</f>
        <v>156.74850000000001</v>
      </c>
      <c r="G3473">
        <v>9</v>
      </c>
      <c r="H3473">
        <v>6</v>
      </c>
      <c r="I3473" s="7">
        <v>20.49</v>
      </c>
      <c r="J3473" s="7">
        <f t="shared" si="64"/>
        <v>184.41</v>
      </c>
      <c r="K3473" s="7">
        <f>SUM(G3473*1.381)</f>
        <v>12.429</v>
      </c>
      <c r="L3473" s="11">
        <v>43259</v>
      </c>
      <c r="M3473" s="3">
        <v>43264</v>
      </c>
      <c r="N3473" s="3">
        <v>43280</v>
      </c>
      <c r="O3473" t="s">
        <v>6</v>
      </c>
      <c r="P3473" s="4">
        <v>9.8000000000000007</v>
      </c>
      <c r="Q3473" t="s">
        <v>443</v>
      </c>
      <c r="R3473" t="s">
        <v>445</v>
      </c>
      <c r="S3473" t="s">
        <v>446</v>
      </c>
      <c r="U3473" t="s">
        <v>447</v>
      </c>
      <c r="V3473" t="s">
        <v>448</v>
      </c>
      <c r="W3473" s="10" t="b">
        <v>0</v>
      </c>
      <c r="X3473" s="12">
        <v>43919.178143287034</v>
      </c>
    </row>
    <row r="3474" spans="1:24" x14ac:dyDescent="0.2">
      <c r="A3474">
        <v>13815</v>
      </c>
      <c r="B3474" s="2" t="s">
        <v>285</v>
      </c>
      <c r="C3474" s="2" t="s">
        <v>281</v>
      </c>
      <c r="D3474" s="2" t="s">
        <v>286</v>
      </c>
      <c r="E3474" t="s">
        <v>37</v>
      </c>
      <c r="F3474">
        <f>SUM(J3474* 1.15)</f>
        <v>261.92399999999998</v>
      </c>
      <c r="G3474">
        <v>6</v>
      </c>
      <c r="H3474">
        <v>-17</v>
      </c>
      <c r="I3474" s="7">
        <v>37.96</v>
      </c>
      <c r="J3474" s="7">
        <f t="shared" si="64"/>
        <v>227.76</v>
      </c>
      <c r="K3474" s="7">
        <f>SUM(G3474*1.15)</f>
        <v>6.8999999999999995</v>
      </c>
      <c r="L3474" s="11">
        <v>43259</v>
      </c>
      <c r="M3474" s="3">
        <v>43264</v>
      </c>
      <c r="N3474" s="3">
        <v>43280</v>
      </c>
      <c r="O3474" t="s">
        <v>12</v>
      </c>
      <c r="P3474" s="4">
        <v>96.72</v>
      </c>
      <c r="Q3474" t="s">
        <v>281</v>
      </c>
      <c r="R3474" t="s">
        <v>282</v>
      </c>
      <c r="S3474" t="s">
        <v>283</v>
      </c>
      <c r="U3474" t="s">
        <v>284</v>
      </c>
      <c r="V3474" t="s">
        <v>10</v>
      </c>
      <c r="W3474" s="10" t="b">
        <v>1</v>
      </c>
      <c r="X3474" s="12">
        <v>43902.509873726849</v>
      </c>
    </row>
    <row r="3475" spans="1:24" x14ac:dyDescent="0.2">
      <c r="A3475">
        <v>13816</v>
      </c>
      <c r="B3475" s="2" t="s">
        <v>29</v>
      </c>
      <c r="C3475" s="2" t="s">
        <v>30</v>
      </c>
      <c r="D3475" s="2" t="s">
        <v>31</v>
      </c>
      <c r="E3475" t="s">
        <v>13</v>
      </c>
      <c r="F3475">
        <f>SUM(J3475* 0.9)</f>
        <v>384.34500000000003</v>
      </c>
      <c r="G3475">
        <v>9</v>
      </c>
      <c r="H3475">
        <v>-4</v>
      </c>
      <c r="I3475" s="7">
        <v>47.45</v>
      </c>
      <c r="J3475" s="7">
        <f t="shared" si="64"/>
        <v>427.05</v>
      </c>
      <c r="K3475" s="7">
        <f>SUM(G3475*1.15)</f>
        <v>10.35</v>
      </c>
      <c r="L3475" s="11">
        <v>43260</v>
      </c>
      <c r="M3475" s="3">
        <v>43265</v>
      </c>
      <c r="N3475" s="3">
        <v>43281</v>
      </c>
      <c r="O3475" t="s">
        <v>12</v>
      </c>
      <c r="P3475" s="4">
        <v>72.97</v>
      </c>
      <c r="Q3475" t="s">
        <v>30</v>
      </c>
      <c r="R3475" t="s">
        <v>557</v>
      </c>
      <c r="S3475" t="s">
        <v>32</v>
      </c>
      <c r="T3475" t="s">
        <v>33</v>
      </c>
      <c r="U3475" t="s">
        <v>34</v>
      </c>
      <c r="V3475" t="s">
        <v>35</v>
      </c>
      <c r="W3475" s="10" t="b">
        <v>1</v>
      </c>
      <c r="X3475" s="12">
        <v>43931.511360879631</v>
      </c>
    </row>
    <row r="3476" spans="1:24" x14ac:dyDescent="0.2">
      <c r="A3476">
        <v>13817</v>
      </c>
      <c r="B3476" s="2" t="s">
        <v>53</v>
      </c>
      <c r="C3476" s="2" t="s">
        <v>54</v>
      </c>
      <c r="D3476" s="2" t="s">
        <v>55</v>
      </c>
      <c r="E3476" t="s">
        <v>5</v>
      </c>
      <c r="F3476">
        <f>SUM(J3476* 1.15)</f>
        <v>1021.3149999999999</v>
      </c>
      <c r="G3476">
        <v>10</v>
      </c>
      <c r="H3476">
        <v>4</v>
      </c>
      <c r="I3476" s="7">
        <v>88.81</v>
      </c>
      <c r="J3476" s="7">
        <f t="shared" si="64"/>
        <v>888.1</v>
      </c>
      <c r="K3476" s="7">
        <f>SUM(G3476*0.54)</f>
        <v>5.4</v>
      </c>
      <c r="L3476" s="11">
        <v>43261</v>
      </c>
      <c r="M3476" s="3">
        <v>43266</v>
      </c>
      <c r="N3476" s="3">
        <v>43282</v>
      </c>
      <c r="O3476" t="s">
        <v>6</v>
      </c>
      <c r="P3476" s="4">
        <v>8.0500000000000007</v>
      </c>
      <c r="Q3476" t="s">
        <v>54</v>
      </c>
      <c r="R3476" t="s">
        <v>56</v>
      </c>
      <c r="S3476" t="s">
        <v>57</v>
      </c>
      <c r="U3476" t="s">
        <v>58</v>
      </c>
      <c r="V3476" t="s">
        <v>59</v>
      </c>
      <c r="W3476" s="10" t="b">
        <v>1</v>
      </c>
      <c r="X3476" s="12">
        <v>43885.843000347231</v>
      </c>
    </row>
    <row r="3477" spans="1:24" x14ac:dyDescent="0.2">
      <c r="A3477">
        <v>13818</v>
      </c>
      <c r="B3477" s="2" t="s">
        <v>159</v>
      </c>
      <c r="C3477" s="2" t="s">
        <v>160</v>
      </c>
      <c r="D3477" s="2" t="s">
        <v>161</v>
      </c>
      <c r="E3477" t="s">
        <v>36</v>
      </c>
      <c r="F3477">
        <f>SUM(J3477* 1.05)</f>
        <v>516.70500000000004</v>
      </c>
      <c r="G3477">
        <v>7</v>
      </c>
      <c r="H3477">
        <v>-3</v>
      </c>
      <c r="I3477" s="7">
        <v>70.3</v>
      </c>
      <c r="J3477" s="7">
        <f t="shared" si="64"/>
        <v>492.09999999999997</v>
      </c>
      <c r="K3477" s="7">
        <f>SUM(G3477*1.27)</f>
        <v>8.89</v>
      </c>
      <c r="L3477" s="11">
        <v>43262</v>
      </c>
      <c r="M3477" s="3">
        <v>43267</v>
      </c>
      <c r="N3477" s="3">
        <v>43283</v>
      </c>
      <c r="O3477" t="s">
        <v>6</v>
      </c>
      <c r="P3477" s="4">
        <v>36.65</v>
      </c>
      <c r="Q3477" t="s">
        <v>160</v>
      </c>
      <c r="R3477" t="s">
        <v>162</v>
      </c>
      <c r="S3477" t="s">
        <v>163</v>
      </c>
      <c r="U3477" t="s">
        <v>164</v>
      </c>
      <c r="V3477" t="s">
        <v>10</v>
      </c>
      <c r="W3477" s="10" t="b">
        <v>1</v>
      </c>
      <c r="X3477" s="12">
        <v>43900.510593749997</v>
      </c>
    </row>
    <row r="3478" spans="1:24" x14ac:dyDescent="0.2">
      <c r="A3478">
        <v>13819</v>
      </c>
      <c r="B3478" s="2" t="s">
        <v>153</v>
      </c>
      <c r="C3478" s="2" t="s">
        <v>154</v>
      </c>
      <c r="D3478" s="2" t="s">
        <v>155</v>
      </c>
      <c r="E3478" t="s">
        <v>45</v>
      </c>
      <c r="F3478">
        <f>SUM(J3478* 0.9)</f>
        <v>637.56000000000006</v>
      </c>
      <c r="G3478">
        <v>10</v>
      </c>
      <c r="H3478">
        <v>-1</v>
      </c>
      <c r="I3478" s="7">
        <v>70.84</v>
      </c>
      <c r="J3478" s="7">
        <f t="shared" si="64"/>
        <v>708.40000000000009</v>
      </c>
      <c r="K3478" s="7">
        <f>SUM(G3478*1.27)</f>
        <v>12.7</v>
      </c>
      <c r="L3478" s="11">
        <v>43262</v>
      </c>
      <c r="M3478" s="3">
        <v>43267</v>
      </c>
      <c r="N3478" s="3">
        <v>43283</v>
      </c>
      <c r="O3478" t="s">
        <v>12</v>
      </c>
      <c r="P3478" s="4">
        <v>242.21</v>
      </c>
      <c r="Q3478" t="s">
        <v>154</v>
      </c>
      <c r="R3478" t="s">
        <v>156</v>
      </c>
      <c r="S3478" t="s">
        <v>157</v>
      </c>
      <c r="U3478" t="s">
        <v>158</v>
      </c>
      <c r="V3478" t="s">
        <v>44</v>
      </c>
      <c r="W3478" s="10" t="b">
        <v>1</v>
      </c>
      <c r="X3478" s="12">
        <v>43903.511765046293</v>
      </c>
    </row>
    <row r="3479" spans="1:24" x14ac:dyDescent="0.2">
      <c r="A3479">
        <v>13820</v>
      </c>
      <c r="B3479" s="2" t="s">
        <v>401</v>
      </c>
      <c r="C3479" s="2" t="s">
        <v>402</v>
      </c>
      <c r="D3479" s="2" t="s">
        <v>403</v>
      </c>
      <c r="E3479" t="s">
        <v>13</v>
      </c>
      <c r="F3479">
        <f>SUM(J3479* 0.95)</f>
        <v>574.76900000000001</v>
      </c>
      <c r="G3479">
        <v>13</v>
      </c>
      <c r="H3479">
        <v>-12</v>
      </c>
      <c r="I3479" s="7">
        <v>46.54</v>
      </c>
      <c r="J3479" s="7">
        <f t="shared" si="64"/>
        <v>605.02</v>
      </c>
      <c r="K3479" s="7">
        <f>SUM(G3479*1.15)</f>
        <v>14.95</v>
      </c>
      <c r="L3479" s="11">
        <v>43265</v>
      </c>
      <c r="M3479" s="3">
        <v>43270</v>
      </c>
      <c r="N3479" s="3">
        <v>43286</v>
      </c>
      <c r="O3479" t="s">
        <v>6</v>
      </c>
      <c r="P3479" s="4">
        <v>22.95</v>
      </c>
      <c r="Q3479" t="s">
        <v>402</v>
      </c>
      <c r="R3479" t="s">
        <v>404</v>
      </c>
      <c r="S3479" t="s">
        <v>405</v>
      </c>
      <c r="U3479" t="s">
        <v>406</v>
      </c>
      <c r="V3479" t="s">
        <v>175</v>
      </c>
      <c r="W3479" s="10" t="b">
        <v>0</v>
      </c>
      <c r="X3479" s="12">
        <v>43901.512146527777</v>
      </c>
    </row>
    <row r="3480" spans="1:24" x14ac:dyDescent="0.2">
      <c r="A3480">
        <v>13821</v>
      </c>
      <c r="B3480" s="2" t="s">
        <v>407</v>
      </c>
      <c r="C3480" s="2" t="s">
        <v>408</v>
      </c>
      <c r="D3480" s="2" t="s">
        <v>409</v>
      </c>
      <c r="E3480" t="s">
        <v>45</v>
      </c>
      <c r="F3480">
        <f>SUM(J3480* 1.15)</f>
        <v>678.16650000000004</v>
      </c>
      <c r="G3480">
        <v>11</v>
      </c>
      <c r="H3480">
        <v>-2</v>
      </c>
      <c r="I3480" s="7">
        <v>53.61</v>
      </c>
      <c r="J3480" s="7">
        <f t="shared" si="64"/>
        <v>589.71</v>
      </c>
      <c r="K3480" s="7">
        <f>SUM(G3480*1.27)</f>
        <v>13.97</v>
      </c>
      <c r="L3480" s="11">
        <v>43266</v>
      </c>
      <c r="M3480" s="3">
        <v>43271</v>
      </c>
      <c r="N3480" s="3">
        <v>43287</v>
      </c>
      <c r="O3480" t="s">
        <v>12</v>
      </c>
      <c r="P3480" s="4">
        <v>60.43</v>
      </c>
      <c r="Q3480" t="s">
        <v>408</v>
      </c>
      <c r="R3480" t="s">
        <v>410</v>
      </c>
      <c r="S3480" t="s">
        <v>222</v>
      </c>
      <c r="T3480" t="s">
        <v>223</v>
      </c>
      <c r="U3480" t="s">
        <v>411</v>
      </c>
      <c r="V3480" t="s">
        <v>113</v>
      </c>
      <c r="W3480" s="10" t="b">
        <v>1</v>
      </c>
      <c r="X3480" s="12">
        <v>43836.845357638893</v>
      </c>
    </row>
    <row r="3481" spans="1:24" x14ac:dyDescent="0.2">
      <c r="A3481">
        <v>13822</v>
      </c>
      <c r="B3481" s="2" t="s">
        <v>394</v>
      </c>
      <c r="C3481" s="2" t="s">
        <v>395</v>
      </c>
      <c r="D3481" s="2" t="s">
        <v>396</v>
      </c>
      <c r="E3481" t="s">
        <v>11</v>
      </c>
      <c r="F3481">
        <f>SUM(J3481* 1.05)</f>
        <v>428.988</v>
      </c>
      <c r="G3481">
        <v>8</v>
      </c>
      <c r="H3481">
        <v>3</v>
      </c>
      <c r="I3481" s="7">
        <v>51.07</v>
      </c>
      <c r="J3481" s="7">
        <f t="shared" si="64"/>
        <v>408.56</v>
      </c>
      <c r="K3481" s="7">
        <f>SUM(G3481*0.54)</f>
        <v>4.32</v>
      </c>
      <c r="L3481" s="11">
        <v>43266</v>
      </c>
      <c r="M3481" s="3">
        <v>43271</v>
      </c>
      <c r="N3481" s="3">
        <v>43287</v>
      </c>
      <c r="O3481" t="s">
        <v>14</v>
      </c>
      <c r="P3481" s="4">
        <v>13.75</v>
      </c>
      <c r="Q3481" t="s">
        <v>395</v>
      </c>
      <c r="R3481" t="s">
        <v>397</v>
      </c>
      <c r="S3481" t="s">
        <v>398</v>
      </c>
      <c r="T3481" t="s">
        <v>399</v>
      </c>
      <c r="U3481" t="s">
        <v>400</v>
      </c>
      <c r="V3481" t="s">
        <v>209</v>
      </c>
      <c r="W3481" s="10" t="b">
        <v>1</v>
      </c>
      <c r="X3481" s="12">
        <v>43880.175959490742</v>
      </c>
    </row>
    <row r="3482" spans="1:24" x14ac:dyDescent="0.2">
      <c r="A3482">
        <v>13823</v>
      </c>
      <c r="B3482" s="2" t="s">
        <v>326</v>
      </c>
      <c r="C3482" s="2" t="s">
        <v>327</v>
      </c>
      <c r="D3482" s="2" t="s">
        <v>328</v>
      </c>
      <c r="E3482" t="s">
        <v>36</v>
      </c>
      <c r="F3482">
        <f>SUM(J3482* 0.9)</f>
        <v>224.28000000000003</v>
      </c>
      <c r="G3482">
        <v>10</v>
      </c>
      <c r="H3482">
        <v>2</v>
      </c>
      <c r="I3482" s="7">
        <v>24.92</v>
      </c>
      <c r="J3482" s="7">
        <f t="shared" si="64"/>
        <v>249.20000000000002</v>
      </c>
      <c r="K3482" s="7">
        <f>SUM(G3482*1.27)</f>
        <v>12.7</v>
      </c>
      <c r="L3482" s="11">
        <v>43267</v>
      </c>
      <c r="M3482" s="3">
        <v>43272</v>
      </c>
      <c r="N3482" s="3">
        <v>43288</v>
      </c>
      <c r="O3482" t="s">
        <v>12</v>
      </c>
      <c r="P3482" s="4">
        <v>7.15</v>
      </c>
      <c r="Q3482" t="s">
        <v>327</v>
      </c>
      <c r="R3482" t="s">
        <v>329</v>
      </c>
      <c r="S3482" t="s">
        <v>330</v>
      </c>
      <c r="T3482" t="s">
        <v>591</v>
      </c>
      <c r="U3482" t="s">
        <v>331</v>
      </c>
      <c r="V3482" t="s">
        <v>80</v>
      </c>
      <c r="W3482" s="10" t="b">
        <v>0</v>
      </c>
      <c r="X3482" s="12">
        <v>43889.845133101851</v>
      </c>
    </row>
    <row r="3483" spans="1:24" x14ac:dyDescent="0.2">
      <c r="A3483">
        <v>13824</v>
      </c>
      <c r="B3483" s="2" t="s">
        <v>53</v>
      </c>
      <c r="C3483" s="2" t="s">
        <v>54</v>
      </c>
      <c r="D3483" s="2" t="s">
        <v>55</v>
      </c>
      <c r="E3483" t="s">
        <v>37</v>
      </c>
      <c r="F3483">
        <f>SUM(J3483* 1.15)</f>
        <v>92.73599999999999</v>
      </c>
      <c r="G3483">
        <v>6</v>
      </c>
      <c r="H3483">
        <v>4</v>
      </c>
      <c r="I3483" s="7">
        <v>13.44</v>
      </c>
      <c r="J3483" s="7">
        <f t="shared" si="64"/>
        <v>80.64</v>
      </c>
      <c r="K3483" s="7">
        <f>SUM(G3483*0.54)</f>
        <v>3.24</v>
      </c>
      <c r="L3483" s="11">
        <v>43268</v>
      </c>
      <c r="M3483" s="3">
        <v>43273</v>
      </c>
      <c r="N3483" s="3">
        <v>43289</v>
      </c>
      <c r="O3483" t="s">
        <v>6</v>
      </c>
      <c r="P3483" s="4">
        <v>88.4</v>
      </c>
      <c r="Q3483" t="s">
        <v>54</v>
      </c>
      <c r="R3483" t="s">
        <v>56</v>
      </c>
      <c r="S3483" t="s">
        <v>57</v>
      </c>
      <c r="U3483" t="s">
        <v>58</v>
      </c>
      <c r="V3483" t="s">
        <v>59</v>
      </c>
      <c r="W3483" s="10" t="b">
        <v>1</v>
      </c>
      <c r="X3483" s="12">
        <v>43885.508060763896</v>
      </c>
    </row>
    <row r="3484" spans="1:24" x14ac:dyDescent="0.2">
      <c r="A3484">
        <v>13825</v>
      </c>
      <c r="B3484" s="2" t="s">
        <v>237</v>
      </c>
      <c r="C3484" s="2" t="s">
        <v>238</v>
      </c>
      <c r="D3484" s="2" t="s">
        <v>239</v>
      </c>
      <c r="E3484" t="s">
        <v>13</v>
      </c>
      <c r="F3484">
        <f>SUM(J3484* 0.9)</f>
        <v>380.64600000000002</v>
      </c>
      <c r="G3484">
        <v>7</v>
      </c>
      <c r="H3484">
        <v>1</v>
      </c>
      <c r="I3484" s="7">
        <v>60.42</v>
      </c>
      <c r="J3484" s="7">
        <f t="shared" si="64"/>
        <v>422.94</v>
      </c>
      <c r="K3484" s="7">
        <f>SUM(G3484*1.27)</f>
        <v>8.89</v>
      </c>
      <c r="L3484" s="11">
        <v>43268</v>
      </c>
      <c r="M3484" s="3">
        <v>43273</v>
      </c>
      <c r="N3484" s="3">
        <v>43289</v>
      </c>
      <c r="O3484" t="s">
        <v>6</v>
      </c>
      <c r="P3484" s="4">
        <v>33.97</v>
      </c>
      <c r="Q3484" t="s">
        <v>238</v>
      </c>
      <c r="R3484" t="s">
        <v>240</v>
      </c>
      <c r="S3484" t="s">
        <v>241</v>
      </c>
      <c r="T3484" t="s">
        <v>242</v>
      </c>
      <c r="V3484" t="s">
        <v>243</v>
      </c>
      <c r="W3484" s="10" t="b">
        <v>1</v>
      </c>
      <c r="X3484" s="12">
        <v>43887.843973379633</v>
      </c>
    </row>
    <row r="3485" spans="1:24" x14ac:dyDescent="0.2">
      <c r="A3485">
        <v>13826</v>
      </c>
      <c r="B3485" s="2" t="s">
        <v>183</v>
      </c>
      <c r="C3485" s="2" t="s">
        <v>184</v>
      </c>
      <c r="D3485" s="2" t="s">
        <v>185</v>
      </c>
      <c r="E3485" t="s">
        <v>15</v>
      </c>
      <c r="F3485">
        <f>SUM(J3485* 1.05)</f>
        <v>565.92900000000009</v>
      </c>
      <c r="G3485">
        <v>6</v>
      </c>
      <c r="H3485">
        <v>3</v>
      </c>
      <c r="I3485" s="7">
        <v>89.83</v>
      </c>
      <c r="J3485" s="7">
        <f t="shared" si="64"/>
        <v>538.98</v>
      </c>
      <c r="K3485" s="7">
        <f>SUM(G3485*0.54)</f>
        <v>3.24</v>
      </c>
      <c r="L3485" s="11">
        <v>43269</v>
      </c>
      <c r="M3485" s="3">
        <v>43274</v>
      </c>
      <c r="N3485" s="3">
        <v>43290</v>
      </c>
      <c r="O3485" t="s">
        <v>14</v>
      </c>
      <c r="P3485" s="4">
        <v>6.54</v>
      </c>
      <c r="Q3485" t="s">
        <v>186</v>
      </c>
      <c r="R3485" t="s">
        <v>187</v>
      </c>
      <c r="S3485" t="s">
        <v>188</v>
      </c>
      <c r="U3485" t="s">
        <v>189</v>
      </c>
      <c r="V3485" t="s">
        <v>66</v>
      </c>
      <c r="W3485" s="10" t="b">
        <v>1</v>
      </c>
      <c r="X3485" s="12">
        <v>43886.508049189819</v>
      </c>
    </row>
    <row r="3486" spans="1:24" x14ac:dyDescent="0.2">
      <c r="A3486">
        <v>13827</v>
      </c>
      <c r="B3486" s="2" t="s">
        <v>394</v>
      </c>
      <c r="C3486" s="2" t="s">
        <v>395</v>
      </c>
      <c r="D3486" s="2" t="s">
        <v>396</v>
      </c>
      <c r="E3486" t="s">
        <v>46</v>
      </c>
      <c r="F3486">
        <f>SUM(J3486* 1.05)</f>
        <v>293.47500000000002</v>
      </c>
      <c r="G3486">
        <v>5</v>
      </c>
      <c r="H3486">
        <v>3</v>
      </c>
      <c r="I3486" s="7">
        <v>55.9</v>
      </c>
      <c r="J3486" s="7">
        <f t="shared" si="64"/>
        <v>279.5</v>
      </c>
      <c r="K3486" s="7">
        <f>SUM(G3486*0.54)</f>
        <v>2.7</v>
      </c>
      <c r="L3486" s="11">
        <v>43272</v>
      </c>
      <c r="M3486" s="3">
        <v>43277</v>
      </c>
      <c r="N3486" s="3">
        <v>43293</v>
      </c>
      <c r="O3486" t="s">
        <v>6</v>
      </c>
      <c r="P3486" s="4">
        <v>58.98</v>
      </c>
      <c r="Q3486" t="s">
        <v>395</v>
      </c>
      <c r="R3486" t="s">
        <v>397</v>
      </c>
      <c r="S3486" t="s">
        <v>398</v>
      </c>
      <c r="T3486" t="s">
        <v>399</v>
      </c>
      <c r="U3486" t="s">
        <v>400</v>
      </c>
      <c r="V3486" t="s">
        <v>209</v>
      </c>
      <c r="W3486" s="10" t="b">
        <v>1</v>
      </c>
      <c r="X3486" s="12">
        <v>43888.507503472225</v>
      </c>
    </row>
    <row r="3487" spans="1:24" x14ac:dyDescent="0.2">
      <c r="A3487">
        <v>13828</v>
      </c>
      <c r="B3487" s="2" t="s">
        <v>326</v>
      </c>
      <c r="C3487" s="2" t="s">
        <v>327</v>
      </c>
      <c r="D3487" s="2" t="s">
        <v>328</v>
      </c>
      <c r="E3487" t="s">
        <v>15</v>
      </c>
      <c r="F3487">
        <f>SUM(J3487* 0.9)</f>
        <v>292.32</v>
      </c>
      <c r="G3487">
        <v>14</v>
      </c>
      <c r="H3487">
        <v>2</v>
      </c>
      <c r="I3487" s="7">
        <v>23.2</v>
      </c>
      <c r="J3487" s="7">
        <f t="shared" si="64"/>
        <v>324.8</v>
      </c>
      <c r="K3487" s="7">
        <f>SUM(G3487*1.27)</f>
        <v>17.78</v>
      </c>
      <c r="L3487" s="11">
        <v>43273</v>
      </c>
      <c r="M3487" s="3">
        <v>43278</v>
      </c>
      <c r="N3487" s="3">
        <v>43294</v>
      </c>
      <c r="O3487" t="s">
        <v>14</v>
      </c>
      <c r="P3487" s="4">
        <v>188.99</v>
      </c>
      <c r="Q3487" t="s">
        <v>327</v>
      </c>
      <c r="R3487" t="s">
        <v>329</v>
      </c>
      <c r="S3487" t="s">
        <v>330</v>
      </c>
      <c r="T3487" t="s">
        <v>591</v>
      </c>
      <c r="U3487" t="s">
        <v>331</v>
      </c>
      <c r="V3487" t="s">
        <v>80</v>
      </c>
      <c r="W3487" s="10" t="b">
        <v>1</v>
      </c>
      <c r="X3487" s="12">
        <v>43812.513489699071</v>
      </c>
    </row>
    <row r="3488" spans="1:24" x14ac:dyDescent="0.2">
      <c r="A3488">
        <v>13829</v>
      </c>
      <c r="B3488" s="2" t="s">
        <v>135</v>
      </c>
      <c r="C3488" s="2" t="s">
        <v>136</v>
      </c>
      <c r="D3488" s="2" t="s">
        <v>137</v>
      </c>
      <c r="E3488" t="s">
        <v>36</v>
      </c>
      <c r="F3488">
        <f>SUM(J3488* 1.05)</f>
        <v>603.91800000000001</v>
      </c>
      <c r="G3488">
        <v>12</v>
      </c>
      <c r="H3488">
        <v>1</v>
      </c>
      <c r="I3488" s="7">
        <v>47.93</v>
      </c>
      <c r="J3488" s="7">
        <f t="shared" si="64"/>
        <v>575.16</v>
      </c>
      <c r="K3488" s="7">
        <f>SUM(G3488*1.27)</f>
        <v>15.24</v>
      </c>
      <c r="L3488" s="11">
        <v>43273</v>
      </c>
      <c r="M3488" s="3">
        <v>43278</v>
      </c>
      <c r="N3488" s="3">
        <v>43294</v>
      </c>
      <c r="O3488" t="s">
        <v>14</v>
      </c>
      <c r="P3488" s="4">
        <v>26.06</v>
      </c>
      <c r="Q3488" t="s">
        <v>136</v>
      </c>
      <c r="R3488" t="s">
        <v>138</v>
      </c>
      <c r="S3488" t="s">
        <v>139</v>
      </c>
      <c r="U3488" t="s">
        <v>140</v>
      </c>
      <c r="V3488" t="s">
        <v>141</v>
      </c>
      <c r="W3488" s="10" t="b">
        <v>0</v>
      </c>
      <c r="X3488" s="12">
        <v>43853.179173842589</v>
      </c>
    </row>
    <row r="3489" spans="1:24" x14ac:dyDescent="0.2">
      <c r="A3489">
        <v>13830</v>
      </c>
      <c r="B3489" s="2" t="s">
        <v>38</v>
      </c>
      <c r="C3489" s="2" t="s">
        <v>39</v>
      </c>
      <c r="D3489" s="2" t="s">
        <v>40</v>
      </c>
      <c r="E3489" t="s">
        <v>15</v>
      </c>
      <c r="F3489">
        <f>SUM(J3489* 0.9)</f>
        <v>89.856000000000009</v>
      </c>
      <c r="G3489">
        <v>8</v>
      </c>
      <c r="H3489">
        <v>-3</v>
      </c>
      <c r="I3489" s="7">
        <v>12.48</v>
      </c>
      <c r="J3489" s="7">
        <f t="shared" si="64"/>
        <v>99.84</v>
      </c>
      <c r="K3489" s="7">
        <f>SUM(G3489*1.27)</f>
        <v>10.16</v>
      </c>
      <c r="L3489" s="11">
        <v>43274</v>
      </c>
      <c r="M3489" s="3">
        <v>43279</v>
      </c>
      <c r="N3489" s="3">
        <v>43295</v>
      </c>
      <c r="O3489" t="s">
        <v>12</v>
      </c>
      <c r="P3489" s="4">
        <v>116.43</v>
      </c>
      <c r="Q3489" t="s">
        <v>39</v>
      </c>
      <c r="R3489" t="s">
        <v>41</v>
      </c>
      <c r="S3489" t="s">
        <v>42</v>
      </c>
      <c r="U3489" t="s">
        <v>43</v>
      </c>
      <c r="V3489" t="s">
        <v>44</v>
      </c>
      <c r="W3489" s="10" t="b">
        <v>1</v>
      </c>
      <c r="X3489" s="12">
        <v>43888.178039120365</v>
      </c>
    </row>
    <row r="3490" spans="1:24" x14ac:dyDescent="0.2">
      <c r="A3490">
        <v>13831</v>
      </c>
      <c r="B3490" s="2" t="s">
        <v>24</v>
      </c>
      <c r="C3490" s="2" t="s">
        <v>25</v>
      </c>
      <c r="D3490" s="2" t="s">
        <v>26</v>
      </c>
      <c r="E3490" t="s">
        <v>19</v>
      </c>
      <c r="F3490">
        <f>SUM(J3490* 1.15)</f>
        <v>1002.7079999999999</v>
      </c>
      <c r="G3490">
        <v>9</v>
      </c>
      <c r="H3490">
        <v>-35</v>
      </c>
      <c r="I3490" s="7">
        <v>96.88</v>
      </c>
      <c r="J3490" s="7">
        <f t="shared" si="64"/>
        <v>871.92</v>
      </c>
      <c r="K3490" s="7">
        <f>SUM(G3490*1.15)</f>
        <v>10.35</v>
      </c>
      <c r="L3490" s="11">
        <v>43275</v>
      </c>
      <c r="M3490" s="3">
        <v>43280</v>
      </c>
      <c r="N3490" s="3">
        <v>43296</v>
      </c>
      <c r="O3490" t="s">
        <v>14</v>
      </c>
      <c r="P3490" s="4">
        <v>84.84</v>
      </c>
      <c r="Q3490" t="s">
        <v>25</v>
      </c>
      <c r="R3490" t="s">
        <v>27</v>
      </c>
      <c r="S3490" t="s">
        <v>21</v>
      </c>
      <c r="U3490" t="s">
        <v>28</v>
      </c>
      <c r="V3490" t="s">
        <v>23</v>
      </c>
      <c r="W3490" s="10" t="b">
        <v>1</v>
      </c>
      <c r="X3490" s="12">
        <v>43905.511002083331</v>
      </c>
    </row>
    <row r="3491" spans="1:24" x14ac:dyDescent="0.2">
      <c r="A3491">
        <v>13832</v>
      </c>
      <c r="B3491" s="2" t="s">
        <v>494</v>
      </c>
      <c r="C3491" s="2" t="s">
        <v>495</v>
      </c>
      <c r="D3491" s="2" t="s">
        <v>496</v>
      </c>
      <c r="E3491" t="s">
        <v>11</v>
      </c>
      <c r="F3491">
        <f>SUM(J3491* 0.9)</f>
        <v>104.94</v>
      </c>
      <c r="G3491">
        <v>11</v>
      </c>
      <c r="H3491">
        <v>2</v>
      </c>
      <c r="I3491" s="7">
        <v>10.6</v>
      </c>
      <c r="J3491" s="7">
        <f t="shared" si="64"/>
        <v>116.6</v>
      </c>
      <c r="K3491" s="7">
        <f>SUM(G3491*1.27)</f>
        <v>13.97</v>
      </c>
      <c r="L3491" s="11">
        <v>43275</v>
      </c>
      <c r="M3491" s="3">
        <v>43280</v>
      </c>
      <c r="N3491" s="3">
        <v>43296</v>
      </c>
      <c r="O3491" t="s">
        <v>12</v>
      </c>
      <c r="P3491" s="4">
        <v>37.6</v>
      </c>
      <c r="Q3491" t="s">
        <v>495</v>
      </c>
      <c r="R3491" t="s">
        <v>497</v>
      </c>
      <c r="S3491" t="s">
        <v>498</v>
      </c>
      <c r="T3491" t="s">
        <v>279</v>
      </c>
      <c r="U3491" t="s">
        <v>499</v>
      </c>
      <c r="V3491" t="s">
        <v>209</v>
      </c>
      <c r="W3491" s="10" t="b">
        <v>1</v>
      </c>
      <c r="X3491" s="12">
        <v>43705.845403935185</v>
      </c>
    </row>
    <row r="3492" spans="1:24" x14ac:dyDescent="0.2">
      <c r="A3492">
        <v>13833</v>
      </c>
      <c r="B3492" s="2" t="s">
        <v>332</v>
      </c>
      <c r="C3492" s="2" t="s">
        <v>333</v>
      </c>
      <c r="D3492" s="2" t="s">
        <v>334</v>
      </c>
      <c r="E3492" t="s">
        <v>46</v>
      </c>
      <c r="F3492">
        <f>SUM(J3492* 1.15)</f>
        <v>1150.8509999999999</v>
      </c>
      <c r="G3492">
        <v>13</v>
      </c>
      <c r="H3492">
        <v>-22</v>
      </c>
      <c r="I3492" s="7">
        <v>76.98</v>
      </c>
      <c r="J3492" s="7">
        <f t="shared" si="64"/>
        <v>1000.74</v>
      </c>
      <c r="K3492" s="7">
        <f>SUM(G3492*1.15)</f>
        <v>14.95</v>
      </c>
      <c r="L3492" s="11">
        <v>43276</v>
      </c>
      <c r="M3492" s="3">
        <v>43281</v>
      </c>
      <c r="N3492" s="3">
        <v>43297</v>
      </c>
      <c r="O3492" t="s">
        <v>6</v>
      </c>
      <c r="P3492" s="4">
        <v>127.34</v>
      </c>
      <c r="Q3492" t="s">
        <v>333</v>
      </c>
      <c r="R3492" t="s">
        <v>335</v>
      </c>
      <c r="S3492" t="s">
        <v>336</v>
      </c>
      <c r="U3492" t="s">
        <v>337</v>
      </c>
      <c r="V3492" t="s">
        <v>10</v>
      </c>
      <c r="W3492" s="10" t="b">
        <v>1</v>
      </c>
      <c r="X3492" s="12">
        <v>43900.512030787038</v>
      </c>
    </row>
    <row r="3493" spans="1:24" x14ac:dyDescent="0.2">
      <c r="A3493">
        <v>13834</v>
      </c>
      <c r="B3493" s="2" t="s">
        <v>485</v>
      </c>
      <c r="C3493" s="2" t="s">
        <v>486</v>
      </c>
      <c r="D3493" s="2" t="s">
        <v>487</v>
      </c>
      <c r="E3493" t="s">
        <v>15</v>
      </c>
      <c r="F3493">
        <f>SUM(J3493* 1.15)</f>
        <v>259.85399999999993</v>
      </c>
      <c r="G3493">
        <v>12</v>
      </c>
      <c r="H3493">
        <v>-3</v>
      </c>
      <c r="I3493" s="7">
        <v>18.829999999999998</v>
      </c>
      <c r="J3493" s="7">
        <f t="shared" si="64"/>
        <v>225.95999999999998</v>
      </c>
      <c r="K3493" s="7">
        <f>SUM(G3493*1.27)</f>
        <v>15.24</v>
      </c>
      <c r="L3493" s="11">
        <v>43279</v>
      </c>
      <c r="M3493" s="3">
        <v>43284</v>
      </c>
      <c r="N3493" s="3">
        <v>43300</v>
      </c>
      <c r="O3493" t="s">
        <v>14</v>
      </c>
      <c r="P3493" s="4">
        <v>18.559999999999999</v>
      </c>
      <c r="Q3493" t="s">
        <v>486</v>
      </c>
      <c r="R3493" t="s">
        <v>488</v>
      </c>
      <c r="S3493" t="s">
        <v>21</v>
      </c>
      <c r="U3493" t="s">
        <v>362</v>
      </c>
      <c r="V3493" t="s">
        <v>23</v>
      </c>
      <c r="W3493" s="10" t="b">
        <v>0</v>
      </c>
      <c r="X3493" s="12">
        <v>43804.512460879625</v>
      </c>
    </row>
    <row r="3494" spans="1:24" x14ac:dyDescent="0.2">
      <c r="A3494">
        <v>13835</v>
      </c>
      <c r="B3494" s="2" t="s">
        <v>494</v>
      </c>
      <c r="C3494" s="2" t="s">
        <v>495</v>
      </c>
      <c r="D3494" s="2" t="s">
        <v>496</v>
      </c>
      <c r="E3494" t="s">
        <v>37</v>
      </c>
      <c r="F3494">
        <f>SUM(J3494* 0.9)</f>
        <v>480.16800000000001</v>
      </c>
      <c r="G3494">
        <v>6</v>
      </c>
      <c r="H3494">
        <v>2</v>
      </c>
      <c r="I3494" s="7">
        <v>88.92</v>
      </c>
      <c r="J3494" s="7">
        <f t="shared" si="64"/>
        <v>533.52</v>
      </c>
      <c r="K3494" s="7">
        <f>SUM(G3494*1.27)</f>
        <v>7.62</v>
      </c>
      <c r="L3494" s="11">
        <v>43279</v>
      </c>
      <c r="M3494" s="3">
        <v>43284</v>
      </c>
      <c r="N3494" s="3">
        <v>43300</v>
      </c>
      <c r="O3494" t="s">
        <v>12</v>
      </c>
      <c r="P3494" s="4">
        <v>25.41</v>
      </c>
      <c r="Q3494" t="s">
        <v>495</v>
      </c>
      <c r="R3494" t="s">
        <v>497</v>
      </c>
      <c r="S3494" t="s">
        <v>498</v>
      </c>
      <c r="T3494" t="s">
        <v>279</v>
      </c>
      <c r="U3494" t="s">
        <v>499</v>
      </c>
      <c r="V3494" t="s">
        <v>209</v>
      </c>
      <c r="W3494" s="10" t="b">
        <v>0</v>
      </c>
      <c r="X3494" s="12">
        <v>43888.51041805555</v>
      </c>
    </row>
    <row r="3495" spans="1:24" x14ac:dyDescent="0.2">
      <c r="A3495">
        <v>13836</v>
      </c>
      <c r="B3495" s="2" t="s">
        <v>81</v>
      </c>
      <c r="C3495" s="2" t="s">
        <v>82</v>
      </c>
      <c r="D3495" s="2" t="s">
        <v>83</v>
      </c>
      <c r="E3495" t="s">
        <v>11</v>
      </c>
      <c r="F3495">
        <f>SUM(J3495* 0.9)</f>
        <v>485.01</v>
      </c>
      <c r="G3495">
        <v>10</v>
      </c>
      <c r="H3495">
        <v>24</v>
      </c>
      <c r="I3495" s="7">
        <v>53.89</v>
      </c>
      <c r="J3495" s="7">
        <f t="shared" si="64"/>
        <v>538.9</v>
      </c>
      <c r="K3495" s="7">
        <f>SUM(G3495*1.429)</f>
        <v>14.290000000000001</v>
      </c>
      <c r="L3495" s="11">
        <v>43280</v>
      </c>
      <c r="M3495" s="3">
        <v>43285</v>
      </c>
      <c r="N3495" s="3">
        <v>43301</v>
      </c>
      <c r="O3495" t="s">
        <v>14</v>
      </c>
      <c r="P3495" s="4">
        <v>29.6</v>
      </c>
      <c r="Q3495" t="s">
        <v>82</v>
      </c>
      <c r="R3495" t="s">
        <v>84</v>
      </c>
      <c r="S3495" t="s">
        <v>85</v>
      </c>
      <c r="U3495" t="s">
        <v>86</v>
      </c>
      <c r="V3495" t="s">
        <v>35</v>
      </c>
      <c r="W3495" s="10" t="b">
        <v>0</v>
      </c>
      <c r="X3495" s="12">
        <v>43988.845896527782</v>
      </c>
    </row>
    <row r="3496" spans="1:24" x14ac:dyDescent="0.2">
      <c r="A3496">
        <v>13837</v>
      </c>
      <c r="B3496" s="2" t="s">
        <v>287</v>
      </c>
      <c r="C3496" s="2" t="s">
        <v>288</v>
      </c>
      <c r="D3496" s="2" t="s">
        <v>289</v>
      </c>
      <c r="E3496" t="s">
        <v>13</v>
      </c>
      <c r="F3496">
        <f>SUM(J3496* 1.05)</f>
        <v>740.50200000000007</v>
      </c>
      <c r="G3496">
        <v>12</v>
      </c>
      <c r="H3496">
        <v>1</v>
      </c>
      <c r="I3496" s="7">
        <v>58.77</v>
      </c>
      <c r="J3496" s="7">
        <f t="shared" si="64"/>
        <v>705.24</v>
      </c>
      <c r="K3496" s="7">
        <f>SUM(G3496*1.27)</f>
        <v>15.24</v>
      </c>
      <c r="L3496" s="11">
        <v>43281</v>
      </c>
      <c r="M3496" s="3">
        <v>43286</v>
      </c>
      <c r="N3496" s="3">
        <v>43302</v>
      </c>
      <c r="O3496" t="s">
        <v>12</v>
      </c>
      <c r="P3496" s="4">
        <v>13.73</v>
      </c>
      <c r="Q3496" t="s">
        <v>288</v>
      </c>
      <c r="R3496" t="s">
        <v>558</v>
      </c>
      <c r="S3496" t="s">
        <v>290</v>
      </c>
      <c r="T3496" t="s">
        <v>291</v>
      </c>
      <c r="U3496" t="s">
        <v>292</v>
      </c>
      <c r="V3496" t="s">
        <v>209</v>
      </c>
      <c r="W3496" s="10" t="b">
        <v>0</v>
      </c>
      <c r="X3496" s="12">
        <v>43837.512507175925</v>
      </c>
    </row>
    <row r="3497" spans="1:24" x14ac:dyDescent="0.2">
      <c r="A3497">
        <v>13838</v>
      </c>
      <c r="B3497" s="2" t="s">
        <v>356</v>
      </c>
      <c r="C3497" s="2" t="s">
        <v>348</v>
      </c>
      <c r="D3497" s="2" t="s">
        <v>357</v>
      </c>
      <c r="E3497" t="s">
        <v>11</v>
      </c>
      <c r="F3497">
        <f>SUM(J3497* 1.15)</f>
        <v>411.42399999999998</v>
      </c>
      <c r="G3497">
        <v>13</v>
      </c>
      <c r="H3497">
        <v>27</v>
      </c>
      <c r="I3497" s="7">
        <v>27.52</v>
      </c>
      <c r="J3497" s="7">
        <f t="shared" si="64"/>
        <v>357.76</v>
      </c>
      <c r="K3497" s="7">
        <f>SUM(G3497*1.429)</f>
        <v>18.577000000000002</v>
      </c>
      <c r="L3497" s="11">
        <v>43282</v>
      </c>
      <c r="M3497" s="3">
        <v>43287</v>
      </c>
      <c r="N3497" s="3">
        <v>43303</v>
      </c>
      <c r="O3497" t="s">
        <v>14</v>
      </c>
      <c r="P3497" s="4">
        <v>75.89</v>
      </c>
      <c r="Q3497" t="s">
        <v>348</v>
      </c>
      <c r="R3497" t="s">
        <v>349</v>
      </c>
      <c r="S3497" t="s">
        <v>350</v>
      </c>
      <c r="U3497" t="s">
        <v>351</v>
      </c>
      <c r="V3497" t="s">
        <v>10</v>
      </c>
      <c r="W3497" s="10" t="b">
        <v>1</v>
      </c>
      <c r="X3497" s="12">
        <v>43893.513356481482</v>
      </c>
    </row>
    <row r="3498" spans="1:24" x14ac:dyDescent="0.2">
      <c r="A3498">
        <v>13839</v>
      </c>
      <c r="B3498" s="2" t="s">
        <v>142</v>
      </c>
      <c r="C3498" s="2" t="s">
        <v>143</v>
      </c>
      <c r="D3498" s="2" t="s">
        <v>144</v>
      </c>
      <c r="E3498" t="s">
        <v>15</v>
      </c>
      <c r="F3498">
        <f>SUM(J3498* 0.85)</f>
        <v>492.82999999999993</v>
      </c>
      <c r="G3498">
        <v>10</v>
      </c>
      <c r="H3498">
        <v>-33</v>
      </c>
      <c r="I3498" s="7">
        <v>57.98</v>
      </c>
      <c r="J3498" s="7">
        <f t="shared" si="64"/>
        <v>579.79999999999995</v>
      </c>
      <c r="K3498" s="7">
        <f>SUM(G3498*1.15)</f>
        <v>11.5</v>
      </c>
      <c r="L3498" s="11">
        <v>43282</v>
      </c>
      <c r="M3498" s="3">
        <v>43287</v>
      </c>
      <c r="N3498" s="3">
        <v>43303</v>
      </c>
      <c r="O3498" t="s">
        <v>6</v>
      </c>
      <c r="P3498" s="4">
        <v>3.01</v>
      </c>
      <c r="Q3498" t="s">
        <v>143</v>
      </c>
      <c r="R3498" t="s">
        <v>145</v>
      </c>
      <c r="S3498" t="s">
        <v>110</v>
      </c>
      <c r="T3498" t="s">
        <v>111</v>
      </c>
      <c r="U3498" t="s">
        <v>146</v>
      </c>
      <c r="V3498" t="s">
        <v>113</v>
      </c>
      <c r="W3498" s="10" t="b">
        <v>0</v>
      </c>
      <c r="X3498" s="12">
        <v>43973.511025231477</v>
      </c>
    </row>
    <row r="3499" spans="1:24" x14ac:dyDescent="0.2">
      <c r="A3499">
        <v>13840</v>
      </c>
      <c r="B3499" s="2" t="s">
        <v>47</v>
      </c>
      <c r="C3499" s="2" t="s">
        <v>48</v>
      </c>
      <c r="D3499" s="2" t="s">
        <v>49</v>
      </c>
      <c r="E3499" t="s">
        <v>15</v>
      </c>
      <c r="F3499">
        <f>SUM(J3499* 1.15)</f>
        <v>657.53549999999996</v>
      </c>
      <c r="G3499">
        <v>9</v>
      </c>
      <c r="H3499">
        <v>16</v>
      </c>
      <c r="I3499" s="7">
        <v>63.53</v>
      </c>
      <c r="J3499" s="7">
        <f t="shared" si="64"/>
        <v>571.77</v>
      </c>
      <c r="K3499" s="7">
        <f>SUM(G3499*1.429)</f>
        <v>12.861000000000001</v>
      </c>
      <c r="L3499" s="11">
        <v>43283</v>
      </c>
      <c r="M3499" s="3">
        <v>43288</v>
      </c>
      <c r="N3499" s="3">
        <v>43304</v>
      </c>
      <c r="O3499" t="s">
        <v>12</v>
      </c>
      <c r="P3499" s="4">
        <v>27.71</v>
      </c>
      <c r="Q3499" t="s">
        <v>48</v>
      </c>
      <c r="R3499" t="s">
        <v>50</v>
      </c>
      <c r="S3499" t="s">
        <v>51</v>
      </c>
      <c r="U3499" t="s">
        <v>52</v>
      </c>
      <c r="V3499" t="s">
        <v>10</v>
      </c>
      <c r="W3499" s="10" t="b">
        <v>0</v>
      </c>
      <c r="X3499" s="12">
        <v>43826.511592361108</v>
      </c>
    </row>
    <row r="3500" spans="1:24" x14ac:dyDescent="0.2">
      <c r="A3500">
        <v>13841</v>
      </c>
      <c r="B3500" s="2" t="s">
        <v>524</v>
      </c>
      <c r="C3500" s="2" t="s">
        <v>525</v>
      </c>
      <c r="D3500" s="2" t="s">
        <v>526</v>
      </c>
      <c r="E3500" t="s">
        <v>45</v>
      </c>
      <c r="F3500">
        <f>SUM(J3500* 1.05)</f>
        <v>707.89949999999999</v>
      </c>
      <c r="G3500">
        <v>9</v>
      </c>
      <c r="H3500">
        <v>50</v>
      </c>
      <c r="I3500" s="7">
        <v>74.91</v>
      </c>
      <c r="J3500" s="7">
        <f t="shared" si="64"/>
        <v>674.18999999999994</v>
      </c>
      <c r="K3500" s="7">
        <f>SUM(G3500*1.429)</f>
        <v>12.861000000000001</v>
      </c>
      <c r="L3500" s="11">
        <v>43286</v>
      </c>
      <c r="M3500" s="3">
        <v>43291</v>
      </c>
      <c r="N3500" s="3">
        <v>43307</v>
      </c>
      <c r="O3500" t="s">
        <v>12</v>
      </c>
      <c r="P3500" s="4">
        <v>7.28</v>
      </c>
      <c r="Q3500" t="s">
        <v>525</v>
      </c>
      <c r="R3500" t="s">
        <v>527</v>
      </c>
      <c r="S3500" t="s">
        <v>528</v>
      </c>
      <c r="U3500" t="s">
        <v>529</v>
      </c>
      <c r="V3500" t="s">
        <v>530</v>
      </c>
      <c r="W3500" s="10" t="b">
        <v>0</v>
      </c>
      <c r="X3500" s="12">
        <v>43806.511985879624</v>
      </c>
    </row>
    <row r="3501" spans="1:24" x14ac:dyDescent="0.2">
      <c r="A3501">
        <v>13842</v>
      </c>
      <c r="B3501" s="2" t="s">
        <v>53</v>
      </c>
      <c r="C3501" s="2" t="s">
        <v>54</v>
      </c>
      <c r="D3501" s="2" t="s">
        <v>55</v>
      </c>
      <c r="E3501" t="s">
        <v>11</v>
      </c>
      <c r="F3501">
        <f>SUM(J3501* 1.15)</f>
        <v>758.03399999999988</v>
      </c>
      <c r="G3501">
        <v>12</v>
      </c>
      <c r="H3501">
        <v>4</v>
      </c>
      <c r="I3501" s="7">
        <v>54.93</v>
      </c>
      <c r="J3501" s="7">
        <f t="shared" si="64"/>
        <v>659.16</v>
      </c>
      <c r="K3501" s="7">
        <f>SUM(G3501*0.54)</f>
        <v>6.48</v>
      </c>
      <c r="L3501" s="11">
        <v>43286</v>
      </c>
      <c r="M3501" s="3">
        <v>43291</v>
      </c>
      <c r="N3501" s="3">
        <v>43307</v>
      </c>
      <c r="O3501" t="s">
        <v>6</v>
      </c>
      <c r="P3501" s="4">
        <v>59.14</v>
      </c>
      <c r="Q3501" t="s">
        <v>54</v>
      </c>
      <c r="R3501" t="s">
        <v>56</v>
      </c>
      <c r="S3501" t="s">
        <v>57</v>
      </c>
      <c r="U3501" t="s">
        <v>58</v>
      </c>
      <c r="V3501" t="s">
        <v>59</v>
      </c>
      <c r="W3501" s="10" t="b">
        <v>1</v>
      </c>
      <c r="X3501" s="12">
        <v>43873.51011678241</v>
      </c>
    </row>
    <row r="3502" spans="1:24" x14ac:dyDescent="0.2">
      <c r="A3502">
        <v>13843</v>
      </c>
      <c r="B3502" s="2" t="s">
        <v>531</v>
      </c>
      <c r="C3502" s="2" t="s">
        <v>532</v>
      </c>
      <c r="D3502" s="2" t="s">
        <v>533</v>
      </c>
      <c r="E3502" t="s">
        <v>19</v>
      </c>
      <c r="F3502">
        <f>SUM(J3502* 0.85)</f>
        <v>379.34649999999993</v>
      </c>
      <c r="G3502">
        <v>13</v>
      </c>
      <c r="H3502">
        <v>-13</v>
      </c>
      <c r="I3502" s="7">
        <v>34.33</v>
      </c>
      <c r="J3502" s="7">
        <f t="shared" si="64"/>
        <v>446.28999999999996</v>
      </c>
      <c r="K3502" s="7">
        <f>SUM(G3502*1.15)</f>
        <v>14.95</v>
      </c>
      <c r="L3502" s="11">
        <v>43287</v>
      </c>
      <c r="M3502" s="3">
        <v>43292</v>
      </c>
      <c r="N3502" s="3">
        <v>43308</v>
      </c>
      <c r="O3502" t="s">
        <v>6</v>
      </c>
      <c r="P3502" s="4">
        <v>13.41</v>
      </c>
      <c r="Q3502" t="s">
        <v>532</v>
      </c>
      <c r="R3502" t="s">
        <v>534</v>
      </c>
      <c r="S3502" t="s">
        <v>535</v>
      </c>
      <c r="T3502" t="s">
        <v>111</v>
      </c>
      <c r="U3502" t="s">
        <v>536</v>
      </c>
      <c r="V3502" t="s">
        <v>113</v>
      </c>
      <c r="W3502" s="10" t="b">
        <v>0</v>
      </c>
      <c r="X3502" s="12">
        <v>43885.512134953708</v>
      </c>
    </row>
    <row r="3503" spans="1:24" x14ac:dyDescent="0.2">
      <c r="A3503">
        <v>13844</v>
      </c>
      <c r="B3503" s="2" t="s">
        <v>401</v>
      </c>
      <c r="C3503" s="2" t="s">
        <v>402</v>
      </c>
      <c r="D3503" s="2" t="s">
        <v>403</v>
      </c>
      <c r="E3503" t="s">
        <v>37</v>
      </c>
      <c r="F3503">
        <f>SUM(J3503* 0.875)</f>
        <v>342.26500000000004</v>
      </c>
      <c r="G3503">
        <v>14</v>
      </c>
      <c r="H3503">
        <v>-5</v>
      </c>
      <c r="I3503" s="7">
        <v>27.94</v>
      </c>
      <c r="J3503" s="7">
        <f t="shared" si="64"/>
        <v>391.16</v>
      </c>
      <c r="K3503" s="7">
        <f>SUM(G3503*1.15)</f>
        <v>16.099999999999998</v>
      </c>
      <c r="L3503" s="11">
        <v>43288</v>
      </c>
      <c r="M3503" s="3">
        <v>43293</v>
      </c>
      <c r="N3503" s="3">
        <v>43309</v>
      </c>
      <c r="O3503" t="s">
        <v>6</v>
      </c>
      <c r="P3503" s="4">
        <v>0.48</v>
      </c>
      <c r="Q3503" t="s">
        <v>402</v>
      </c>
      <c r="R3503" t="s">
        <v>404</v>
      </c>
      <c r="S3503" t="s">
        <v>405</v>
      </c>
      <c r="U3503" t="s">
        <v>406</v>
      </c>
      <c r="V3503" t="s">
        <v>175</v>
      </c>
      <c r="W3503" s="10" t="b">
        <v>0</v>
      </c>
      <c r="X3503" s="12">
        <v>43888.179104398143</v>
      </c>
    </row>
    <row r="3504" spans="1:24" x14ac:dyDescent="0.2">
      <c r="A3504">
        <v>13845</v>
      </c>
      <c r="B3504" s="2" t="s">
        <v>374</v>
      </c>
      <c r="C3504" s="2" t="s">
        <v>375</v>
      </c>
      <c r="D3504" s="2" t="s">
        <v>376</v>
      </c>
      <c r="E3504" t="s">
        <v>13</v>
      </c>
      <c r="F3504">
        <f>SUM(J3504* 1.15)</f>
        <v>682.41000000000008</v>
      </c>
      <c r="G3504">
        <v>6</v>
      </c>
      <c r="H3504">
        <v>-3</v>
      </c>
      <c r="I3504" s="7">
        <v>98.9</v>
      </c>
      <c r="J3504" s="7">
        <f t="shared" si="64"/>
        <v>593.40000000000009</v>
      </c>
      <c r="K3504" s="7">
        <f>SUM(G3504*1.27)</f>
        <v>7.62</v>
      </c>
      <c r="L3504" s="11">
        <v>43288</v>
      </c>
      <c r="M3504" s="3">
        <v>43293</v>
      </c>
      <c r="N3504" s="3">
        <v>43309</v>
      </c>
      <c r="O3504" t="s">
        <v>6</v>
      </c>
      <c r="P3504" s="4">
        <v>62.52</v>
      </c>
      <c r="Q3504" t="s">
        <v>375</v>
      </c>
      <c r="R3504" t="s">
        <v>377</v>
      </c>
      <c r="S3504" t="s">
        <v>222</v>
      </c>
      <c r="T3504" t="s">
        <v>223</v>
      </c>
      <c r="U3504" t="s">
        <v>378</v>
      </c>
      <c r="V3504" t="s">
        <v>113</v>
      </c>
      <c r="W3504" s="10" t="b">
        <v>1</v>
      </c>
      <c r="X3504" s="12">
        <v>43899.510360185181</v>
      </c>
    </row>
    <row r="3505" spans="1:24" x14ac:dyDescent="0.2">
      <c r="A3505">
        <v>13846</v>
      </c>
      <c r="B3505" s="2" t="s">
        <v>384</v>
      </c>
      <c r="C3505" s="2" t="s">
        <v>385</v>
      </c>
      <c r="D3505" s="2" t="s">
        <v>386</v>
      </c>
      <c r="E3505" t="s">
        <v>45</v>
      </c>
      <c r="F3505">
        <f>SUM(J3505* 1.25)</f>
        <v>288.25</v>
      </c>
      <c r="G3505">
        <v>10</v>
      </c>
      <c r="H3505">
        <v>1</v>
      </c>
      <c r="I3505" s="7">
        <v>23.06</v>
      </c>
      <c r="J3505" s="7">
        <f t="shared" si="64"/>
        <v>230.6</v>
      </c>
      <c r="K3505" s="7">
        <f>SUM(G3505*1.27)</f>
        <v>12.7</v>
      </c>
      <c r="L3505" s="11">
        <v>43289</v>
      </c>
      <c r="M3505" s="3">
        <v>43294</v>
      </c>
      <c r="N3505" s="3">
        <v>43310</v>
      </c>
      <c r="O3505" t="s">
        <v>14</v>
      </c>
      <c r="P3505" s="4">
        <v>194.67</v>
      </c>
      <c r="Q3505" t="s">
        <v>385</v>
      </c>
      <c r="R3505" t="s">
        <v>387</v>
      </c>
      <c r="S3505" t="s">
        <v>388</v>
      </c>
      <c r="U3505" t="s">
        <v>389</v>
      </c>
      <c r="V3505" t="s">
        <v>10</v>
      </c>
      <c r="W3505" s="10" t="b">
        <v>1</v>
      </c>
      <c r="X3505" s="12">
        <v>43876.845121527782</v>
      </c>
    </row>
    <row r="3506" spans="1:24" x14ac:dyDescent="0.2">
      <c r="A3506">
        <v>13847</v>
      </c>
      <c r="B3506" s="2" t="s">
        <v>202</v>
      </c>
      <c r="C3506" s="2" t="s">
        <v>203</v>
      </c>
      <c r="D3506" s="2" t="s">
        <v>204</v>
      </c>
      <c r="E3506" t="s">
        <v>36</v>
      </c>
      <c r="F3506">
        <f>SUM(J3506* 0.9)</f>
        <v>504.25200000000001</v>
      </c>
      <c r="G3506">
        <v>12</v>
      </c>
      <c r="H3506">
        <v>3</v>
      </c>
      <c r="I3506" s="7">
        <v>46.69</v>
      </c>
      <c r="J3506" s="7">
        <f t="shared" si="64"/>
        <v>560.28</v>
      </c>
      <c r="K3506" s="7">
        <f>SUM(G3506*0.54)</f>
        <v>6.48</v>
      </c>
      <c r="L3506" s="11">
        <v>43290</v>
      </c>
      <c r="M3506" s="3">
        <v>43295</v>
      </c>
      <c r="N3506" s="3">
        <v>43311</v>
      </c>
      <c r="O3506" t="s">
        <v>12</v>
      </c>
      <c r="P3506" s="4">
        <v>4.42</v>
      </c>
      <c r="Q3506" t="s">
        <v>203</v>
      </c>
      <c r="R3506" t="s">
        <v>205</v>
      </c>
      <c r="S3506" t="s">
        <v>206</v>
      </c>
      <c r="T3506" t="s">
        <v>207</v>
      </c>
      <c r="U3506" t="s">
        <v>208</v>
      </c>
      <c r="V3506" t="s">
        <v>209</v>
      </c>
      <c r="W3506" s="10" t="b">
        <v>0</v>
      </c>
      <c r="X3506" s="12">
        <v>43873.510105208334</v>
      </c>
    </row>
    <row r="3507" spans="1:24" x14ac:dyDescent="0.2">
      <c r="A3507">
        <v>13848</v>
      </c>
      <c r="B3507" s="2" t="s">
        <v>326</v>
      </c>
      <c r="C3507" s="2" t="s">
        <v>327</v>
      </c>
      <c r="D3507" s="2" t="s">
        <v>328</v>
      </c>
      <c r="E3507" t="s">
        <v>11</v>
      </c>
      <c r="F3507">
        <f>SUM(J3507* 0.9)</f>
        <v>256.44600000000003</v>
      </c>
      <c r="G3507">
        <v>9</v>
      </c>
      <c r="H3507">
        <v>2</v>
      </c>
      <c r="I3507" s="7">
        <v>31.66</v>
      </c>
      <c r="J3507" s="7">
        <f t="shared" si="64"/>
        <v>284.94</v>
      </c>
      <c r="K3507" s="7">
        <f>SUM(G3507*1.27)</f>
        <v>11.43</v>
      </c>
      <c r="L3507" s="11">
        <v>43293</v>
      </c>
      <c r="M3507" s="3">
        <v>43298</v>
      </c>
      <c r="N3507" s="3">
        <v>43314</v>
      </c>
      <c r="O3507" t="s">
        <v>14</v>
      </c>
      <c r="P3507" s="4">
        <v>44.77</v>
      </c>
      <c r="Q3507" t="s">
        <v>327</v>
      </c>
      <c r="R3507" t="s">
        <v>329</v>
      </c>
      <c r="S3507" t="s">
        <v>330</v>
      </c>
      <c r="T3507" t="s">
        <v>591</v>
      </c>
      <c r="U3507" t="s">
        <v>331</v>
      </c>
      <c r="V3507" t="s">
        <v>80</v>
      </c>
      <c r="W3507" s="10" t="b">
        <v>1</v>
      </c>
      <c r="X3507" s="12">
        <v>43887.51143032407</v>
      </c>
    </row>
    <row r="3508" spans="1:24" x14ac:dyDescent="0.2">
      <c r="A3508">
        <v>13849</v>
      </c>
      <c r="B3508" s="2" t="s">
        <v>500</v>
      </c>
      <c r="C3508" s="2" t="s">
        <v>501</v>
      </c>
      <c r="D3508" s="2" t="s">
        <v>502</v>
      </c>
      <c r="E3508" t="s">
        <v>13</v>
      </c>
      <c r="F3508">
        <f>SUM(J3508* 1.05)</f>
        <v>1055.3130000000001</v>
      </c>
      <c r="G3508">
        <v>14</v>
      </c>
      <c r="H3508">
        <v>10</v>
      </c>
      <c r="I3508" s="7">
        <v>71.790000000000006</v>
      </c>
      <c r="J3508" s="7">
        <f t="shared" si="64"/>
        <v>1005.0600000000001</v>
      </c>
      <c r="K3508" s="7">
        <f>SUM(G3508*1.429)</f>
        <v>20.006</v>
      </c>
      <c r="L3508" s="11">
        <v>43293</v>
      </c>
      <c r="M3508" s="3">
        <v>43298</v>
      </c>
      <c r="N3508" s="3">
        <v>43314</v>
      </c>
      <c r="O3508" t="s">
        <v>6</v>
      </c>
      <c r="P3508" s="4">
        <v>55.92</v>
      </c>
      <c r="Q3508" t="s">
        <v>501</v>
      </c>
      <c r="R3508" t="s">
        <v>503</v>
      </c>
      <c r="S3508" t="s">
        <v>504</v>
      </c>
      <c r="U3508" t="s">
        <v>505</v>
      </c>
      <c r="V3508" t="s">
        <v>448</v>
      </c>
      <c r="W3508" s="10" t="b">
        <v>1</v>
      </c>
      <c r="X3508" s="12">
        <v>43873.513159722221</v>
      </c>
    </row>
    <row r="3509" spans="1:24" x14ac:dyDescent="0.2">
      <c r="A3509">
        <v>13850</v>
      </c>
      <c r="B3509" s="2" t="s">
        <v>285</v>
      </c>
      <c r="C3509" s="2" t="s">
        <v>281</v>
      </c>
      <c r="D3509" s="2" t="s">
        <v>286</v>
      </c>
      <c r="E3509" t="s">
        <v>15</v>
      </c>
      <c r="F3509">
        <f>SUM(J3509* 1.15)</f>
        <v>276.45999999999998</v>
      </c>
      <c r="G3509">
        <v>5</v>
      </c>
      <c r="H3509">
        <v>-18</v>
      </c>
      <c r="I3509" s="7">
        <v>48.08</v>
      </c>
      <c r="J3509" s="7">
        <f t="shared" si="64"/>
        <v>240.39999999999998</v>
      </c>
      <c r="K3509" s="7">
        <f>SUM(G3509*1.15)</f>
        <v>5.75</v>
      </c>
      <c r="L3509" s="11">
        <v>43294</v>
      </c>
      <c r="M3509" s="3">
        <v>43299</v>
      </c>
      <c r="N3509" s="3">
        <v>43315</v>
      </c>
      <c r="O3509" t="s">
        <v>6</v>
      </c>
      <c r="P3509" s="4">
        <v>32.1</v>
      </c>
      <c r="Q3509" t="s">
        <v>281</v>
      </c>
      <c r="R3509" t="s">
        <v>282</v>
      </c>
      <c r="S3509" t="s">
        <v>283</v>
      </c>
      <c r="U3509" t="s">
        <v>284</v>
      </c>
      <c r="V3509" t="s">
        <v>10</v>
      </c>
      <c r="W3509" s="10" t="b">
        <v>1</v>
      </c>
      <c r="X3509" s="12">
        <v>43934.176079050929</v>
      </c>
    </row>
    <row r="3510" spans="1:24" x14ac:dyDescent="0.2">
      <c r="A3510">
        <v>13851</v>
      </c>
      <c r="B3510" s="2" t="s">
        <v>285</v>
      </c>
      <c r="C3510" s="2" t="s">
        <v>281</v>
      </c>
      <c r="D3510" s="2" t="s">
        <v>286</v>
      </c>
      <c r="E3510" t="s">
        <v>19</v>
      </c>
      <c r="F3510">
        <f>SUM(J3510* 1.15)</f>
        <v>321.26400000000001</v>
      </c>
      <c r="G3510">
        <v>8</v>
      </c>
      <c r="H3510">
        <v>-20</v>
      </c>
      <c r="I3510" s="7">
        <v>34.92</v>
      </c>
      <c r="J3510" s="7">
        <f t="shared" si="64"/>
        <v>279.36</v>
      </c>
      <c r="K3510" s="7">
        <f>SUM(G3510*1.15)</f>
        <v>9.1999999999999993</v>
      </c>
      <c r="L3510" s="11">
        <v>43295</v>
      </c>
      <c r="M3510" s="3">
        <v>43300</v>
      </c>
      <c r="N3510" s="3">
        <v>43316</v>
      </c>
      <c r="O3510" t="s">
        <v>12</v>
      </c>
      <c r="P3510" s="4">
        <v>174.2</v>
      </c>
      <c r="Q3510" t="s">
        <v>281</v>
      </c>
      <c r="R3510" t="s">
        <v>282</v>
      </c>
      <c r="S3510" t="s">
        <v>283</v>
      </c>
      <c r="U3510" t="s">
        <v>284</v>
      </c>
      <c r="V3510" t="s">
        <v>10</v>
      </c>
      <c r="W3510" s="10" t="b">
        <v>1</v>
      </c>
      <c r="X3510" s="12">
        <v>43903.177561342585</v>
      </c>
    </row>
    <row r="3511" spans="1:24" x14ac:dyDescent="0.2">
      <c r="A3511">
        <v>13852</v>
      </c>
      <c r="B3511" s="2" t="s">
        <v>345</v>
      </c>
      <c r="C3511" s="2" t="s">
        <v>346</v>
      </c>
      <c r="D3511" s="2" t="s">
        <v>347</v>
      </c>
      <c r="E3511" t="s">
        <v>15</v>
      </c>
      <c r="F3511">
        <f>SUM(J3511* 0.9)</f>
        <v>418.86900000000003</v>
      </c>
      <c r="G3511">
        <v>11</v>
      </c>
      <c r="H3511">
        <v>3</v>
      </c>
      <c r="I3511" s="7">
        <v>42.31</v>
      </c>
      <c r="J3511" s="7">
        <f t="shared" si="64"/>
        <v>465.41</v>
      </c>
      <c r="K3511" s="7">
        <f>SUM(G3511*0.54)</f>
        <v>5.94</v>
      </c>
      <c r="L3511" s="11">
        <v>43295</v>
      </c>
      <c r="M3511" s="3">
        <v>43300</v>
      </c>
      <c r="N3511" s="3">
        <v>43316</v>
      </c>
      <c r="O3511" t="s">
        <v>12</v>
      </c>
      <c r="P3511" s="4">
        <v>5.24</v>
      </c>
      <c r="Q3511" t="s">
        <v>346</v>
      </c>
      <c r="R3511" t="s">
        <v>352</v>
      </c>
      <c r="S3511" t="s">
        <v>353</v>
      </c>
      <c r="T3511" t="s">
        <v>354</v>
      </c>
      <c r="U3511" t="s">
        <v>355</v>
      </c>
      <c r="V3511" t="s">
        <v>209</v>
      </c>
      <c r="W3511" s="10" t="b">
        <v>1</v>
      </c>
      <c r="X3511" s="12">
        <v>43886.176771874998</v>
      </c>
    </row>
    <row r="3512" spans="1:24" x14ac:dyDescent="0.2">
      <c r="A3512">
        <v>13853</v>
      </c>
      <c r="B3512" s="2" t="s">
        <v>135</v>
      </c>
      <c r="C3512" s="2" t="s">
        <v>136</v>
      </c>
      <c r="D3512" s="2" t="s">
        <v>137</v>
      </c>
      <c r="E3512" t="s">
        <v>45</v>
      </c>
      <c r="F3512">
        <f>SUM(J3512* 1.05)</f>
        <v>288.98099999999999</v>
      </c>
      <c r="G3512">
        <v>11</v>
      </c>
      <c r="H3512">
        <v>10</v>
      </c>
      <c r="I3512" s="7">
        <v>25.02</v>
      </c>
      <c r="J3512" s="7">
        <f t="shared" si="64"/>
        <v>275.21999999999997</v>
      </c>
      <c r="K3512" s="7">
        <f>SUM(G3512*1.429)</f>
        <v>15.719000000000001</v>
      </c>
      <c r="L3512" s="11">
        <v>43296</v>
      </c>
      <c r="M3512" s="3">
        <v>43301</v>
      </c>
      <c r="N3512" s="3">
        <v>43317</v>
      </c>
      <c r="O3512" t="s">
        <v>6</v>
      </c>
      <c r="P3512" s="4">
        <v>96.78</v>
      </c>
      <c r="Q3512" t="s">
        <v>136</v>
      </c>
      <c r="R3512" t="s">
        <v>138</v>
      </c>
      <c r="S3512" t="s">
        <v>139</v>
      </c>
      <c r="U3512" t="s">
        <v>140</v>
      </c>
      <c r="V3512" t="s">
        <v>141</v>
      </c>
      <c r="W3512" s="10" t="b">
        <v>1</v>
      </c>
      <c r="X3512" s="12">
        <v>43905.512611342587</v>
      </c>
    </row>
    <row r="3513" spans="1:24" x14ac:dyDescent="0.2">
      <c r="A3513">
        <v>13854</v>
      </c>
      <c r="B3513" s="2" t="s">
        <v>537</v>
      </c>
      <c r="C3513" s="2" t="s">
        <v>538</v>
      </c>
      <c r="D3513" s="2" t="s">
        <v>539</v>
      </c>
      <c r="E3513" t="s">
        <v>36</v>
      </c>
      <c r="F3513">
        <f>SUM(J3513* 0.9)</f>
        <v>700.48799999999994</v>
      </c>
      <c r="G3513">
        <v>12</v>
      </c>
      <c r="H3513">
        <v>6</v>
      </c>
      <c r="I3513" s="7">
        <v>64.86</v>
      </c>
      <c r="J3513" s="7">
        <f t="shared" si="64"/>
        <v>778.31999999999994</v>
      </c>
      <c r="K3513" s="7">
        <f>SUM(G3513*1.381)</f>
        <v>16.571999999999999</v>
      </c>
      <c r="L3513" s="11">
        <v>43297</v>
      </c>
      <c r="M3513" s="3">
        <v>43302</v>
      </c>
      <c r="N3513" s="3">
        <v>43318</v>
      </c>
      <c r="O3513" t="s">
        <v>6</v>
      </c>
      <c r="P3513" s="4">
        <v>16.34</v>
      </c>
      <c r="Q3513" t="s">
        <v>538</v>
      </c>
      <c r="R3513" t="s">
        <v>540</v>
      </c>
      <c r="S3513" t="s">
        <v>541</v>
      </c>
      <c r="T3513" t="s">
        <v>279</v>
      </c>
      <c r="U3513" t="s">
        <v>542</v>
      </c>
      <c r="V3513" t="s">
        <v>209</v>
      </c>
      <c r="W3513" s="10" t="b">
        <v>0</v>
      </c>
      <c r="X3513" s="12">
        <v>43898.179231712958</v>
      </c>
    </row>
    <row r="3514" spans="1:24" x14ac:dyDescent="0.2">
      <c r="A3514">
        <v>13855</v>
      </c>
      <c r="B3514" s="2" t="s">
        <v>363</v>
      </c>
      <c r="C3514" s="2" t="s">
        <v>364</v>
      </c>
      <c r="D3514" s="2" t="s">
        <v>365</v>
      </c>
      <c r="E3514" t="s">
        <v>19</v>
      </c>
      <c r="F3514">
        <f>SUM(J3514* 1.03)</f>
        <v>909.29430000000013</v>
      </c>
      <c r="G3514">
        <v>9</v>
      </c>
      <c r="H3514">
        <v>0</v>
      </c>
      <c r="I3514" s="7">
        <v>98.09</v>
      </c>
      <c r="J3514" s="7">
        <f t="shared" si="64"/>
        <v>882.81000000000006</v>
      </c>
      <c r="K3514" s="7">
        <f>SUM(G3514*1.27)</f>
        <v>11.43</v>
      </c>
      <c r="L3514" s="11">
        <v>43297</v>
      </c>
      <c r="M3514" s="3">
        <v>43302</v>
      </c>
      <c r="N3514" s="3">
        <v>43318</v>
      </c>
      <c r="O3514" t="s">
        <v>14</v>
      </c>
      <c r="P3514" s="4">
        <v>35.119999999999997</v>
      </c>
      <c r="Q3514" t="s">
        <v>364</v>
      </c>
      <c r="R3514" t="s">
        <v>366</v>
      </c>
      <c r="S3514" t="s">
        <v>367</v>
      </c>
      <c r="U3514" t="s">
        <v>368</v>
      </c>
      <c r="V3514" t="s">
        <v>141</v>
      </c>
      <c r="W3514" s="10" t="b">
        <v>1</v>
      </c>
      <c r="X3514" s="12">
        <v>43902.511407175924</v>
      </c>
    </row>
    <row r="3515" spans="1:24" x14ac:dyDescent="0.2">
      <c r="A3515">
        <v>13856</v>
      </c>
      <c r="B3515" s="2" t="s">
        <v>394</v>
      </c>
      <c r="C3515" s="2" t="s">
        <v>395</v>
      </c>
      <c r="D3515" s="2" t="s">
        <v>396</v>
      </c>
      <c r="E3515" t="s">
        <v>13</v>
      </c>
      <c r="F3515">
        <f>SUM(J3515* 1.05)</f>
        <v>608.01300000000003</v>
      </c>
      <c r="G3515">
        <v>9</v>
      </c>
      <c r="H3515">
        <v>2</v>
      </c>
      <c r="I3515" s="7">
        <v>64.34</v>
      </c>
      <c r="J3515" s="7">
        <f t="shared" si="64"/>
        <v>579.06000000000006</v>
      </c>
      <c r="K3515" s="7">
        <f>SUM(G3515*1.27)</f>
        <v>11.43</v>
      </c>
      <c r="L3515" s="11">
        <v>43300</v>
      </c>
      <c r="M3515" s="3">
        <v>43305</v>
      </c>
      <c r="N3515" s="3">
        <v>43321</v>
      </c>
      <c r="O3515" t="s">
        <v>14</v>
      </c>
      <c r="P3515" s="4">
        <v>44.42</v>
      </c>
      <c r="Q3515" t="s">
        <v>395</v>
      </c>
      <c r="R3515" t="s">
        <v>397</v>
      </c>
      <c r="S3515" t="s">
        <v>398</v>
      </c>
      <c r="T3515" t="s">
        <v>399</v>
      </c>
      <c r="U3515" t="s">
        <v>400</v>
      </c>
      <c r="V3515" t="s">
        <v>209</v>
      </c>
      <c r="W3515" s="10" t="b">
        <v>1</v>
      </c>
      <c r="X3515" s="12">
        <v>43889.51143032407</v>
      </c>
    </row>
    <row r="3516" spans="1:24" x14ac:dyDescent="0.2">
      <c r="A3516">
        <v>13857</v>
      </c>
      <c r="B3516" s="2" t="s">
        <v>81</v>
      </c>
      <c r="C3516" s="2" t="s">
        <v>82</v>
      </c>
      <c r="D3516" s="2" t="s">
        <v>83</v>
      </c>
      <c r="E3516" t="s">
        <v>5</v>
      </c>
      <c r="F3516">
        <f>SUM(J3516* 0.9)</f>
        <v>79.632000000000005</v>
      </c>
      <c r="G3516">
        <v>7</v>
      </c>
      <c r="H3516">
        <v>-20</v>
      </c>
      <c r="I3516" s="7">
        <v>12.64</v>
      </c>
      <c r="J3516" s="7">
        <f t="shared" si="64"/>
        <v>88.48</v>
      </c>
      <c r="K3516" s="7">
        <f>SUM(G3516*1.15)</f>
        <v>8.0499999999999989</v>
      </c>
      <c r="L3516" s="11">
        <v>43301</v>
      </c>
      <c r="M3516" s="3">
        <v>43306</v>
      </c>
      <c r="N3516" s="3">
        <v>43322</v>
      </c>
      <c r="O3516" t="s">
        <v>14</v>
      </c>
      <c r="P3516" s="4">
        <v>29.98</v>
      </c>
      <c r="Q3516" t="s">
        <v>82</v>
      </c>
      <c r="R3516" t="s">
        <v>84</v>
      </c>
      <c r="S3516" t="s">
        <v>85</v>
      </c>
      <c r="U3516" t="s">
        <v>86</v>
      </c>
      <c r="V3516" t="s">
        <v>35</v>
      </c>
      <c r="W3516" s="10" t="b">
        <v>0</v>
      </c>
      <c r="X3516" s="12">
        <v>43967.1770636574</v>
      </c>
    </row>
    <row r="3517" spans="1:24" x14ac:dyDescent="0.2">
      <c r="A3517">
        <v>13858</v>
      </c>
      <c r="B3517" s="2" t="s">
        <v>232</v>
      </c>
      <c r="C3517" s="2" t="s">
        <v>233</v>
      </c>
      <c r="D3517" s="2" t="s">
        <v>234</v>
      </c>
      <c r="E3517" t="s">
        <v>11</v>
      </c>
      <c r="F3517">
        <f>SUM(J3517* 0.9)</f>
        <v>279.39600000000002</v>
      </c>
      <c r="G3517">
        <v>13</v>
      </c>
      <c r="H3517">
        <v>-2</v>
      </c>
      <c r="I3517" s="7">
        <v>23.88</v>
      </c>
      <c r="J3517" s="7">
        <f t="shared" si="64"/>
        <v>310.44</v>
      </c>
      <c r="K3517" s="7">
        <f>SUM(G3517*1.27)</f>
        <v>16.510000000000002</v>
      </c>
      <c r="L3517" s="11">
        <v>43302</v>
      </c>
      <c r="M3517" s="3">
        <v>43307</v>
      </c>
      <c r="N3517" s="3">
        <v>43323</v>
      </c>
      <c r="O3517" t="s">
        <v>6</v>
      </c>
      <c r="P3517" s="4">
        <v>45.13</v>
      </c>
      <c r="Q3517" t="s">
        <v>233</v>
      </c>
      <c r="R3517" t="s">
        <v>570</v>
      </c>
      <c r="S3517" t="s">
        <v>235</v>
      </c>
      <c r="T3517" t="s">
        <v>207</v>
      </c>
      <c r="U3517" t="s">
        <v>236</v>
      </c>
      <c r="V3517" t="s">
        <v>209</v>
      </c>
      <c r="W3517" s="10" t="b">
        <v>1</v>
      </c>
      <c r="X3517" s="12">
        <v>43745.512472453702</v>
      </c>
    </row>
    <row r="3518" spans="1:24" x14ac:dyDescent="0.2">
      <c r="A3518">
        <v>13859</v>
      </c>
      <c r="B3518" s="2" t="s">
        <v>225</v>
      </c>
      <c r="C3518" s="2" t="s">
        <v>226</v>
      </c>
      <c r="D3518" s="2" t="s">
        <v>227</v>
      </c>
      <c r="E3518" t="s">
        <v>19</v>
      </c>
      <c r="F3518">
        <f>SUM(J3518* 1.45)</f>
        <v>167.011</v>
      </c>
      <c r="G3518">
        <v>13</v>
      </c>
      <c r="H3518">
        <v>-5</v>
      </c>
      <c r="I3518" s="7">
        <v>8.86</v>
      </c>
      <c r="J3518" s="7">
        <f t="shared" si="64"/>
        <v>115.17999999999999</v>
      </c>
      <c r="K3518" s="7">
        <f>SUM(G3518*1.15)</f>
        <v>14.95</v>
      </c>
      <c r="L3518" s="11">
        <v>43302</v>
      </c>
      <c r="M3518" s="3">
        <v>43307</v>
      </c>
      <c r="N3518" s="3">
        <v>43323</v>
      </c>
      <c r="O3518" t="s">
        <v>6</v>
      </c>
      <c r="P3518" s="4">
        <v>58.3</v>
      </c>
      <c r="Q3518" t="s">
        <v>226</v>
      </c>
      <c r="R3518" t="s">
        <v>228</v>
      </c>
      <c r="S3518" t="s">
        <v>229</v>
      </c>
      <c r="T3518" t="s">
        <v>230</v>
      </c>
      <c r="U3518" t="s">
        <v>231</v>
      </c>
      <c r="V3518" t="s">
        <v>217</v>
      </c>
      <c r="W3518" s="10" t="b">
        <v>1</v>
      </c>
      <c r="X3518" s="12">
        <v>43885.5122275463</v>
      </c>
    </row>
    <row r="3519" spans="1:24" x14ac:dyDescent="0.2">
      <c r="A3519">
        <v>13860</v>
      </c>
      <c r="B3519" s="2" t="s">
        <v>500</v>
      </c>
      <c r="C3519" s="2" t="s">
        <v>501</v>
      </c>
      <c r="D3519" s="2" t="s">
        <v>502</v>
      </c>
      <c r="E3519" t="s">
        <v>36</v>
      </c>
      <c r="F3519">
        <f>SUM(J3519* 1.05)</f>
        <v>61.236000000000004</v>
      </c>
      <c r="G3519">
        <v>8</v>
      </c>
      <c r="H3519">
        <v>18</v>
      </c>
      <c r="I3519" s="7">
        <v>7.29</v>
      </c>
      <c r="J3519" s="7">
        <f t="shared" si="64"/>
        <v>58.32</v>
      </c>
      <c r="K3519" s="7">
        <f>SUM(G3519*1.429)</f>
        <v>11.432</v>
      </c>
      <c r="L3519" s="11">
        <v>43303</v>
      </c>
      <c r="M3519" s="3">
        <v>43308</v>
      </c>
      <c r="N3519" s="3">
        <v>43324</v>
      </c>
      <c r="O3519" t="s">
        <v>12</v>
      </c>
      <c r="P3519" s="4">
        <v>2.92</v>
      </c>
      <c r="Q3519" t="s">
        <v>501</v>
      </c>
      <c r="R3519" t="s">
        <v>503</v>
      </c>
      <c r="S3519" t="s">
        <v>504</v>
      </c>
      <c r="U3519" t="s">
        <v>505</v>
      </c>
      <c r="V3519" t="s">
        <v>448</v>
      </c>
      <c r="W3519" s="10" t="b">
        <v>0</v>
      </c>
      <c r="X3519" s="12">
        <v>43844.511615509255</v>
      </c>
    </row>
    <row r="3520" spans="1:24" x14ac:dyDescent="0.2">
      <c r="A3520">
        <v>13861</v>
      </c>
      <c r="B3520" s="2" t="s">
        <v>430</v>
      </c>
      <c r="C3520" s="2" t="s">
        <v>431</v>
      </c>
      <c r="D3520" s="2" t="s">
        <v>432</v>
      </c>
      <c r="E3520" t="s">
        <v>36</v>
      </c>
      <c r="F3520">
        <f>SUM(J3520* 1.05)</f>
        <v>206.01000000000002</v>
      </c>
      <c r="G3520">
        <v>9</v>
      </c>
      <c r="H3520">
        <v>5</v>
      </c>
      <c r="I3520" s="7">
        <v>21.8</v>
      </c>
      <c r="J3520" s="7">
        <f t="shared" si="64"/>
        <v>196.20000000000002</v>
      </c>
      <c r="K3520" s="7">
        <f>SUM(G3520*0.54)</f>
        <v>4.8600000000000003</v>
      </c>
      <c r="L3520" s="11">
        <v>43304</v>
      </c>
      <c r="M3520" s="3">
        <v>43309</v>
      </c>
      <c r="N3520" s="3">
        <v>43325</v>
      </c>
      <c r="O3520" t="s">
        <v>12</v>
      </c>
      <c r="P3520" s="4">
        <v>48.77</v>
      </c>
      <c r="Q3520" t="s">
        <v>431</v>
      </c>
      <c r="R3520" t="s">
        <v>433</v>
      </c>
      <c r="S3520" t="s">
        <v>434</v>
      </c>
      <c r="T3520" t="s">
        <v>435</v>
      </c>
      <c r="U3520" t="s">
        <v>436</v>
      </c>
      <c r="V3520" t="s">
        <v>209</v>
      </c>
      <c r="W3520" s="10" t="b">
        <v>1</v>
      </c>
      <c r="X3520" s="12">
        <v>43888.513712731481</v>
      </c>
    </row>
    <row r="3521" spans="1:24" x14ac:dyDescent="0.2">
      <c r="A3521">
        <v>13862</v>
      </c>
      <c r="B3521" s="2" t="s">
        <v>176</v>
      </c>
      <c r="C3521" s="2" t="s">
        <v>177</v>
      </c>
      <c r="D3521" s="2" t="s">
        <v>178</v>
      </c>
      <c r="E3521" t="s">
        <v>13</v>
      </c>
      <c r="F3521">
        <f>SUM(J3521* 0.85)</f>
        <v>838.14249999999993</v>
      </c>
      <c r="G3521">
        <v>13</v>
      </c>
      <c r="H3521">
        <v>33</v>
      </c>
      <c r="I3521" s="7">
        <v>75.849999999999994</v>
      </c>
      <c r="J3521" s="7">
        <f t="shared" si="64"/>
        <v>986.05</v>
      </c>
      <c r="K3521" s="7">
        <f>SUM(G3521*1.429)</f>
        <v>18.577000000000002</v>
      </c>
      <c r="L3521" s="11">
        <v>43304</v>
      </c>
      <c r="M3521" s="3">
        <v>43309</v>
      </c>
      <c r="N3521" s="3">
        <v>43325</v>
      </c>
      <c r="O3521" t="s">
        <v>6</v>
      </c>
      <c r="P3521" s="4">
        <v>7.46</v>
      </c>
      <c r="Q3521" t="s">
        <v>177</v>
      </c>
      <c r="R3521" t="s">
        <v>179</v>
      </c>
      <c r="S3521" t="s">
        <v>180</v>
      </c>
      <c r="U3521" t="s">
        <v>181</v>
      </c>
      <c r="V3521" t="s">
        <v>182</v>
      </c>
      <c r="W3521" s="10" t="b">
        <v>0</v>
      </c>
      <c r="X3521" s="12">
        <v>43897.846759259264</v>
      </c>
    </row>
    <row r="3522" spans="1:24" x14ac:dyDescent="0.2">
      <c r="A3522">
        <v>13863</v>
      </c>
      <c r="B3522" s="2" t="s">
        <v>326</v>
      </c>
      <c r="C3522" s="2" t="s">
        <v>327</v>
      </c>
      <c r="D3522" s="2" t="s">
        <v>328</v>
      </c>
      <c r="E3522" t="s">
        <v>13</v>
      </c>
      <c r="F3522">
        <f>SUM(J3522* 0.9)</f>
        <v>323.75700000000001</v>
      </c>
      <c r="G3522">
        <v>7</v>
      </c>
      <c r="H3522">
        <v>2</v>
      </c>
      <c r="I3522" s="7">
        <v>51.39</v>
      </c>
      <c r="J3522" s="7">
        <f t="shared" ref="J3522:J3585" si="65">SUM(G3522*I3522)</f>
        <v>359.73</v>
      </c>
      <c r="K3522" s="7">
        <f>SUM(G3522*1.27)</f>
        <v>8.89</v>
      </c>
      <c r="L3522" s="11">
        <v>43307</v>
      </c>
      <c r="M3522" s="3">
        <v>43312</v>
      </c>
      <c r="N3522" s="3">
        <v>43328</v>
      </c>
      <c r="O3522" t="s">
        <v>12</v>
      </c>
      <c r="P3522" s="4">
        <v>379.13</v>
      </c>
      <c r="Q3522" t="s">
        <v>327</v>
      </c>
      <c r="R3522" t="s">
        <v>329</v>
      </c>
      <c r="S3522" t="s">
        <v>330</v>
      </c>
      <c r="T3522" t="s">
        <v>591</v>
      </c>
      <c r="U3522" t="s">
        <v>331</v>
      </c>
      <c r="V3522" t="s">
        <v>80</v>
      </c>
      <c r="W3522" s="10" t="b">
        <v>1</v>
      </c>
      <c r="X3522" s="12">
        <v>43898.177318287031</v>
      </c>
    </row>
    <row r="3523" spans="1:24" x14ac:dyDescent="0.2">
      <c r="A3523">
        <v>13864</v>
      </c>
      <c r="B3523" s="2" t="s">
        <v>489</v>
      </c>
      <c r="C3523" s="2" t="s">
        <v>490</v>
      </c>
      <c r="D3523" s="2" t="s">
        <v>491</v>
      </c>
      <c r="E3523" t="s">
        <v>11</v>
      </c>
      <c r="F3523">
        <f>SUM(J3523* 0.85)</f>
        <v>212.61899999999997</v>
      </c>
      <c r="G3523">
        <v>11</v>
      </c>
      <c r="H3523">
        <v>-3</v>
      </c>
      <c r="I3523" s="7">
        <v>22.74</v>
      </c>
      <c r="J3523" s="7">
        <f t="shared" si="65"/>
        <v>250.14</v>
      </c>
      <c r="K3523" s="7">
        <f>SUM(G3523*1.27)</f>
        <v>13.97</v>
      </c>
      <c r="L3523" s="11">
        <v>43308</v>
      </c>
      <c r="M3523" s="3">
        <v>43313</v>
      </c>
      <c r="N3523" s="3">
        <v>43329</v>
      </c>
      <c r="O3523" t="s">
        <v>14</v>
      </c>
      <c r="P3523" s="4">
        <v>79.400000000000006</v>
      </c>
      <c r="Q3523" t="s">
        <v>490</v>
      </c>
      <c r="R3523" t="s">
        <v>492</v>
      </c>
      <c r="S3523" t="s">
        <v>110</v>
      </c>
      <c r="T3523" t="s">
        <v>111</v>
      </c>
      <c r="U3523" t="s">
        <v>493</v>
      </c>
      <c r="V3523" t="s">
        <v>113</v>
      </c>
      <c r="W3523" s="10" t="b">
        <v>1</v>
      </c>
      <c r="X3523" s="12">
        <v>43856.845346064816</v>
      </c>
    </row>
    <row r="3524" spans="1:24" x14ac:dyDescent="0.2">
      <c r="A3524">
        <v>13865</v>
      </c>
      <c r="B3524" s="2" t="s">
        <v>430</v>
      </c>
      <c r="C3524" s="2" t="s">
        <v>431</v>
      </c>
      <c r="D3524" s="2" t="s">
        <v>432</v>
      </c>
      <c r="E3524" t="s">
        <v>46</v>
      </c>
      <c r="F3524">
        <f>SUM(J3524* 1.05)</f>
        <v>713.66399999999999</v>
      </c>
      <c r="G3524">
        <v>8</v>
      </c>
      <c r="H3524">
        <v>5</v>
      </c>
      <c r="I3524" s="7">
        <v>84.96</v>
      </c>
      <c r="J3524" s="7">
        <f t="shared" si="65"/>
        <v>679.68</v>
      </c>
      <c r="K3524" s="7">
        <f>SUM(G3524*0.54)</f>
        <v>4.32</v>
      </c>
      <c r="L3524" s="11">
        <v>43308</v>
      </c>
      <c r="M3524" s="3">
        <v>43313</v>
      </c>
      <c r="N3524" s="3">
        <v>43329</v>
      </c>
      <c r="O3524" t="s">
        <v>6</v>
      </c>
      <c r="P3524" s="4">
        <v>200.24</v>
      </c>
      <c r="Q3524" t="s">
        <v>431</v>
      </c>
      <c r="R3524" t="s">
        <v>433</v>
      </c>
      <c r="S3524" t="s">
        <v>434</v>
      </c>
      <c r="T3524" t="s">
        <v>435</v>
      </c>
      <c r="U3524" t="s">
        <v>436</v>
      </c>
      <c r="V3524" t="s">
        <v>209</v>
      </c>
      <c r="W3524" s="10" t="b">
        <v>1</v>
      </c>
      <c r="X3524" s="12">
        <v>43881.842649305559</v>
      </c>
    </row>
    <row r="3525" spans="1:24" x14ac:dyDescent="0.2">
      <c r="A3525">
        <v>13866</v>
      </c>
      <c r="B3525" s="2" t="s">
        <v>479</v>
      </c>
      <c r="C3525" s="2" t="s">
        <v>480</v>
      </c>
      <c r="D3525" s="2" t="s">
        <v>481</v>
      </c>
      <c r="E3525" t="s">
        <v>11</v>
      </c>
      <c r="F3525">
        <f>SUM(J3525* 1.03)</f>
        <v>834.3927000000001</v>
      </c>
      <c r="G3525">
        <v>9</v>
      </c>
      <c r="H3525">
        <v>-13</v>
      </c>
      <c r="I3525" s="7">
        <v>90.01</v>
      </c>
      <c r="J3525" s="7">
        <f t="shared" si="65"/>
        <v>810.09</v>
      </c>
      <c r="K3525" s="7">
        <f>SUM(G3525*1.15)</f>
        <v>10.35</v>
      </c>
      <c r="L3525" s="11">
        <v>43309</v>
      </c>
      <c r="M3525" s="3">
        <v>43314</v>
      </c>
      <c r="N3525" s="3">
        <v>43330</v>
      </c>
      <c r="O3525" t="s">
        <v>12</v>
      </c>
      <c r="P3525" s="4">
        <v>27.79</v>
      </c>
      <c r="Q3525" t="s">
        <v>480</v>
      </c>
      <c r="R3525" t="s">
        <v>482</v>
      </c>
      <c r="S3525" t="s">
        <v>483</v>
      </c>
      <c r="U3525" t="s">
        <v>484</v>
      </c>
      <c r="V3525" t="s">
        <v>10</v>
      </c>
      <c r="W3525" s="10" t="b">
        <v>0</v>
      </c>
      <c r="X3525" s="12">
        <v>43920.511256712962</v>
      </c>
    </row>
    <row r="3526" spans="1:24" x14ac:dyDescent="0.2">
      <c r="A3526">
        <v>13867</v>
      </c>
      <c r="B3526" s="2" t="s">
        <v>124</v>
      </c>
      <c r="C3526" s="2" t="s">
        <v>125</v>
      </c>
      <c r="D3526" s="2" t="s">
        <v>126</v>
      </c>
      <c r="E3526" t="s">
        <v>19</v>
      </c>
      <c r="F3526">
        <f>SUM(J3526* 1.45)</f>
        <v>626.68999999999994</v>
      </c>
      <c r="G3526">
        <v>10</v>
      </c>
      <c r="H3526">
        <v>2</v>
      </c>
      <c r="I3526" s="7">
        <v>43.22</v>
      </c>
      <c r="J3526" s="7">
        <f t="shared" si="65"/>
        <v>432.2</v>
      </c>
      <c r="K3526" s="7">
        <f>SUM(G3526*1.27)</f>
        <v>12.7</v>
      </c>
      <c r="L3526" s="11">
        <v>43310</v>
      </c>
      <c r="M3526" s="3">
        <v>43315</v>
      </c>
      <c r="N3526" s="3">
        <v>43331</v>
      </c>
      <c r="O3526" t="s">
        <v>12</v>
      </c>
      <c r="P3526" s="4">
        <v>1.85</v>
      </c>
      <c r="Q3526" t="s">
        <v>125</v>
      </c>
      <c r="R3526" t="s">
        <v>127</v>
      </c>
      <c r="S3526" t="s">
        <v>128</v>
      </c>
      <c r="U3526" t="s">
        <v>129</v>
      </c>
      <c r="V3526" t="s">
        <v>59</v>
      </c>
      <c r="W3526" s="10" t="b">
        <v>0</v>
      </c>
      <c r="X3526" s="12">
        <v>43872.511799768516</v>
      </c>
    </row>
    <row r="3527" spans="1:24" x14ac:dyDescent="0.2">
      <c r="A3527">
        <v>13868</v>
      </c>
      <c r="B3527" s="2" t="s">
        <v>262</v>
      </c>
      <c r="C3527" s="2" t="s">
        <v>263</v>
      </c>
      <c r="D3527" s="2" t="s">
        <v>264</v>
      </c>
      <c r="E3527" t="s">
        <v>36</v>
      </c>
      <c r="F3527">
        <f>SUM(J3527* 0.85)</f>
        <v>208.79399999999998</v>
      </c>
      <c r="G3527">
        <v>6</v>
      </c>
      <c r="H3527">
        <v>6</v>
      </c>
      <c r="I3527" s="7">
        <v>40.94</v>
      </c>
      <c r="J3527" s="7">
        <f t="shared" si="65"/>
        <v>245.64</v>
      </c>
      <c r="K3527" s="7">
        <f>SUM(G3527*1.381)</f>
        <v>8.2859999999999996</v>
      </c>
      <c r="L3527" s="11">
        <v>43311</v>
      </c>
      <c r="M3527" s="3">
        <v>43316</v>
      </c>
      <c r="N3527" s="3">
        <v>43332</v>
      </c>
      <c r="O3527" t="s">
        <v>6</v>
      </c>
      <c r="P3527" s="4">
        <v>26.78</v>
      </c>
      <c r="Q3527" t="s">
        <v>263</v>
      </c>
      <c r="R3527" t="s">
        <v>265</v>
      </c>
      <c r="S3527" t="s">
        <v>266</v>
      </c>
      <c r="U3527" t="s">
        <v>267</v>
      </c>
      <c r="V3527" t="s">
        <v>59</v>
      </c>
      <c r="W3527" s="10" t="b">
        <v>0</v>
      </c>
      <c r="X3527" s="12">
        <v>43947.177364583331</v>
      </c>
    </row>
    <row r="3528" spans="1:24" x14ac:dyDescent="0.2">
      <c r="A3528">
        <v>13869</v>
      </c>
      <c r="B3528" s="2" t="s">
        <v>549</v>
      </c>
      <c r="C3528" s="2" t="s">
        <v>550</v>
      </c>
      <c r="D3528" s="2" t="s">
        <v>551</v>
      </c>
      <c r="E3528" t="s">
        <v>5</v>
      </c>
      <c r="F3528">
        <f>SUM(J3528* 1.25)</f>
        <v>563.5</v>
      </c>
      <c r="G3528">
        <v>10</v>
      </c>
      <c r="H3528">
        <v>17</v>
      </c>
      <c r="I3528" s="7">
        <v>45.08</v>
      </c>
      <c r="J3528" s="7">
        <f t="shared" si="65"/>
        <v>450.79999999999995</v>
      </c>
      <c r="K3528" s="7">
        <f>SUM(G3528*1.429)</f>
        <v>14.290000000000001</v>
      </c>
      <c r="L3528" s="11">
        <v>43311</v>
      </c>
      <c r="M3528" s="3">
        <v>43316</v>
      </c>
      <c r="N3528" s="3">
        <v>43332</v>
      </c>
      <c r="O3528" t="s">
        <v>12</v>
      </c>
      <c r="P3528" s="4">
        <v>80.650000000000006</v>
      </c>
      <c r="Q3528" t="s">
        <v>552</v>
      </c>
      <c r="R3528" t="s">
        <v>553</v>
      </c>
      <c r="S3528" t="s">
        <v>554</v>
      </c>
      <c r="U3528" t="s">
        <v>555</v>
      </c>
      <c r="V3528" t="s">
        <v>556</v>
      </c>
      <c r="W3528" s="10" t="b">
        <v>1</v>
      </c>
      <c r="X3528" s="12">
        <v>43948.845815509267</v>
      </c>
    </row>
    <row r="3529" spans="1:24" x14ac:dyDescent="0.2">
      <c r="A3529">
        <v>13870</v>
      </c>
      <c r="B3529" s="2" t="s">
        <v>430</v>
      </c>
      <c r="C3529" s="2" t="s">
        <v>431</v>
      </c>
      <c r="D3529" s="2" t="s">
        <v>432</v>
      </c>
      <c r="E3529" t="s">
        <v>13</v>
      </c>
      <c r="F3529">
        <f>SUM(J3529* 1.05)</f>
        <v>271.089</v>
      </c>
      <c r="G3529">
        <v>13</v>
      </c>
      <c r="H3529">
        <v>5</v>
      </c>
      <c r="I3529" s="7">
        <v>19.86</v>
      </c>
      <c r="J3529" s="7">
        <f t="shared" si="65"/>
        <v>258.18</v>
      </c>
      <c r="K3529" s="7">
        <f>SUM(G3529*0.54)</f>
        <v>7.0200000000000005</v>
      </c>
      <c r="L3529" s="11">
        <v>43314</v>
      </c>
      <c r="M3529" s="3">
        <v>43319</v>
      </c>
      <c r="N3529" s="3">
        <v>43335</v>
      </c>
      <c r="O3529" t="s">
        <v>12</v>
      </c>
      <c r="P3529" s="4">
        <v>544.08000000000004</v>
      </c>
      <c r="Q3529" t="s">
        <v>431</v>
      </c>
      <c r="R3529" t="s">
        <v>433</v>
      </c>
      <c r="S3529" t="s">
        <v>434</v>
      </c>
      <c r="T3529" t="s">
        <v>435</v>
      </c>
      <c r="U3529" t="s">
        <v>436</v>
      </c>
      <c r="V3529" t="s">
        <v>209</v>
      </c>
      <c r="W3529" s="10" t="b">
        <v>1</v>
      </c>
      <c r="X3529" s="12">
        <v>43871.843786111109</v>
      </c>
    </row>
    <row r="3530" spans="1:24" x14ac:dyDescent="0.2">
      <c r="A3530">
        <v>13871</v>
      </c>
      <c r="B3530" s="2" t="s">
        <v>225</v>
      </c>
      <c r="C3530" s="2" t="s">
        <v>226</v>
      </c>
      <c r="D3530" s="2" t="s">
        <v>227</v>
      </c>
      <c r="E3530" t="s">
        <v>11</v>
      </c>
      <c r="F3530">
        <f>SUM(J3530* 1.45)</f>
        <v>569.79199999999992</v>
      </c>
      <c r="G3530">
        <v>8</v>
      </c>
      <c r="H3530">
        <v>18</v>
      </c>
      <c r="I3530" s="7">
        <v>49.12</v>
      </c>
      <c r="J3530" s="7">
        <f t="shared" si="65"/>
        <v>392.96</v>
      </c>
      <c r="K3530" s="7">
        <f>SUM(G3530*1.429)</f>
        <v>11.432</v>
      </c>
      <c r="L3530" s="11">
        <v>43315</v>
      </c>
      <c r="M3530" s="3">
        <v>43320</v>
      </c>
      <c r="N3530" s="3">
        <v>43336</v>
      </c>
      <c r="O3530" t="s">
        <v>12</v>
      </c>
      <c r="P3530" s="4">
        <v>8.11</v>
      </c>
      <c r="Q3530" t="s">
        <v>226</v>
      </c>
      <c r="R3530" t="s">
        <v>228</v>
      </c>
      <c r="S3530" t="s">
        <v>229</v>
      </c>
      <c r="T3530" t="s">
        <v>230</v>
      </c>
      <c r="U3530" t="s">
        <v>231</v>
      </c>
      <c r="V3530" t="s">
        <v>217</v>
      </c>
      <c r="W3530" s="10" t="b">
        <v>0</v>
      </c>
      <c r="X3530" s="12">
        <v>43839.178282175919</v>
      </c>
    </row>
    <row r="3531" spans="1:24" x14ac:dyDescent="0.2">
      <c r="A3531">
        <v>13872</v>
      </c>
      <c r="B3531" s="2" t="s">
        <v>47</v>
      </c>
      <c r="C3531" s="2" t="s">
        <v>48</v>
      </c>
      <c r="D3531" s="2" t="s">
        <v>49</v>
      </c>
      <c r="E3531" t="s">
        <v>36</v>
      </c>
      <c r="F3531">
        <f>SUM(J3531* 1.15)</f>
        <v>409.67599999999999</v>
      </c>
      <c r="G3531">
        <v>8</v>
      </c>
      <c r="H3531">
        <v>18</v>
      </c>
      <c r="I3531" s="7">
        <v>44.53</v>
      </c>
      <c r="J3531" s="7">
        <f t="shared" si="65"/>
        <v>356.24</v>
      </c>
      <c r="K3531" s="7">
        <f>SUM(G3531*1.429)</f>
        <v>11.432</v>
      </c>
      <c r="L3531" s="11">
        <v>43315</v>
      </c>
      <c r="M3531" s="3">
        <v>43320</v>
      </c>
      <c r="N3531" s="3">
        <v>43336</v>
      </c>
      <c r="O3531" t="s">
        <v>14</v>
      </c>
      <c r="P3531" s="4">
        <v>1.93</v>
      </c>
      <c r="Q3531" t="s">
        <v>48</v>
      </c>
      <c r="R3531" t="s">
        <v>50</v>
      </c>
      <c r="S3531" t="s">
        <v>51</v>
      </c>
      <c r="U3531" t="s">
        <v>52</v>
      </c>
      <c r="V3531" t="s">
        <v>10</v>
      </c>
      <c r="W3531" s="10" t="b">
        <v>0</v>
      </c>
      <c r="X3531" s="12">
        <v>43848.178282175919</v>
      </c>
    </row>
    <row r="3532" spans="1:24" x14ac:dyDescent="0.2">
      <c r="A3532">
        <v>13873</v>
      </c>
      <c r="B3532" s="2" t="s">
        <v>543</v>
      </c>
      <c r="C3532" s="2" t="s">
        <v>544</v>
      </c>
      <c r="D3532" s="2" t="s">
        <v>545</v>
      </c>
      <c r="E3532" t="s">
        <v>45</v>
      </c>
      <c r="F3532">
        <f>SUM(J3532* 0.85)</f>
        <v>450.73799999999994</v>
      </c>
      <c r="G3532">
        <v>9</v>
      </c>
      <c r="H3532">
        <v>22</v>
      </c>
      <c r="I3532" s="7">
        <v>58.92</v>
      </c>
      <c r="J3532" s="7">
        <f t="shared" si="65"/>
        <v>530.28</v>
      </c>
      <c r="K3532" s="7">
        <f>SUM(G3532*1.429)</f>
        <v>12.861000000000001</v>
      </c>
      <c r="L3532" s="11">
        <v>43316</v>
      </c>
      <c r="M3532" s="3">
        <v>43321</v>
      </c>
      <c r="N3532" s="3">
        <v>43337</v>
      </c>
      <c r="O3532" t="s">
        <v>14</v>
      </c>
      <c r="P3532" s="4">
        <v>0.75</v>
      </c>
      <c r="Q3532" t="s">
        <v>544</v>
      </c>
      <c r="R3532" t="s">
        <v>546</v>
      </c>
      <c r="S3532" t="s">
        <v>547</v>
      </c>
      <c r="U3532" t="s">
        <v>548</v>
      </c>
      <c r="V3532" t="s">
        <v>530</v>
      </c>
      <c r="W3532" s="10" t="b">
        <v>0</v>
      </c>
      <c r="X3532" s="12">
        <v>43839.511661805554</v>
      </c>
    </row>
    <row r="3533" spans="1:24" x14ac:dyDescent="0.2">
      <c r="A3533">
        <v>13874</v>
      </c>
      <c r="B3533" s="2" t="s">
        <v>202</v>
      </c>
      <c r="C3533" s="2" t="s">
        <v>203</v>
      </c>
      <c r="D3533" s="2" t="s">
        <v>204</v>
      </c>
      <c r="E3533" t="s">
        <v>13</v>
      </c>
      <c r="F3533">
        <f t="shared" ref="F3533:F3538" si="66">SUM(J3533* 0.9)</f>
        <v>1141.92</v>
      </c>
      <c r="G3533">
        <v>13</v>
      </c>
      <c r="H3533">
        <v>3</v>
      </c>
      <c r="I3533" s="7">
        <v>97.6</v>
      </c>
      <c r="J3533" s="7">
        <f t="shared" si="65"/>
        <v>1268.8</v>
      </c>
      <c r="K3533" s="7">
        <f>SUM(G3533*0.54)</f>
        <v>7.0200000000000005</v>
      </c>
      <c r="L3533" s="11">
        <v>43317</v>
      </c>
      <c r="M3533" s="3">
        <v>43322</v>
      </c>
      <c r="N3533" s="3">
        <v>43338</v>
      </c>
      <c r="O3533" t="s">
        <v>12</v>
      </c>
      <c r="P3533" s="4">
        <v>116.53</v>
      </c>
      <c r="Q3533" t="s">
        <v>203</v>
      </c>
      <c r="R3533" t="s">
        <v>205</v>
      </c>
      <c r="S3533" t="s">
        <v>206</v>
      </c>
      <c r="T3533" t="s">
        <v>207</v>
      </c>
      <c r="U3533" t="s">
        <v>208</v>
      </c>
      <c r="V3533" t="s">
        <v>209</v>
      </c>
      <c r="W3533" s="10" t="b">
        <v>1</v>
      </c>
      <c r="X3533" s="12">
        <v>43883.843438541669</v>
      </c>
    </row>
    <row r="3534" spans="1:24" x14ac:dyDescent="0.2">
      <c r="A3534">
        <v>13875</v>
      </c>
      <c r="B3534" s="2" t="s">
        <v>202</v>
      </c>
      <c r="C3534" s="2" t="s">
        <v>203</v>
      </c>
      <c r="D3534" s="2" t="s">
        <v>204</v>
      </c>
      <c r="E3534" t="s">
        <v>11</v>
      </c>
      <c r="F3534">
        <f t="shared" si="66"/>
        <v>976.86000000000013</v>
      </c>
      <c r="G3534">
        <v>12</v>
      </c>
      <c r="H3534">
        <v>3</v>
      </c>
      <c r="I3534" s="7">
        <v>90.45</v>
      </c>
      <c r="J3534" s="7">
        <f t="shared" si="65"/>
        <v>1085.4000000000001</v>
      </c>
      <c r="K3534" s="7">
        <f>SUM(G3534*0.54)</f>
        <v>6.48</v>
      </c>
      <c r="L3534" s="11">
        <v>43317</v>
      </c>
      <c r="M3534" s="3">
        <v>43322</v>
      </c>
      <c r="N3534" s="3">
        <v>43338</v>
      </c>
      <c r="O3534" t="s">
        <v>12</v>
      </c>
      <c r="P3534" s="4">
        <v>18.53</v>
      </c>
      <c r="Q3534" t="s">
        <v>203</v>
      </c>
      <c r="R3534" t="s">
        <v>205</v>
      </c>
      <c r="S3534" t="s">
        <v>206</v>
      </c>
      <c r="T3534" t="s">
        <v>207</v>
      </c>
      <c r="U3534" t="s">
        <v>208</v>
      </c>
      <c r="V3534" t="s">
        <v>209</v>
      </c>
      <c r="W3534" s="10" t="b">
        <v>0</v>
      </c>
      <c r="X3534" s="12">
        <v>43877.510105208334</v>
      </c>
    </row>
    <row r="3535" spans="1:24" x14ac:dyDescent="0.2">
      <c r="A3535">
        <v>13876</v>
      </c>
      <c r="B3535" s="2" t="s">
        <v>326</v>
      </c>
      <c r="C3535" s="2" t="s">
        <v>327</v>
      </c>
      <c r="D3535" s="2" t="s">
        <v>328</v>
      </c>
      <c r="E3535" t="s">
        <v>13</v>
      </c>
      <c r="F3535">
        <f t="shared" si="66"/>
        <v>743.65200000000004</v>
      </c>
      <c r="G3535">
        <v>14</v>
      </c>
      <c r="H3535">
        <v>2</v>
      </c>
      <c r="I3535" s="7">
        <v>59.02</v>
      </c>
      <c r="J3535" s="7">
        <f t="shared" si="65"/>
        <v>826.28000000000009</v>
      </c>
      <c r="K3535" s="7">
        <f>SUM(G3535*1.27)</f>
        <v>17.78</v>
      </c>
      <c r="L3535" s="11">
        <v>43318</v>
      </c>
      <c r="M3535" s="3">
        <v>43323</v>
      </c>
      <c r="N3535" s="3">
        <v>43339</v>
      </c>
      <c r="O3535" t="s">
        <v>6</v>
      </c>
      <c r="P3535" s="4">
        <v>154.68</v>
      </c>
      <c r="Q3535" t="s">
        <v>327</v>
      </c>
      <c r="R3535" t="s">
        <v>329</v>
      </c>
      <c r="S3535" t="s">
        <v>330</v>
      </c>
      <c r="T3535" t="s">
        <v>591</v>
      </c>
      <c r="U3535" t="s">
        <v>331</v>
      </c>
      <c r="V3535" t="s">
        <v>80</v>
      </c>
      <c r="W3535" s="10" t="b">
        <v>1</v>
      </c>
      <c r="X3535" s="12">
        <v>43704.513489699071</v>
      </c>
    </row>
    <row r="3536" spans="1:24" x14ac:dyDescent="0.2">
      <c r="A3536">
        <v>13877</v>
      </c>
      <c r="B3536" s="2" t="s">
        <v>326</v>
      </c>
      <c r="C3536" s="2" t="s">
        <v>327</v>
      </c>
      <c r="D3536" s="2" t="s">
        <v>328</v>
      </c>
      <c r="E3536" t="s">
        <v>15</v>
      </c>
      <c r="F3536">
        <f t="shared" si="66"/>
        <v>536.976</v>
      </c>
      <c r="G3536">
        <v>8</v>
      </c>
      <c r="H3536">
        <v>2</v>
      </c>
      <c r="I3536" s="7">
        <v>74.58</v>
      </c>
      <c r="J3536" s="7">
        <f t="shared" si="65"/>
        <v>596.64</v>
      </c>
      <c r="K3536" s="7">
        <f>SUM(G3536*1.27)</f>
        <v>10.16</v>
      </c>
      <c r="L3536" s="11">
        <v>43321</v>
      </c>
      <c r="M3536" s="3">
        <v>43326</v>
      </c>
      <c r="N3536" s="3">
        <v>43342</v>
      </c>
      <c r="O3536" t="s">
        <v>14</v>
      </c>
      <c r="P3536" s="4">
        <v>91.05</v>
      </c>
      <c r="Q3536" t="s">
        <v>327</v>
      </c>
      <c r="R3536" t="s">
        <v>329</v>
      </c>
      <c r="S3536" t="s">
        <v>330</v>
      </c>
      <c r="T3536" t="s">
        <v>591</v>
      </c>
      <c r="U3536" t="s">
        <v>331</v>
      </c>
      <c r="V3536" t="s">
        <v>80</v>
      </c>
      <c r="W3536" s="10" t="b">
        <v>1</v>
      </c>
      <c r="X3536" s="12">
        <v>43898.844763657406</v>
      </c>
    </row>
    <row r="3537" spans="1:24" x14ac:dyDescent="0.2">
      <c r="A3537">
        <v>13878</v>
      </c>
      <c r="B3537" s="2" t="s">
        <v>268</v>
      </c>
      <c r="C3537" s="2" t="s">
        <v>269</v>
      </c>
      <c r="D3537" s="2" t="s">
        <v>270</v>
      </c>
      <c r="E3537" t="s">
        <v>45</v>
      </c>
      <c r="F3537">
        <f t="shared" si="66"/>
        <v>615.33000000000004</v>
      </c>
      <c r="G3537">
        <v>10</v>
      </c>
      <c r="H3537">
        <v>4</v>
      </c>
      <c r="I3537" s="7">
        <v>68.37</v>
      </c>
      <c r="J3537" s="7">
        <f t="shared" si="65"/>
        <v>683.7</v>
      </c>
      <c r="K3537" s="7">
        <f>SUM(G3537*0.54)</f>
        <v>5.4</v>
      </c>
      <c r="L3537" s="11">
        <v>43322</v>
      </c>
      <c r="M3537" s="3">
        <v>43327</v>
      </c>
      <c r="N3537" s="3">
        <v>43343</v>
      </c>
      <c r="O3537" t="s">
        <v>14</v>
      </c>
      <c r="P3537" s="4">
        <v>0.94</v>
      </c>
      <c r="Q3537" t="s">
        <v>269</v>
      </c>
      <c r="R3537" t="s">
        <v>271</v>
      </c>
      <c r="S3537" t="s">
        <v>272</v>
      </c>
      <c r="T3537" t="s">
        <v>78</v>
      </c>
      <c r="U3537" t="s">
        <v>273</v>
      </c>
      <c r="V3537" t="s">
        <v>80</v>
      </c>
      <c r="W3537" s="10" t="b">
        <v>1</v>
      </c>
      <c r="X3537" s="12">
        <v>43886.843000347231</v>
      </c>
    </row>
    <row r="3538" spans="1:24" x14ac:dyDescent="0.2">
      <c r="A3538">
        <v>13879</v>
      </c>
      <c r="B3538" s="2" t="s">
        <v>244</v>
      </c>
      <c r="C3538" s="2" t="s">
        <v>245</v>
      </c>
      <c r="D3538" s="2" t="s">
        <v>246</v>
      </c>
      <c r="E3538" t="s">
        <v>11</v>
      </c>
      <c r="F3538">
        <f t="shared" si="66"/>
        <v>252.93600000000004</v>
      </c>
      <c r="G3538">
        <v>8</v>
      </c>
      <c r="H3538">
        <v>8</v>
      </c>
      <c r="I3538" s="7">
        <v>35.130000000000003</v>
      </c>
      <c r="J3538" s="7">
        <f t="shared" si="65"/>
        <v>281.04000000000002</v>
      </c>
      <c r="K3538" s="7">
        <f>SUM(G3538*1.381)</f>
        <v>11.048</v>
      </c>
      <c r="L3538" s="11">
        <v>43322</v>
      </c>
      <c r="M3538" s="3">
        <v>43327</v>
      </c>
      <c r="N3538" s="3">
        <v>43343</v>
      </c>
      <c r="O3538" t="s">
        <v>12</v>
      </c>
      <c r="P3538" s="4">
        <v>23.73</v>
      </c>
      <c r="Q3538" t="s">
        <v>245</v>
      </c>
      <c r="R3538" t="s">
        <v>566</v>
      </c>
      <c r="S3538" t="s">
        <v>247</v>
      </c>
      <c r="T3538" t="s">
        <v>248</v>
      </c>
      <c r="U3538" t="s">
        <v>249</v>
      </c>
      <c r="V3538" t="s">
        <v>35</v>
      </c>
      <c r="W3538" s="10" t="b">
        <v>0</v>
      </c>
      <c r="X3538" s="12">
        <v>43877.511499768516</v>
      </c>
    </row>
    <row r="3539" spans="1:24" x14ac:dyDescent="0.2">
      <c r="A3539">
        <v>13880</v>
      </c>
      <c r="B3539" s="2" t="s">
        <v>407</v>
      </c>
      <c r="C3539" s="2" t="s">
        <v>408</v>
      </c>
      <c r="D3539" s="2" t="s">
        <v>409</v>
      </c>
      <c r="E3539" t="s">
        <v>11</v>
      </c>
      <c r="F3539">
        <f>SUM(J3539* 1.15)</f>
        <v>347.70249999999999</v>
      </c>
      <c r="G3539">
        <v>5</v>
      </c>
      <c r="H3539">
        <v>-2</v>
      </c>
      <c r="I3539" s="7">
        <v>60.47</v>
      </c>
      <c r="J3539" s="7">
        <f t="shared" si="65"/>
        <v>302.35000000000002</v>
      </c>
      <c r="K3539" s="7">
        <f>SUM(G3539*1.27)</f>
        <v>6.35</v>
      </c>
      <c r="L3539" s="11">
        <v>43323</v>
      </c>
      <c r="M3539" s="3">
        <v>43328</v>
      </c>
      <c r="N3539" s="3">
        <v>43344</v>
      </c>
      <c r="O3539" t="s">
        <v>14</v>
      </c>
      <c r="P3539" s="4">
        <v>50.97</v>
      </c>
      <c r="Q3539" t="s">
        <v>408</v>
      </c>
      <c r="R3539" t="s">
        <v>410</v>
      </c>
      <c r="S3539" t="s">
        <v>222</v>
      </c>
      <c r="T3539" t="s">
        <v>223</v>
      </c>
      <c r="U3539" t="s">
        <v>411</v>
      </c>
      <c r="V3539" t="s">
        <v>113</v>
      </c>
      <c r="W3539" s="10" t="b">
        <v>1</v>
      </c>
      <c r="X3539" s="12">
        <v>43872.510047337964</v>
      </c>
    </row>
    <row r="3540" spans="1:24" x14ac:dyDescent="0.2">
      <c r="A3540">
        <v>13881</v>
      </c>
      <c r="B3540" s="2" t="s">
        <v>159</v>
      </c>
      <c r="C3540" s="2" t="s">
        <v>160</v>
      </c>
      <c r="D3540" s="2" t="s">
        <v>161</v>
      </c>
      <c r="E3540" t="s">
        <v>36</v>
      </c>
      <c r="F3540">
        <f>SUM(J3540* 1.05)</f>
        <v>416.17800000000005</v>
      </c>
      <c r="G3540">
        <v>12</v>
      </c>
      <c r="H3540">
        <v>-3</v>
      </c>
      <c r="I3540" s="7">
        <v>33.03</v>
      </c>
      <c r="J3540" s="7">
        <f t="shared" si="65"/>
        <v>396.36</v>
      </c>
      <c r="K3540" s="7">
        <f>SUM(G3540*1.27)</f>
        <v>15.24</v>
      </c>
      <c r="L3540" s="11">
        <v>43324</v>
      </c>
      <c r="M3540" s="3">
        <v>43329</v>
      </c>
      <c r="N3540" s="3">
        <v>43345</v>
      </c>
      <c r="O3540" t="s">
        <v>12</v>
      </c>
      <c r="P3540" s="4">
        <v>97.18</v>
      </c>
      <c r="Q3540" t="s">
        <v>160</v>
      </c>
      <c r="R3540" t="s">
        <v>162</v>
      </c>
      <c r="S3540" t="s">
        <v>163</v>
      </c>
      <c r="U3540" t="s">
        <v>164</v>
      </c>
      <c r="V3540" t="s">
        <v>10</v>
      </c>
      <c r="W3540" s="10" t="b">
        <v>1</v>
      </c>
      <c r="X3540" s="12">
        <v>43816.512460879625</v>
      </c>
    </row>
    <row r="3541" spans="1:24" x14ac:dyDescent="0.2">
      <c r="A3541">
        <v>13882</v>
      </c>
      <c r="B3541" s="2" t="s">
        <v>472</v>
      </c>
      <c r="C3541" s="2" t="s">
        <v>473</v>
      </c>
      <c r="D3541" s="2" t="s">
        <v>474</v>
      </c>
      <c r="E3541" t="s">
        <v>11</v>
      </c>
      <c r="F3541">
        <f>SUM(J3541* 1.15)</f>
        <v>555.58799999999997</v>
      </c>
      <c r="G3541">
        <v>8</v>
      </c>
      <c r="H3541">
        <v>2</v>
      </c>
      <c r="I3541" s="7">
        <v>60.39</v>
      </c>
      <c r="J3541" s="7">
        <f t="shared" si="65"/>
        <v>483.12</v>
      </c>
      <c r="K3541" s="7">
        <f>SUM(G3541*1.27)</f>
        <v>10.16</v>
      </c>
      <c r="L3541" s="11">
        <v>43324</v>
      </c>
      <c r="M3541" s="3">
        <v>43329</v>
      </c>
      <c r="N3541" s="3">
        <v>43345</v>
      </c>
      <c r="O3541" t="s">
        <v>12</v>
      </c>
      <c r="P3541" s="4">
        <v>94.8</v>
      </c>
      <c r="Q3541" t="s">
        <v>473</v>
      </c>
      <c r="R3541" t="s">
        <v>475</v>
      </c>
      <c r="S3541" t="s">
        <v>476</v>
      </c>
      <c r="T3541" t="s">
        <v>477</v>
      </c>
      <c r="U3541" t="s">
        <v>478</v>
      </c>
      <c r="V3541" t="s">
        <v>209</v>
      </c>
      <c r="W3541" s="10" t="b">
        <v>1</v>
      </c>
      <c r="X3541" s="12">
        <v>43897.844763657406</v>
      </c>
    </row>
    <row r="3542" spans="1:24" x14ac:dyDescent="0.2">
      <c r="A3542">
        <v>13883</v>
      </c>
      <c r="B3542" s="2" t="s">
        <v>16</v>
      </c>
      <c r="C3542" s="2" t="s">
        <v>17</v>
      </c>
      <c r="D3542" s="2" t="s">
        <v>18</v>
      </c>
      <c r="E3542" t="s">
        <v>15</v>
      </c>
      <c r="F3542">
        <f>SUM(J3542* 1.15)</f>
        <v>520.6049999999999</v>
      </c>
      <c r="G3542">
        <v>9</v>
      </c>
      <c r="H3542">
        <v>-3</v>
      </c>
      <c r="I3542" s="7">
        <v>50.3</v>
      </c>
      <c r="J3542" s="7">
        <f t="shared" si="65"/>
        <v>452.7</v>
      </c>
      <c r="K3542" s="7">
        <f>SUM(G3542*1.27)</f>
        <v>11.43</v>
      </c>
      <c r="L3542" s="11">
        <v>43325</v>
      </c>
      <c r="M3542" s="3">
        <v>43330</v>
      </c>
      <c r="N3542" s="3">
        <v>43346</v>
      </c>
      <c r="O3542" t="s">
        <v>6</v>
      </c>
      <c r="P3542" s="4">
        <v>43.9</v>
      </c>
      <c r="Q3542" t="s">
        <v>17</v>
      </c>
      <c r="R3542" t="s">
        <v>20</v>
      </c>
      <c r="S3542" t="s">
        <v>21</v>
      </c>
      <c r="U3542" t="s">
        <v>22</v>
      </c>
      <c r="V3542" t="s">
        <v>23</v>
      </c>
      <c r="W3542" s="10" t="b">
        <v>1</v>
      </c>
      <c r="X3542" s="12">
        <v>43886.5113724537</v>
      </c>
    </row>
    <row r="3543" spans="1:24" x14ac:dyDescent="0.2">
      <c r="A3543">
        <v>13884</v>
      </c>
      <c r="B3543" s="2" t="s">
        <v>38</v>
      </c>
      <c r="C3543" s="2" t="s">
        <v>39</v>
      </c>
      <c r="D3543" s="2" t="s">
        <v>40</v>
      </c>
      <c r="E3543" t="s">
        <v>13</v>
      </c>
      <c r="F3543">
        <f>SUM(J3543* 1.08)</f>
        <v>394.85879999999997</v>
      </c>
      <c r="G3543">
        <v>7</v>
      </c>
      <c r="H3543">
        <v>-3</v>
      </c>
      <c r="I3543" s="7">
        <v>52.23</v>
      </c>
      <c r="J3543" s="7">
        <f t="shared" si="65"/>
        <v>365.60999999999996</v>
      </c>
      <c r="K3543" s="7">
        <f>SUM(G3543*1.27)</f>
        <v>8.89</v>
      </c>
      <c r="L3543" s="11">
        <v>43328</v>
      </c>
      <c r="M3543" s="3">
        <v>43333</v>
      </c>
      <c r="N3543" s="3">
        <v>43349</v>
      </c>
      <c r="O3543" t="s">
        <v>12</v>
      </c>
      <c r="P3543" s="4">
        <v>138.69</v>
      </c>
      <c r="Q3543" t="s">
        <v>39</v>
      </c>
      <c r="R3543" t="s">
        <v>41</v>
      </c>
      <c r="S3543" t="s">
        <v>42</v>
      </c>
      <c r="U3543" t="s">
        <v>43</v>
      </c>
      <c r="V3543" t="s">
        <v>44</v>
      </c>
      <c r="W3543" s="10" t="b">
        <v>1</v>
      </c>
      <c r="X3543" s="12">
        <v>43892.510593749997</v>
      </c>
    </row>
    <row r="3544" spans="1:24" x14ac:dyDescent="0.2">
      <c r="A3544">
        <v>13885</v>
      </c>
      <c r="B3544" s="2" t="s">
        <v>430</v>
      </c>
      <c r="C3544" s="2" t="s">
        <v>431</v>
      </c>
      <c r="D3544" s="2" t="s">
        <v>432</v>
      </c>
      <c r="E3544" t="s">
        <v>36</v>
      </c>
      <c r="F3544">
        <f>SUM(J3544* 1.05)</f>
        <v>259.62299999999999</v>
      </c>
      <c r="G3544">
        <v>13</v>
      </c>
      <c r="H3544">
        <v>5</v>
      </c>
      <c r="I3544" s="7">
        <v>19.02</v>
      </c>
      <c r="J3544" s="7">
        <f t="shared" si="65"/>
        <v>247.26</v>
      </c>
      <c r="K3544" s="7">
        <f>SUM(G3544*0.54)</f>
        <v>7.0200000000000005</v>
      </c>
      <c r="L3544" s="11">
        <v>43328</v>
      </c>
      <c r="M3544" s="3">
        <v>43333</v>
      </c>
      <c r="N3544" s="3">
        <v>43349</v>
      </c>
      <c r="O3544" t="s">
        <v>14</v>
      </c>
      <c r="P3544" s="4">
        <v>107.46</v>
      </c>
      <c r="Q3544" t="s">
        <v>431</v>
      </c>
      <c r="R3544" t="s">
        <v>433</v>
      </c>
      <c r="S3544" t="s">
        <v>434</v>
      </c>
      <c r="T3544" t="s">
        <v>435</v>
      </c>
      <c r="U3544" t="s">
        <v>436</v>
      </c>
      <c r="V3544" t="s">
        <v>209</v>
      </c>
      <c r="W3544" s="10" t="b">
        <v>1</v>
      </c>
      <c r="X3544" s="12">
        <v>43876.176795023144</v>
      </c>
    </row>
    <row r="3545" spans="1:24" x14ac:dyDescent="0.2">
      <c r="A3545">
        <v>13886</v>
      </c>
      <c r="B3545" s="2" t="s">
        <v>53</v>
      </c>
      <c r="C3545" s="2" t="s">
        <v>54</v>
      </c>
      <c r="D3545" s="2" t="s">
        <v>55</v>
      </c>
      <c r="E3545" t="s">
        <v>11</v>
      </c>
      <c r="F3545">
        <f>SUM(J3545* 1.15)</f>
        <v>238.464</v>
      </c>
      <c r="G3545">
        <v>8</v>
      </c>
      <c r="H3545">
        <v>4</v>
      </c>
      <c r="I3545" s="7">
        <v>25.92</v>
      </c>
      <c r="J3545" s="7">
        <f t="shared" si="65"/>
        <v>207.36</v>
      </c>
      <c r="K3545" s="7">
        <f>SUM(G3545*0.54)</f>
        <v>4.32</v>
      </c>
      <c r="L3545" s="11">
        <v>43329</v>
      </c>
      <c r="M3545" s="3">
        <v>43334</v>
      </c>
      <c r="N3545" s="3">
        <v>43350</v>
      </c>
      <c r="O3545" t="s">
        <v>14</v>
      </c>
      <c r="P3545" s="4">
        <v>30.36</v>
      </c>
      <c r="Q3545" t="s">
        <v>54</v>
      </c>
      <c r="R3545" t="s">
        <v>56</v>
      </c>
      <c r="S3545" t="s">
        <v>57</v>
      </c>
      <c r="U3545" t="s">
        <v>58</v>
      </c>
      <c r="V3545" t="s">
        <v>59</v>
      </c>
      <c r="W3545" s="10" t="b">
        <v>1</v>
      </c>
      <c r="X3545" s="12">
        <v>43880.175971064818</v>
      </c>
    </row>
    <row r="3546" spans="1:24" x14ac:dyDescent="0.2">
      <c r="A3546">
        <v>13887</v>
      </c>
      <c r="B3546" s="2" t="s">
        <v>190</v>
      </c>
      <c r="C3546" s="2" t="s">
        <v>191</v>
      </c>
      <c r="D3546" s="2" t="s">
        <v>192</v>
      </c>
      <c r="E3546" t="s">
        <v>11</v>
      </c>
      <c r="F3546">
        <f>SUM(J3546* 0.95)</f>
        <v>483.45499999999998</v>
      </c>
      <c r="G3546">
        <v>14</v>
      </c>
      <c r="H3546">
        <v>-5</v>
      </c>
      <c r="I3546" s="7">
        <v>36.35</v>
      </c>
      <c r="J3546" s="7">
        <f t="shared" si="65"/>
        <v>508.90000000000003</v>
      </c>
      <c r="K3546" s="7">
        <f>SUM(G3546*1.15)</f>
        <v>16.099999999999998</v>
      </c>
      <c r="L3546" s="11">
        <v>43329</v>
      </c>
      <c r="M3546" s="3">
        <v>43334</v>
      </c>
      <c r="N3546" s="3">
        <v>43350</v>
      </c>
      <c r="O3546" t="s">
        <v>14</v>
      </c>
      <c r="P3546" s="4">
        <v>85.46</v>
      </c>
      <c r="Q3546" t="s">
        <v>191</v>
      </c>
      <c r="R3546" t="s">
        <v>193</v>
      </c>
      <c r="S3546" t="s">
        <v>194</v>
      </c>
      <c r="U3546" t="s">
        <v>195</v>
      </c>
      <c r="V3546" t="s">
        <v>66</v>
      </c>
      <c r="W3546" s="10" t="b">
        <v>1</v>
      </c>
      <c r="X3546" s="12">
        <v>43901.179104398143</v>
      </c>
    </row>
    <row r="3547" spans="1:24" x14ac:dyDescent="0.2">
      <c r="A3547">
        <v>13888</v>
      </c>
      <c r="B3547" s="2" t="s">
        <v>250</v>
      </c>
      <c r="C3547" s="2" t="s">
        <v>251</v>
      </c>
      <c r="D3547" s="2" t="s">
        <v>252</v>
      </c>
      <c r="E3547" t="s">
        <v>13</v>
      </c>
      <c r="F3547">
        <f>SUM(J3547* 0.85)</f>
        <v>565.30950000000007</v>
      </c>
      <c r="G3547">
        <v>7</v>
      </c>
      <c r="H3547">
        <v>38</v>
      </c>
      <c r="I3547" s="7">
        <v>95.01</v>
      </c>
      <c r="J3547" s="7">
        <f t="shared" si="65"/>
        <v>665.07</v>
      </c>
      <c r="K3547" s="7">
        <f>SUM(G3547*1.429)</f>
        <v>10.003</v>
      </c>
      <c r="L3547" s="11">
        <v>43330</v>
      </c>
      <c r="M3547" s="3">
        <v>43335</v>
      </c>
      <c r="N3547" s="3">
        <v>43351</v>
      </c>
      <c r="O3547" t="s">
        <v>12</v>
      </c>
      <c r="P3547" s="4">
        <v>32.35</v>
      </c>
      <c r="Q3547" t="s">
        <v>251</v>
      </c>
      <c r="R3547" t="s">
        <v>253</v>
      </c>
      <c r="S3547" t="s">
        <v>254</v>
      </c>
      <c r="U3547" t="s">
        <v>255</v>
      </c>
      <c r="V3547" t="s">
        <v>10</v>
      </c>
      <c r="W3547" s="10" t="b">
        <v>0</v>
      </c>
      <c r="X3547" s="12">
        <v>43811.845180324075</v>
      </c>
    </row>
    <row r="3548" spans="1:24" x14ac:dyDescent="0.2">
      <c r="A3548">
        <v>13889</v>
      </c>
      <c r="B3548" s="2" t="s">
        <v>262</v>
      </c>
      <c r="C3548" s="2" t="s">
        <v>263</v>
      </c>
      <c r="D3548" s="2" t="s">
        <v>264</v>
      </c>
      <c r="E3548" t="s">
        <v>36</v>
      </c>
      <c r="F3548">
        <f>SUM(J3548* 0.85)</f>
        <v>378.65800000000002</v>
      </c>
      <c r="G3548">
        <v>7</v>
      </c>
      <c r="H3548">
        <v>6</v>
      </c>
      <c r="I3548" s="7">
        <v>63.64</v>
      </c>
      <c r="J3548" s="7">
        <f t="shared" si="65"/>
        <v>445.48</v>
      </c>
      <c r="K3548" s="7">
        <f>SUM(G3548*1.381)</f>
        <v>9.6669999999999998</v>
      </c>
      <c r="L3548" s="11">
        <v>43331</v>
      </c>
      <c r="M3548" s="3">
        <v>43336</v>
      </c>
      <c r="N3548" s="3">
        <v>43352</v>
      </c>
      <c r="O3548" t="s">
        <v>6</v>
      </c>
      <c r="P3548" s="4">
        <v>0.87</v>
      </c>
      <c r="Q3548" t="s">
        <v>263</v>
      </c>
      <c r="R3548" t="s">
        <v>265</v>
      </c>
      <c r="S3548" t="s">
        <v>266</v>
      </c>
      <c r="U3548" t="s">
        <v>267</v>
      </c>
      <c r="V3548" t="s">
        <v>59</v>
      </c>
      <c r="W3548" s="10" t="b">
        <v>0</v>
      </c>
      <c r="X3548" s="12">
        <v>43879.511195601852</v>
      </c>
    </row>
    <row r="3549" spans="1:24" x14ac:dyDescent="0.2">
      <c r="A3549">
        <v>13890</v>
      </c>
      <c r="B3549" s="2" t="s">
        <v>518</v>
      </c>
      <c r="C3549" s="2" t="s">
        <v>519</v>
      </c>
      <c r="D3549" s="2" t="s">
        <v>520</v>
      </c>
      <c r="E3549" t="s">
        <v>36</v>
      </c>
      <c r="F3549">
        <f>SUM(J3549* 1.05)</f>
        <v>360.80100000000004</v>
      </c>
      <c r="G3549">
        <v>6</v>
      </c>
      <c r="H3549">
        <v>0</v>
      </c>
      <c r="I3549" s="7">
        <v>57.27</v>
      </c>
      <c r="J3549" s="7">
        <f t="shared" si="65"/>
        <v>343.62</v>
      </c>
      <c r="K3549" s="7">
        <f>SUM(G3549*1.27)</f>
        <v>7.62</v>
      </c>
      <c r="L3549" s="11">
        <v>43331</v>
      </c>
      <c r="M3549" s="3">
        <v>43336</v>
      </c>
      <c r="N3549" s="3">
        <v>43352</v>
      </c>
      <c r="O3549" t="s">
        <v>6</v>
      </c>
      <c r="P3549" s="4">
        <v>41.38</v>
      </c>
      <c r="Q3549" t="s">
        <v>519</v>
      </c>
      <c r="R3549" t="s">
        <v>521</v>
      </c>
      <c r="S3549" t="s">
        <v>522</v>
      </c>
      <c r="U3549" t="s">
        <v>523</v>
      </c>
      <c r="V3549" t="s">
        <v>10</v>
      </c>
      <c r="W3549" s="10" t="b">
        <v>1</v>
      </c>
      <c r="X3549" s="12">
        <v>43893.510394907404</v>
      </c>
    </row>
    <row r="3550" spans="1:24" x14ac:dyDescent="0.2">
      <c r="A3550">
        <v>13891</v>
      </c>
      <c r="B3550" s="2" t="s">
        <v>135</v>
      </c>
      <c r="C3550" s="2" t="s">
        <v>136</v>
      </c>
      <c r="D3550" s="2" t="s">
        <v>137</v>
      </c>
      <c r="E3550" t="s">
        <v>19</v>
      </c>
      <c r="F3550">
        <f>SUM(J3550* 1.05)</f>
        <v>720.18450000000007</v>
      </c>
      <c r="G3550">
        <v>9</v>
      </c>
      <c r="H3550">
        <v>-4</v>
      </c>
      <c r="I3550" s="7">
        <v>76.209999999999994</v>
      </c>
      <c r="J3550" s="7">
        <f t="shared" si="65"/>
        <v>685.89</v>
      </c>
      <c r="K3550" s="7">
        <f>SUM(G3550*1.15)</f>
        <v>10.35</v>
      </c>
      <c r="L3550" s="11">
        <v>43332</v>
      </c>
      <c r="M3550" s="3">
        <v>43337</v>
      </c>
      <c r="N3550" s="3">
        <v>43353</v>
      </c>
      <c r="O3550" t="s">
        <v>14</v>
      </c>
      <c r="P3550" s="4">
        <v>477.9</v>
      </c>
      <c r="Q3550" t="s">
        <v>136</v>
      </c>
      <c r="R3550" t="s">
        <v>138</v>
      </c>
      <c r="S3550" t="s">
        <v>139</v>
      </c>
      <c r="U3550" t="s">
        <v>140</v>
      </c>
      <c r="V3550" t="s">
        <v>141</v>
      </c>
      <c r="W3550" s="10" t="b">
        <v>1</v>
      </c>
      <c r="X3550" s="12">
        <v>43904.511360879631</v>
      </c>
    </row>
    <row r="3551" spans="1:24" x14ac:dyDescent="0.2">
      <c r="A3551">
        <v>13892</v>
      </c>
      <c r="B3551" s="2" t="s">
        <v>147</v>
      </c>
      <c r="C3551" s="2" t="s">
        <v>148</v>
      </c>
      <c r="D3551" s="2" t="s">
        <v>149</v>
      </c>
      <c r="E3551" t="s">
        <v>11</v>
      </c>
      <c r="F3551">
        <f>SUM(J3551* 1.15)</f>
        <v>235.35899999999998</v>
      </c>
      <c r="G3551">
        <v>6</v>
      </c>
      <c r="H3551">
        <v>5</v>
      </c>
      <c r="I3551" s="7">
        <v>34.11</v>
      </c>
      <c r="J3551" s="7">
        <f t="shared" si="65"/>
        <v>204.66</v>
      </c>
      <c r="K3551" s="7">
        <f>SUM(G3551*0.54)</f>
        <v>3.24</v>
      </c>
      <c r="L3551" s="11">
        <v>43332</v>
      </c>
      <c r="M3551" s="3">
        <v>43337</v>
      </c>
      <c r="N3551" s="3">
        <v>43353</v>
      </c>
      <c r="O3551" t="s">
        <v>14</v>
      </c>
      <c r="P3551" s="4">
        <v>487.38</v>
      </c>
      <c r="Q3551" t="s">
        <v>148</v>
      </c>
      <c r="R3551" t="s">
        <v>150</v>
      </c>
      <c r="S3551" t="s">
        <v>151</v>
      </c>
      <c r="U3551" t="s">
        <v>152</v>
      </c>
      <c r="V3551" t="s">
        <v>59</v>
      </c>
      <c r="W3551" s="10" t="b">
        <v>1</v>
      </c>
      <c r="X3551" s="12">
        <v>43883.508072337965</v>
      </c>
    </row>
    <row r="3552" spans="1:24" x14ac:dyDescent="0.2">
      <c r="A3552">
        <v>13893</v>
      </c>
      <c r="B3552" s="2" t="s">
        <v>313</v>
      </c>
      <c r="C3552" s="2" t="s">
        <v>314</v>
      </c>
      <c r="D3552" s="2" t="s">
        <v>315</v>
      </c>
      <c r="E3552" t="s">
        <v>36</v>
      </c>
      <c r="F3552">
        <f>SUM(J3552* 0.85)</f>
        <v>890.56200000000001</v>
      </c>
      <c r="G3552">
        <v>12</v>
      </c>
      <c r="H3552">
        <v>5</v>
      </c>
      <c r="I3552" s="7">
        <v>87.31</v>
      </c>
      <c r="J3552" s="7">
        <f t="shared" si="65"/>
        <v>1047.72</v>
      </c>
      <c r="K3552" s="7">
        <f>SUM(G3552*0.54)</f>
        <v>6.48</v>
      </c>
      <c r="L3552" s="11">
        <v>43335</v>
      </c>
      <c r="M3552" s="3">
        <v>43340</v>
      </c>
      <c r="N3552" s="3">
        <v>43356</v>
      </c>
      <c r="O3552" t="s">
        <v>14</v>
      </c>
      <c r="P3552" s="4">
        <v>47.46</v>
      </c>
      <c r="Q3552" t="s">
        <v>314</v>
      </c>
      <c r="R3552" t="s">
        <v>316</v>
      </c>
      <c r="S3552" t="s">
        <v>317</v>
      </c>
      <c r="U3552" t="s">
        <v>318</v>
      </c>
      <c r="V3552" t="s">
        <v>175</v>
      </c>
      <c r="W3552" s="10" t="b">
        <v>1</v>
      </c>
      <c r="X3552" s="12">
        <v>43876.51012835648</v>
      </c>
    </row>
    <row r="3553" spans="1:24" x14ac:dyDescent="0.2">
      <c r="A3553">
        <v>13894</v>
      </c>
      <c r="B3553" s="2" t="s">
        <v>524</v>
      </c>
      <c r="C3553" s="2" t="s">
        <v>525</v>
      </c>
      <c r="D3553" s="2" t="s">
        <v>526</v>
      </c>
      <c r="E3553" t="s">
        <v>11</v>
      </c>
      <c r="F3553">
        <f>SUM(J3553* 1.05)</f>
        <v>626.22</v>
      </c>
      <c r="G3553">
        <v>10</v>
      </c>
      <c r="H3553">
        <v>56</v>
      </c>
      <c r="I3553" s="7">
        <v>59.64</v>
      </c>
      <c r="J3553" s="7">
        <f t="shared" si="65"/>
        <v>596.4</v>
      </c>
      <c r="K3553" s="7">
        <f>SUM(G3553*1.429)</f>
        <v>14.290000000000001</v>
      </c>
      <c r="L3553" s="11">
        <v>43336</v>
      </c>
      <c r="M3553" s="3">
        <v>43341</v>
      </c>
      <c r="N3553" s="3">
        <v>43357</v>
      </c>
      <c r="O3553" t="s">
        <v>6</v>
      </c>
      <c r="P3553" s="4">
        <v>1.1499999999999999</v>
      </c>
      <c r="Q3553" t="s">
        <v>525</v>
      </c>
      <c r="R3553" t="s">
        <v>527</v>
      </c>
      <c r="S3553" t="s">
        <v>528</v>
      </c>
      <c r="U3553" t="s">
        <v>529</v>
      </c>
      <c r="V3553" t="s">
        <v>530</v>
      </c>
      <c r="W3553" s="10" t="b">
        <v>0</v>
      </c>
      <c r="X3553" s="12">
        <v>43915.17960023148</v>
      </c>
    </row>
    <row r="3554" spans="1:24" x14ac:dyDescent="0.2">
      <c r="A3554">
        <v>13895</v>
      </c>
      <c r="B3554" s="2" t="s">
        <v>379</v>
      </c>
      <c r="C3554" s="2" t="s">
        <v>380</v>
      </c>
      <c r="D3554" s="2" t="s">
        <v>381</v>
      </c>
      <c r="E3554" t="s">
        <v>5</v>
      </c>
      <c r="F3554">
        <f>SUM(J3554* 0.85)</f>
        <v>49.835500000000003</v>
      </c>
      <c r="G3554">
        <v>11</v>
      </c>
      <c r="H3554">
        <v>-2</v>
      </c>
      <c r="I3554" s="7">
        <v>5.33</v>
      </c>
      <c r="J3554" s="7">
        <f t="shared" si="65"/>
        <v>58.63</v>
      </c>
      <c r="K3554" s="7">
        <f>SUM(G3554*1.27)</f>
        <v>13.97</v>
      </c>
      <c r="L3554" s="11">
        <v>43336</v>
      </c>
      <c r="M3554" s="3">
        <v>43341</v>
      </c>
      <c r="N3554" s="3">
        <v>43357</v>
      </c>
      <c r="O3554" t="s">
        <v>6</v>
      </c>
      <c r="P3554" s="4">
        <v>201.29</v>
      </c>
      <c r="Q3554" t="s">
        <v>380</v>
      </c>
      <c r="R3554" t="s">
        <v>382</v>
      </c>
      <c r="S3554" t="s">
        <v>110</v>
      </c>
      <c r="T3554" t="s">
        <v>111</v>
      </c>
      <c r="U3554" t="s">
        <v>383</v>
      </c>
      <c r="V3554" t="s">
        <v>113</v>
      </c>
      <c r="W3554" s="10" t="b">
        <v>1</v>
      </c>
      <c r="X3554" s="12">
        <v>43836.845357638893</v>
      </c>
    </row>
    <row r="3555" spans="1:24" x14ac:dyDescent="0.2">
      <c r="A3555">
        <v>13896</v>
      </c>
      <c r="B3555" s="2" t="s">
        <v>300</v>
      </c>
      <c r="C3555" s="2" t="s">
        <v>301</v>
      </c>
      <c r="D3555" s="2" t="s">
        <v>302</v>
      </c>
      <c r="E3555" t="s">
        <v>15</v>
      </c>
      <c r="F3555">
        <f>SUM(J3555* 1.03)</f>
        <v>1022.4192</v>
      </c>
      <c r="G3555">
        <v>11</v>
      </c>
      <c r="H3555">
        <v>-3</v>
      </c>
      <c r="I3555" s="7">
        <v>90.24</v>
      </c>
      <c r="J3555" s="7">
        <f t="shared" si="65"/>
        <v>992.64</v>
      </c>
      <c r="K3555" s="7">
        <f>SUM(G3555*1.27)</f>
        <v>13.97</v>
      </c>
      <c r="L3555" s="11">
        <v>43337</v>
      </c>
      <c r="M3555" s="3">
        <v>43342</v>
      </c>
      <c r="N3555" s="3">
        <v>43358</v>
      </c>
      <c r="O3555" t="s">
        <v>6</v>
      </c>
      <c r="P3555" s="4">
        <v>158.44</v>
      </c>
      <c r="Q3555" t="s">
        <v>301</v>
      </c>
      <c r="R3555" t="s">
        <v>303</v>
      </c>
      <c r="S3555" t="s">
        <v>304</v>
      </c>
      <c r="T3555" t="s">
        <v>305</v>
      </c>
      <c r="U3555" t="s">
        <v>306</v>
      </c>
      <c r="V3555" t="s">
        <v>217</v>
      </c>
      <c r="W3555" s="10" t="b">
        <v>1</v>
      </c>
      <c r="X3555" s="12">
        <v>43829.178679398145</v>
      </c>
    </row>
    <row r="3556" spans="1:24" x14ac:dyDescent="0.2">
      <c r="A3556">
        <v>13897</v>
      </c>
      <c r="B3556" s="2" t="s">
        <v>428</v>
      </c>
      <c r="C3556" s="2" t="s">
        <v>423</v>
      </c>
      <c r="D3556" s="2" t="s">
        <v>429</v>
      </c>
      <c r="E3556" t="s">
        <v>19</v>
      </c>
      <c r="F3556">
        <f>SUM(J3556* 0.875)</f>
        <v>395.48250000000002</v>
      </c>
      <c r="G3556">
        <v>9</v>
      </c>
      <c r="H3556">
        <v>-9</v>
      </c>
      <c r="I3556" s="7">
        <v>50.22</v>
      </c>
      <c r="J3556" s="7">
        <f t="shared" si="65"/>
        <v>451.98</v>
      </c>
      <c r="K3556" s="7">
        <f>SUM(G3556*1.15)</f>
        <v>10.35</v>
      </c>
      <c r="L3556" s="11">
        <v>43337</v>
      </c>
      <c r="M3556" s="3">
        <v>43342</v>
      </c>
      <c r="N3556" s="3">
        <v>43358</v>
      </c>
      <c r="O3556" t="s">
        <v>14</v>
      </c>
      <c r="P3556" s="4">
        <v>38.64</v>
      </c>
      <c r="Q3556" t="s">
        <v>423</v>
      </c>
      <c r="R3556" t="s">
        <v>424</v>
      </c>
      <c r="S3556" t="s">
        <v>425</v>
      </c>
      <c r="U3556" t="s">
        <v>426</v>
      </c>
      <c r="V3556" t="s">
        <v>427</v>
      </c>
      <c r="W3556" s="10" t="b">
        <v>1</v>
      </c>
      <c r="X3556" s="12">
        <v>43967.511303009254</v>
      </c>
    </row>
    <row r="3557" spans="1:24" x14ac:dyDescent="0.2">
      <c r="A3557">
        <v>13898</v>
      </c>
      <c r="B3557" s="2" t="s">
        <v>518</v>
      </c>
      <c r="C3557" s="2" t="s">
        <v>519</v>
      </c>
      <c r="D3557" s="2" t="s">
        <v>520</v>
      </c>
      <c r="E3557" t="s">
        <v>11</v>
      </c>
      <c r="F3557">
        <f>SUM(J3557* 1.05)</f>
        <v>427.77000000000004</v>
      </c>
      <c r="G3557">
        <v>5</v>
      </c>
      <c r="H3557">
        <v>0</v>
      </c>
      <c r="I3557" s="7">
        <v>81.48</v>
      </c>
      <c r="J3557" s="7">
        <f t="shared" si="65"/>
        <v>407.40000000000003</v>
      </c>
      <c r="K3557" s="7">
        <f>SUM(G3557*1.27)</f>
        <v>6.35</v>
      </c>
      <c r="L3557" s="11">
        <v>43338</v>
      </c>
      <c r="M3557" s="3">
        <v>43343</v>
      </c>
      <c r="N3557" s="3">
        <v>43359</v>
      </c>
      <c r="O3557" t="s">
        <v>6</v>
      </c>
      <c r="P3557" s="4">
        <v>23.55</v>
      </c>
      <c r="Q3557" t="s">
        <v>519</v>
      </c>
      <c r="R3557" t="s">
        <v>521</v>
      </c>
      <c r="S3557" t="s">
        <v>522</v>
      </c>
      <c r="U3557" t="s">
        <v>523</v>
      </c>
      <c r="V3557" t="s">
        <v>10</v>
      </c>
      <c r="W3557" s="10" t="b">
        <v>0</v>
      </c>
      <c r="X3557" s="12">
        <v>43898.510070486111</v>
      </c>
    </row>
    <row r="3558" spans="1:24" x14ac:dyDescent="0.2">
      <c r="A3558">
        <v>13899</v>
      </c>
      <c r="B3558" s="2" t="s">
        <v>225</v>
      </c>
      <c r="C3558" s="2" t="s">
        <v>226</v>
      </c>
      <c r="D3558" s="2" t="s">
        <v>227</v>
      </c>
      <c r="E3558" t="s">
        <v>11</v>
      </c>
      <c r="F3558">
        <f>SUM(J3558* 1.03)</f>
        <v>1178.2581999999998</v>
      </c>
      <c r="G3558">
        <v>14</v>
      </c>
      <c r="H3558">
        <v>-5</v>
      </c>
      <c r="I3558" s="7">
        <v>81.709999999999994</v>
      </c>
      <c r="J3558" s="7">
        <f t="shared" si="65"/>
        <v>1143.9399999999998</v>
      </c>
      <c r="K3558" s="7">
        <f>SUM(G3558*1.15)</f>
        <v>16.099999999999998</v>
      </c>
      <c r="L3558" s="11">
        <v>43339</v>
      </c>
      <c r="M3558" s="3">
        <v>43344</v>
      </c>
      <c r="N3558" s="3">
        <v>43360</v>
      </c>
      <c r="O3558" t="s">
        <v>12</v>
      </c>
      <c r="P3558" s="4">
        <v>179.61</v>
      </c>
      <c r="Q3558" t="s">
        <v>226</v>
      </c>
      <c r="R3558" t="s">
        <v>228</v>
      </c>
      <c r="S3558" t="s">
        <v>229</v>
      </c>
      <c r="T3558" t="s">
        <v>230</v>
      </c>
      <c r="U3558" t="s">
        <v>231</v>
      </c>
      <c r="V3558" t="s">
        <v>217</v>
      </c>
      <c r="W3558" s="10" t="b">
        <v>1</v>
      </c>
      <c r="X3558" s="12">
        <v>43892.512437731479</v>
      </c>
    </row>
    <row r="3559" spans="1:24" x14ac:dyDescent="0.2">
      <c r="A3559">
        <v>13900</v>
      </c>
      <c r="B3559" s="2" t="s">
        <v>442</v>
      </c>
      <c r="C3559" s="2" t="s">
        <v>443</v>
      </c>
      <c r="D3559" s="2" t="s">
        <v>444</v>
      </c>
      <c r="E3559" t="s">
        <v>19</v>
      </c>
      <c r="F3559">
        <f>SUM(J3559* 0.85)</f>
        <v>373.1925</v>
      </c>
      <c r="G3559">
        <v>5</v>
      </c>
      <c r="H3559">
        <v>7</v>
      </c>
      <c r="I3559" s="7">
        <v>87.81</v>
      </c>
      <c r="J3559" s="7">
        <f t="shared" si="65"/>
        <v>439.05</v>
      </c>
      <c r="K3559" s="7">
        <f>SUM(G3559*1.381)</f>
        <v>6.9050000000000002</v>
      </c>
      <c r="L3559" s="11">
        <v>43339</v>
      </c>
      <c r="M3559" s="3">
        <v>43344</v>
      </c>
      <c r="N3559" s="3">
        <v>43360</v>
      </c>
      <c r="O3559" t="s">
        <v>14</v>
      </c>
      <c r="P3559" s="4">
        <v>41.89</v>
      </c>
      <c r="Q3559" t="s">
        <v>443</v>
      </c>
      <c r="R3559" t="s">
        <v>445</v>
      </c>
      <c r="S3559" t="s">
        <v>446</v>
      </c>
      <c r="U3559" t="s">
        <v>447</v>
      </c>
      <c r="V3559" t="s">
        <v>448</v>
      </c>
      <c r="W3559" s="10" t="b">
        <v>1</v>
      </c>
      <c r="X3559" s="12">
        <v>43875.176818171291</v>
      </c>
    </row>
    <row r="3560" spans="1:24" x14ac:dyDescent="0.2">
      <c r="A3560">
        <v>13901</v>
      </c>
      <c r="B3560" s="2" t="s">
        <v>2</v>
      </c>
      <c r="C3560" s="2" t="s">
        <v>3</v>
      </c>
      <c r="D3560" s="2" t="s">
        <v>4</v>
      </c>
      <c r="E3560" t="s">
        <v>5</v>
      </c>
      <c r="F3560">
        <f>SUM(J3560* 0.85)</f>
        <v>109.038</v>
      </c>
      <c r="G3560">
        <v>6</v>
      </c>
      <c r="H3560">
        <v>15</v>
      </c>
      <c r="I3560" s="7">
        <v>21.38</v>
      </c>
      <c r="J3560" s="7">
        <f t="shared" si="65"/>
        <v>128.28</v>
      </c>
      <c r="K3560" s="7">
        <f>SUM(G3560*1.429)</f>
        <v>8.5739999999999998</v>
      </c>
      <c r="L3560" s="11">
        <v>43342</v>
      </c>
      <c r="M3560" s="3">
        <v>43347</v>
      </c>
      <c r="N3560" s="3">
        <v>43363</v>
      </c>
      <c r="O3560" t="s">
        <v>6</v>
      </c>
      <c r="P3560" s="4">
        <v>29.46</v>
      </c>
      <c r="Q3560" t="s">
        <v>3</v>
      </c>
      <c r="R3560" t="s">
        <v>7</v>
      </c>
      <c r="S3560" t="s">
        <v>8</v>
      </c>
      <c r="U3560" t="s">
        <v>9</v>
      </c>
      <c r="V3560" t="s">
        <v>10</v>
      </c>
      <c r="W3560" s="10" t="b">
        <v>0</v>
      </c>
      <c r="X3560" s="12">
        <v>43869.510802083329</v>
      </c>
    </row>
    <row r="3561" spans="1:24" x14ac:dyDescent="0.2">
      <c r="A3561">
        <v>13902</v>
      </c>
      <c r="B3561" s="2" t="s">
        <v>531</v>
      </c>
      <c r="C3561" s="2" t="s">
        <v>532</v>
      </c>
      <c r="D3561" s="2" t="s">
        <v>533</v>
      </c>
      <c r="E3561" t="s">
        <v>15</v>
      </c>
      <c r="F3561">
        <f>SUM(J3561* 0.85)</f>
        <v>178.20249999999999</v>
      </c>
      <c r="G3561">
        <v>7</v>
      </c>
      <c r="H3561">
        <v>-16</v>
      </c>
      <c r="I3561" s="7">
        <v>29.95</v>
      </c>
      <c r="J3561" s="7">
        <f t="shared" si="65"/>
        <v>209.65</v>
      </c>
      <c r="K3561" s="7">
        <f>SUM(G3561*1.15)</f>
        <v>8.0499999999999989</v>
      </c>
      <c r="L3561" s="11">
        <v>43342</v>
      </c>
      <c r="M3561" s="3">
        <v>43347</v>
      </c>
      <c r="N3561" s="3">
        <v>43363</v>
      </c>
      <c r="O3561" t="s">
        <v>12</v>
      </c>
      <c r="P3561" s="4">
        <v>0.14000000000000001</v>
      </c>
      <c r="Q3561" t="s">
        <v>532</v>
      </c>
      <c r="R3561" t="s">
        <v>534</v>
      </c>
      <c r="S3561" t="s">
        <v>535</v>
      </c>
      <c r="T3561" t="s">
        <v>111</v>
      </c>
      <c r="U3561" t="s">
        <v>536</v>
      </c>
      <c r="V3561" t="s">
        <v>113</v>
      </c>
      <c r="W3561" s="10" t="b">
        <v>0</v>
      </c>
      <c r="X3561" s="12">
        <v>43933.1771099537</v>
      </c>
    </row>
    <row r="3562" spans="1:24" x14ac:dyDescent="0.2">
      <c r="A3562">
        <v>13903</v>
      </c>
      <c r="B3562" s="2" t="s">
        <v>218</v>
      </c>
      <c r="C3562" s="2" t="s">
        <v>219</v>
      </c>
      <c r="D3562" s="2" t="s">
        <v>220</v>
      </c>
      <c r="E3562" t="s">
        <v>11</v>
      </c>
      <c r="F3562">
        <f>SUM(J3562* 0.85)</f>
        <v>137.27500000000001</v>
      </c>
      <c r="G3562">
        <v>10</v>
      </c>
      <c r="H3562">
        <v>-28</v>
      </c>
      <c r="I3562" s="7">
        <v>16.149999999999999</v>
      </c>
      <c r="J3562" s="7">
        <f t="shared" si="65"/>
        <v>161.5</v>
      </c>
      <c r="K3562" s="7">
        <f>SUM(G3562*1.15)</f>
        <v>11.5</v>
      </c>
      <c r="L3562" s="11">
        <v>43343</v>
      </c>
      <c r="M3562" s="3">
        <v>43348</v>
      </c>
      <c r="N3562" s="3">
        <v>43364</v>
      </c>
      <c r="O3562" t="s">
        <v>6</v>
      </c>
      <c r="P3562" s="4">
        <v>12.41</v>
      </c>
      <c r="Q3562" t="s">
        <v>219</v>
      </c>
      <c r="R3562" t="s">
        <v>221</v>
      </c>
      <c r="S3562" t="s">
        <v>222</v>
      </c>
      <c r="T3562" t="s">
        <v>223</v>
      </c>
      <c r="U3562" t="s">
        <v>224</v>
      </c>
      <c r="V3562" t="s">
        <v>113</v>
      </c>
      <c r="W3562" s="10" t="b">
        <v>0</v>
      </c>
      <c r="X3562" s="12">
        <v>43923.511083101846</v>
      </c>
    </row>
    <row r="3563" spans="1:24" x14ac:dyDescent="0.2">
      <c r="A3563">
        <v>13904</v>
      </c>
      <c r="B3563" s="2" t="s">
        <v>237</v>
      </c>
      <c r="C3563" s="2" t="s">
        <v>238</v>
      </c>
      <c r="D3563" s="2" t="s">
        <v>239</v>
      </c>
      <c r="E3563" t="s">
        <v>37</v>
      </c>
      <c r="F3563">
        <f>SUM(J3563* 1.08)</f>
        <v>244.55520000000001</v>
      </c>
      <c r="G3563">
        <v>12</v>
      </c>
      <c r="H3563">
        <v>1</v>
      </c>
      <c r="I3563" s="7">
        <v>18.87</v>
      </c>
      <c r="J3563" s="7">
        <f t="shared" si="65"/>
        <v>226.44</v>
      </c>
      <c r="K3563" s="7">
        <f>SUM(G3563*1.27)</f>
        <v>15.24</v>
      </c>
      <c r="L3563" s="11">
        <v>43344</v>
      </c>
      <c r="M3563" s="3">
        <v>43349</v>
      </c>
      <c r="N3563" s="3">
        <v>43365</v>
      </c>
      <c r="O3563" t="s">
        <v>14</v>
      </c>
      <c r="P3563" s="4">
        <v>142.33000000000001</v>
      </c>
      <c r="Q3563" t="s">
        <v>238</v>
      </c>
      <c r="R3563" t="s">
        <v>240</v>
      </c>
      <c r="S3563" t="s">
        <v>241</v>
      </c>
      <c r="T3563" t="s">
        <v>242</v>
      </c>
      <c r="V3563" t="s">
        <v>243</v>
      </c>
      <c r="W3563" s="10" t="b">
        <v>1</v>
      </c>
      <c r="X3563" s="12">
        <v>43808.179173842589</v>
      </c>
    </row>
    <row r="3564" spans="1:24" x14ac:dyDescent="0.2">
      <c r="A3564">
        <v>13905</v>
      </c>
      <c r="B3564" s="2" t="s">
        <v>374</v>
      </c>
      <c r="C3564" s="2" t="s">
        <v>375</v>
      </c>
      <c r="D3564" s="2" t="s">
        <v>376</v>
      </c>
      <c r="E3564" t="s">
        <v>11</v>
      </c>
      <c r="F3564">
        <f>SUM(J3564* 1.15)</f>
        <v>1566.2079999999999</v>
      </c>
      <c r="G3564">
        <v>14</v>
      </c>
      <c r="H3564">
        <v>-8</v>
      </c>
      <c r="I3564" s="7">
        <v>97.28</v>
      </c>
      <c r="J3564" s="7">
        <f t="shared" si="65"/>
        <v>1361.92</v>
      </c>
      <c r="K3564" s="7">
        <f>SUM(G3564*1.15)</f>
        <v>16.099999999999998</v>
      </c>
      <c r="L3564" s="11">
        <v>43344</v>
      </c>
      <c r="M3564" s="3">
        <v>43349</v>
      </c>
      <c r="N3564" s="3">
        <v>43365</v>
      </c>
      <c r="O3564" t="s">
        <v>12</v>
      </c>
      <c r="P3564" s="4">
        <v>45.54</v>
      </c>
      <c r="Q3564" t="s">
        <v>375</v>
      </c>
      <c r="R3564" t="s">
        <v>377</v>
      </c>
      <c r="S3564" t="s">
        <v>222</v>
      </c>
      <c r="T3564" t="s">
        <v>223</v>
      </c>
      <c r="U3564" t="s">
        <v>378</v>
      </c>
      <c r="V3564" t="s">
        <v>113</v>
      </c>
      <c r="W3564" s="10" t="b">
        <v>1</v>
      </c>
      <c r="X3564" s="12">
        <v>43906.512403009256</v>
      </c>
    </row>
    <row r="3565" spans="1:24" x14ac:dyDescent="0.2">
      <c r="A3565">
        <v>13906</v>
      </c>
      <c r="B3565" s="2" t="s">
        <v>407</v>
      </c>
      <c r="C3565" s="2" t="s">
        <v>408</v>
      </c>
      <c r="D3565" s="2" t="s">
        <v>409</v>
      </c>
      <c r="E3565" t="s">
        <v>46</v>
      </c>
      <c r="F3565">
        <f>SUM(J3565* 1.15)</f>
        <v>1105.9894999999999</v>
      </c>
      <c r="G3565">
        <v>11</v>
      </c>
      <c r="H3565">
        <v>-2</v>
      </c>
      <c r="I3565" s="7">
        <v>87.43</v>
      </c>
      <c r="J3565" s="7">
        <f t="shared" si="65"/>
        <v>961.73</v>
      </c>
      <c r="K3565" s="7">
        <f>SUM(G3565*1.27)</f>
        <v>13.97</v>
      </c>
      <c r="L3565" s="11">
        <v>43345</v>
      </c>
      <c r="M3565" s="3">
        <v>43350</v>
      </c>
      <c r="N3565" s="3">
        <v>43366</v>
      </c>
      <c r="O3565" t="s">
        <v>12</v>
      </c>
      <c r="P3565" s="4">
        <v>14.25</v>
      </c>
      <c r="Q3565" t="s">
        <v>408</v>
      </c>
      <c r="R3565" t="s">
        <v>410</v>
      </c>
      <c r="S3565" t="s">
        <v>222</v>
      </c>
      <c r="T3565" t="s">
        <v>223</v>
      </c>
      <c r="U3565" t="s">
        <v>411</v>
      </c>
      <c r="V3565" t="s">
        <v>113</v>
      </c>
      <c r="W3565" s="10" t="b">
        <v>0</v>
      </c>
      <c r="X3565" s="12">
        <v>43816.845357638893</v>
      </c>
    </row>
    <row r="3566" spans="1:24" x14ac:dyDescent="0.2">
      <c r="A3566">
        <v>13907</v>
      </c>
      <c r="B3566" s="2" t="s">
        <v>319</v>
      </c>
      <c r="C3566" s="2" t="s">
        <v>320</v>
      </c>
      <c r="D3566" s="2" t="s">
        <v>321</v>
      </c>
      <c r="E3566" t="s">
        <v>46</v>
      </c>
      <c r="F3566">
        <f>SUM(J3566* 1.08)</f>
        <v>450.12240000000003</v>
      </c>
      <c r="G3566">
        <v>14</v>
      </c>
      <c r="H3566">
        <v>22</v>
      </c>
      <c r="I3566" s="7">
        <v>29.77</v>
      </c>
      <c r="J3566" s="7">
        <f t="shared" si="65"/>
        <v>416.78</v>
      </c>
      <c r="K3566" s="7">
        <f>SUM(G3566*1.429)</f>
        <v>20.006</v>
      </c>
      <c r="L3566" s="11">
        <v>43345</v>
      </c>
      <c r="M3566" s="3">
        <v>43350</v>
      </c>
      <c r="N3566" s="3">
        <v>43366</v>
      </c>
      <c r="O3566" t="s">
        <v>14</v>
      </c>
      <c r="P3566" s="4">
        <v>6.2</v>
      </c>
      <c r="Q3566" t="s">
        <v>320</v>
      </c>
      <c r="R3566" t="s">
        <v>322</v>
      </c>
      <c r="S3566" t="s">
        <v>323</v>
      </c>
      <c r="U3566" t="s">
        <v>324</v>
      </c>
      <c r="V3566" t="s">
        <v>325</v>
      </c>
      <c r="W3566" s="10" t="b">
        <v>0</v>
      </c>
      <c r="X3566" s="12">
        <v>43864.513298611113</v>
      </c>
    </row>
    <row r="3567" spans="1:24" x14ac:dyDescent="0.2">
      <c r="A3567">
        <v>13908</v>
      </c>
      <c r="B3567" s="2" t="s">
        <v>142</v>
      </c>
      <c r="C3567" s="2" t="s">
        <v>143</v>
      </c>
      <c r="D3567" s="2" t="s">
        <v>144</v>
      </c>
      <c r="E3567" t="s">
        <v>46</v>
      </c>
      <c r="F3567">
        <f>SUM(J3567* 0.85)</f>
        <v>77.171500000000009</v>
      </c>
      <c r="G3567">
        <v>7</v>
      </c>
      <c r="H3567">
        <v>-37</v>
      </c>
      <c r="I3567" s="7">
        <v>12.97</v>
      </c>
      <c r="J3567" s="7">
        <f t="shared" si="65"/>
        <v>90.79</v>
      </c>
      <c r="K3567" s="7">
        <f>SUM(G3567*1.15)</f>
        <v>8.0499999999999989</v>
      </c>
      <c r="L3567" s="11">
        <v>43346</v>
      </c>
      <c r="M3567" s="3">
        <v>43351</v>
      </c>
      <c r="N3567" s="3">
        <v>43367</v>
      </c>
      <c r="O3567" t="s">
        <v>14</v>
      </c>
      <c r="P3567" s="4">
        <v>176.81</v>
      </c>
      <c r="Q3567" t="s">
        <v>143</v>
      </c>
      <c r="R3567" t="s">
        <v>145</v>
      </c>
      <c r="S3567" t="s">
        <v>110</v>
      </c>
      <c r="T3567" t="s">
        <v>111</v>
      </c>
      <c r="U3567" t="s">
        <v>146</v>
      </c>
      <c r="V3567" t="s">
        <v>113</v>
      </c>
      <c r="W3567" s="10" t="b">
        <v>1</v>
      </c>
      <c r="X3567" s="12">
        <v>43902.942835648151</v>
      </c>
    </row>
    <row r="3568" spans="1:24" x14ac:dyDescent="0.2">
      <c r="A3568">
        <v>13909</v>
      </c>
      <c r="B3568" s="2" t="s">
        <v>518</v>
      </c>
      <c r="C3568" s="2" t="s">
        <v>519</v>
      </c>
      <c r="D3568" s="2" t="s">
        <v>520</v>
      </c>
      <c r="E3568" t="s">
        <v>36</v>
      </c>
      <c r="F3568">
        <f>SUM(J3568* 1.05)</f>
        <v>883.29149999999993</v>
      </c>
      <c r="G3568">
        <v>13</v>
      </c>
      <c r="H3568">
        <v>0</v>
      </c>
      <c r="I3568" s="7">
        <v>64.709999999999994</v>
      </c>
      <c r="J3568" s="7">
        <f t="shared" si="65"/>
        <v>841.2299999999999</v>
      </c>
      <c r="K3568" s="7">
        <f>SUM(G3568*1.27)</f>
        <v>16.510000000000002</v>
      </c>
      <c r="L3568" s="11">
        <v>43349</v>
      </c>
      <c r="M3568" s="3">
        <v>43354</v>
      </c>
      <c r="N3568" s="3">
        <v>43370</v>
      </c>
      <c r="O3568" t="s">
        <v>12</v>
      </c>
      <c r="P3568" s="4">
        <v>20.6</v>
      </c>
      <c r="Q3568" t="s">
        <v>519</v>
      </c>
      <c r="R3568" t="s">
        <v>521</v>
      </c>
      <c r="S3568" t="s">
        <v>522</v>
      </c>
      <c r="U3568" t="s">
        <v>523</v>
      </c>
      <c r="V3568" t="s">
        <v>10</v>
      </c>
      <c r="W3568" s="10" t="b">
        <v>0</v>
      </c>
      <c r="X3568" s="12">
        <v>43801.512495601848</v>
      </c>
    </row>
    <row r="3569" spans="1:24" x14ac:dyDescent="0.2">
      <c r="A3569">
        <v>13910</v>
      </c>
      <c r="B3569" s="2" t="s">
        <v>196</v>
      </c>
      <c r="C3569" s="2" t="s">
        <v>197</v>
      </c>
      <c r="D3569" s="2" t="s">
        <v>198</v>
      </c>
      <c r="E3569" t="s">
        <v>11</v>
      </c>
      <c r="F3569">
        <f>SUM(J3569* 1.15)</f>
        <v>449.67299999999994</v>
      </c>
      <c r="G3569">
        <v>6</v>
      </c>
      <c r="H3569">
        <v>-2</v>
      </c>
      <c r="I3569" s="7">
        <v>65.17</v>
      </c>
      <c r="J3569" s="7">
        <f t="shared" si="65"/>
        <v>391.02</v>
      </c>
      <c r="K3569" s="7">
        <f>SUM(G3569*1.27)</f>
        <v>7.62</v>
      </c>
      <c r="L3569" s="11">
        <v>43349</v>
      </c>
      <c r="M3569" s="3">
        <v>43354</v>
      </c>
      <c r="N3569" s="3">
        <v>43370</v>
      </c>
      <c r="O3569" t="s">
        <v>12</v>
      </c>
      <c r="P3569" s="4">
        <v>7.14</v>
      </c>
      <c r="Q3569" t="s">
        <v>197</v>
      </c>
      <c r="R3569" t="s">
        <v>199</v>
      </c>
      <c r="S3569" t="s">
        <v>200</v>
      </c>
      <c r="T3569" t="s">
        <v>111</v>
      </c>
      <c r="U3569" t="s">
        <v>201</v>
      </c>
      <c r="V3569" t="s">
        <v>113</v>
      </c>
      <c r="W3569" s="10" t="b">
        <v>0</v>
      </c>
      <c r="X3569" s="12">
        <v>43896.510371759257</v>
      </c>
    </row>
    <row r="3570" spans="1:24" x14ac:dyDescent="0.2">
      <c r="A3570">
        <v>13911</v>
      </c>
      <c r="B3570" s="2" t="s">
        <v>159</v>
      </c>
      <c r="C3570" s="2" t="s">
        <v>160</v>
      </c>
      <c r="D3570" s="2" t="s">
        <v>161</v>
      </c>
      <c r="E3570" t="s">
        <v>13</v>
      </c>
      <c r="F3570">
        <f>SUM(J3570* 1.05)</f>
        <v>844.18950000000007</v>
      </c>
      <c r="G3570">
        <v>11</v>
      </c>
      <c r="H3570">
        <v>-4</v>
      </c>
      <c r="I3570" s="7">
        <v>73.09</v>
      </c>
      <c r="J3570" s="7">
        <f t="shared" si="65"/>
        <v>803.99</v>
      </c>
      <c r="K3570" s="7">
        <f>SUM(G3570*1.15)</f>
        <v>12.649999999999999</v>
      </c>
      <c r="L3570" s="11">
        <v>43350</v>
      </c>
      <c r="M3570" s="3">
        <v>43355</v>
      </c>
      <c r="N3570" s="3">
        <v>43371</v>
      </c>
      <c r="O3570" t="s">
        <v>6</v>
      </c>
      <c r="P3570" s="4">
        <v>93.25</v>
      </c>
      <c r="Q3570" t="s">
        <v>160</v>
      </c>
      <c r="R3570" t="s">
        <v>162</v>
      </c>
      <c r="S3570" t="s">
        <v>163</v>
      </c>
      <c r="U3570" t="s">
        <v>164</v>
      </c>
      <c r="V3570" t="s">
        <v>10</v>
      </c>
      <c r="W3570" s="10" t="b">
        <v>1</v>
      </c>
      <c r="X3570" s="12">
        <v>43976.844694212967</v>
      </c>
    </row>
    <row r="3571" spans="1:24" x14ac:dyDescent="0.2">
      <c r="A3571">
        <v>13912</v>
      </c>
      <c r="B3571" s="2" t="s">
        <v>38</v>
      </c>
      <c r="C3571" s="2" t="s">
        <v>39</v>
      </c>
      <c r="D3571" s="2" t="s">
        <v>40</v>
      </c>
      <c r="E3571" t="s">
        <v>46</v>
      </c>
      <c r="F3571">
        <f>SUM(J3571* 1.08)</f>
        <v>882.09</v>
      </c>
      <c r="G3571">
        <v>11</v>
      </c>
      <c r="H3571">
        <v>-3</v>
      </c>
      <c r="I3571" s="7">
        <v>74.25</v>
      </c>
      <c r="J3571" s="7">
        <f t="shared" si="65"/>
        <v>816.75</v>
      </c>
      <c r="K3571" s="7">
        <f>SUM(G3571*1.27)</f>
        <v>13.97</v>
      </c>
      <c r="L3571" s="11">
        <v>43350</v>
      </c>
      <c r="M3571" s="3">
        <v>43355</v>
      </c>
      <c r="N3571" s="3">
        <v>43371</v>
      </c>
      <c r="O3571" t="s">
        <v>6</v>
      </c>
      <c r="P3571" s="4">
        <v>55.26</v>
      </c>
      <c r="Q3571" t="s">
        <v>39</v>
      </c>
      <c r="R3571" t="s">
        <v>41</v>
      </c>
      <c r="S3571" t="s">
        <v>42</v>
      </c>
      <c r="U3571" t="s">
        <v>43</v>
      </c>
      <c r="V3571" t="s">
        <v>44</v>
      </c>
      <c r="W3571" s="10" t="b">
        <v>1</v>
      </c>
      <c r="X3571" s="12">
        <v>43829.178679398145</v>
      </c>
    </row>
    <row r="3572" spans="1:24" x14ac:dyDescent="0.2">
      <c r="A3572">
        <v>13913</v>
      </c>
      <c r="B3572" s="2" t="s">
        <v>401</v>
      </c>
      <c r="C3572" s="2" t="s">
        <v>402</v>
      </c>
      <c r="D3572" s="2" t="s">
        <v>403</v>
      </c>
      <c r="E3572" t="s">
        <v>13</v>
      </c>
      <c r="F3572">
        <f>SUM(J3572* 0.95)</f>
        <v>503.27199999999999</v>
      </c>
      <c r="G3572">
        <v>11</v>
      </c>
      <c r="H3572">
        <v>-13</v>
      </c>
      <c r="I3572" s="7">
        <v>48.16</v>
      </c>
      <c r="J3572" s="7">
        <f t="shared" si="65"/>
        <v>529.76</v>
      </c>
      <c r="K3572" s="7">
        <f>SUM(G3572*1.15)</f>
        <v>12.649999999999999</v>
      </c>
      <c r="L3572" s="11">
        <v>43351</v>
      </c>
      <c r="M3572" s="3">
        <v>43356</v>
      </c>
      <c r="N3572" s="3">
        <v>43372</v>
      </c>
      <c r="O3572" t="s">
        <v>12</v>
      </c>
      <c r="P3572" s="4">
        <v>4.41</v>
      </c>
      <c r="Q3572" t="s">
        <v>402</v>
      </c>
      <c r="R3572" t="s">
        <v>404</v>
      </c>
      <c r="S3572" t="s">
        <v>405</v>
      </c>
      <c r="U3572" t="s">
        <v>406</v>
      </c>
      <c r="V3572" t="s">
        <v>175</v>
      </c>
      <c r="W3572" s="10" t="b">
        <v>0</v>
      </c>
      <c r="X3572" s="12">
        <v>43947.511256712962</v>
      </c>
    </row>
    <row r="3573" spans="1:24" x14ac:dyDescent="0.2">
      <c r="A3573">
        <v>13914</v>
      </c>
      <c r="B3573" s="2" t="s">
        <v>202</v>
      </c>
      <c r="C3573" s="2" t="s">
        <v>203</v>
      </c>
      <c r="D3573" s="2" t="s">
        <v>204</v>
      </c>
      <c r="E3573" t="s">
        <v>5</v>
      </c>
      <c r="F3573">
        <f>SUM(J3573* 1.08)</f>
        <v>1162.9331999999999</v>
      </c>
      <c r="G3573">
        <v>13</v>
      </c>
      <c r="H3573">
        <v>3</v>
      </c>
      <c r="I3573" s="7">
        <v>82.83</v>
      </c>
      <c r="J3573" s="7">
        <f t="shared" si="65"/>
        <v>1076.79</v>
      </c>
      <c r="K3573" s="7">
        <f>SUM(G3573*0.54)</f>
        <v>7.0200000000000005</v>
      </c>
      <c r="L3573" s="11">
        <v>43352</v>
      </c>
      <c r="M3573" s="3">
        <v>43357</v>
      </c>
      <c r="N3573" s="3">
        <v>43373</v>
      </c>
      <c r="O3573" t="s">
        <v>6</v>
      </c>
      <c r="P3573" s="4">
        <v>57.15</v>
      </c>
      <c r="Q3573" t="s">
        <v>203</v>
      </c>
      <c r="R3573" t="s">
        <v>205</v>
      </c>
      <c r="S3573" t="s">
        <v>206</v>
      </c>
      <c r="T3573" t="s">
        <v>207</v>
      </c>
      <c r="U3573" t="s">
        <v>208</v>
      </c>
      <c r="V3573" t="s">
        <v>209</v>
      </c>
      <c r="W3573" s="10" t="b">
        <v>1</v>
      </c>
      <c r="X3573" s="12">
        <v>43870.843438541669</v>
      </c>
    </row>
    <row r="3574" spans="1:24" x14ac:dyDescent="0.2">
      <c r="A3574">
        <v>13915</v>
      </c>
      <c r="B3574" s="2" t="s">
        <v>430</v>
      </c>
      <c r="C3574" s="2" t="s">
        <v>431</v>
      </c>
      <c r="D3574" s="2" t="s">
        <v>432</v>
      </c>
      <c r="E3574" t="s">
        <v>45</v>
      </c>
      <c r="F3574">
        <f>SUM(J3574* 1.05)</f>
        <v>830.7600000000001</v>
      </c>
      <c r="G3574">
        <v>10</v>
      </c>
      <c r="H3574">
        <v>5</v>
      </c>
      <c r="I3574" s="7">
        <v>79.12</v>
      </c>
      <c r="J3574" s="7">
        <f t="shared" si="65"/>
        <v>791.2</v>
      </c>
      <c r="K3574" s="7">
        <f>SUM(G3574*0.54)</f>
        <v>5.4</v>
      </c>
      <c r="L3574" s="11">
        <v>43352</v>
      </c>
      <c r="M3574" s="3">
        <v>43357</v>
      </c>
      <c r="N3574" s="3">
        <v>43373</v>
      </c>
      <c r="O3574" t="s">
        <v>12</v>
      </c>
      <c r="P3574" s="4">
        <v>352.69</v>
      </c>
      <c r="Q3574" t="s">
        <v>431</v>
      </c>
      <c r="R3574" t="s">
        <v>433</v>
      </c>
      <c r="S3574" t="s">
        <v>434</v>
      </c>
      <c r="T3574" t="s">
        <v>435</v>
      </c>
      <c r="U3574" t="s">
        <v>436</v>
      </c>
      <c r="V3574" t="s">
        <v>209</v>
      </c>
      <c r="W3574" s="10" t="b">
        <v>1</v>
      </c>
      <c r="X3574" s="12">
        <v>43879.176345254629</v>
      </c>
    </row>
    <row r="3575" spans="1:24" x14ac:dyDescent="0.2">
      <c r="A3575">
        <v>13916</v>
      </c>
      <c r="B3575" s="2" t="s">
        <v>384</v>
      </c>
      <c r="C3575" s="2" t="s">
        <v>385</v>
      </c>
      <c r="D3575" s="2" t="s">
        <v>386</v>
      </c>
      <c r="E3575" t="s">
        <v>11</v>
      </c>
      <c r="F3575">
        <f>SUM(J3575* 1.25)</f>
        <v>165.375</v>
      </c>
      <c r="G3575">
        <v>10</v>
      </c>
      <c r="H3575">
        <v>11</v>
      </c>
      <c r="I3575" s="7">
        <v>13.23</v>
      </c>
      <c r="J3575" s="7">
        <f t="shared" si="65"/>
        <v>132.30000000000001</v>
      </c>
      <c r="K3575" s="7">
        <f>SUM(G3575*1.429)</f>
        <v>14.290000000000001</v>
      </c>
      <c r="L3575" s="11">
        <v>43353</v>
      </c>
      <c r="M3575" s="3">
        <v>43358</v>
      </c>
      <c r="N3575" s="3">
        <v>43374</v>
      </c>
      <c r="O3575" t="s">
        <v>6</v>
      </c>
      <c r="P3575" s="4">
        <v>364.15</v>
      </c>
      <c r="Q3575" t="s">
        <v>385</v>
      </c>
      <c r="R3575" t="s">
        <v>387</v>
      </c>
      <c r="S3575" t="s">
        <v>388</v>
      </c>
      <c r="U3575" t="s">
        <v>389</v>
      </c>
      <c r="V3575" t="s">
        <v>10</v>
      </c>
      <c r="W3575" s="10" t="b">
        <v>1</v>
      </c>
      <c r="X3575" s="12">
        <v>43914.179079398149</v>
      </c>
    </row>
    <row r="3576" spans="1:24" x14ac:dyDescent="0.2">
      <c r="A3576">
        <v>13917</v>
      </c>
      <c r="B3576" s="2" t="s">
        <v>379</v>
      </c>
      <c r="C3576" s="2" t="s">
        <v>380</v>
      </c>
      <c r="D3576" s="2" t="s">
        <v>381</v>
      </c>
      <c r="E3576" t="s">
        <v>19</v>
      </c>
      <c r="F3576">
        <f>SUM(J3576* 0.85)</f>
        <v>55.547499999999992</v>
      </c>
      <c r="G3576">
        <v>5</v>
      </c>
      <c r="H3576">
        <v>-2</v>
      </c>
      <c r="I3576" s="7">
        <v>13.07</v>
      </c>
      <c r="J3576" s="7">
        <f t="shared" si="65"/>
        <v>65.349999999999994</v>
      </c>
      <c r="K3576" s="7">
        <f>SUM(G3576*1.27)</f>
        <v>6.35</v>
      </c>
      <c r="L3576" s="11">
        <v>43353</v>
      </c>
      <c r="M3576" s="3">
        <v>43358</v>
      </c>
      <c r="N3576" s="3">
        <v>43374</v>
      </c>
      <c r="O3576" t="s">
        <v>12</v>
      </c>
      <c r="P3576" s="4">
        <v>105.81</v>
      </c>
      <c r="Q3576" t="s">
        <v>380</v>
      </c>
      <c r="R3576" t="s">
        <v>382</v>
      </c>
      <c r="S3576" t="s">
        <v>110</v>
      </c>
      <c r="T3576" t="s">
        <v>111</v>
      </c>
      <c r="U3576" t="s">
        <v>383</v>
      </c>
      <c r="V3576" t="s">
        <v>113</v>
      </c>
      <c r="W3576" s="10" t="b">
        <v>1</v>
      </c>
      <c r="X3576" s="12">
        <v>43890.8433806713</v>
      </c>
    </row>
    <row r="3577" spans="1:24" x14ac:dyDescent="0.2">
      <c r="A3577">
        <v>13918</v>
      </c>
      <c r="B3577" s="2" t="s">
        <v>232</v>
      </c>
      <c r="C3577" s="2" t="s">
        <v>233</v>
      </c>
      <c r="D3577" s="2" t="s">
        <v>234</v>
      </c>
      <c r="E3577" t="s">
        <v>36</v>
      </c>
      <c r="F3577">
        <f>SUM(J3577* 1.08)</f>
        <v>265.14000000000004</v>
      </c>
      <c r="G3577">
        <v>10</v>
      </c>
      <c r="H3577">
        <v>-1</v>
      </c>
      <c r="I3577" s="7">
        <v>24.55</v>
      </c>
      <c r="J3577" s="7">
        <f t="shared" si="65"/>
        <v>245.5</v>
      </c>
      <c r="K3577" s="7">
        <f>SUM(G3577*1.27)</f>
        <v>12.7</v>
      </c>
      <c r="L3577" s="11">
        <v>43356</v>
      </c>
      <c r="M3577" s="3">
        <v>43361</v>
      </c>
      <c r="N3577" s="3">
        <v>43377</v>
      </c>
      <c r="O3577" t="s">
        <v>6</v>
      </c>
      <c r="P3577" s="4">
        <v>111.29</v>
      </c>
      <c r="Q3577" t="s">
        <v>233</v>
      </c>
      <c r="R3577" t="s">
        <v>570</v>
      </c>
      <c r="S3577" t="s">
        <v>235</v>
      </c>
      <c r="T3577" t="s">
        <v>207</v>
      </c>
      <c r="U3577" t="s">
        <v>236</v>
      </c>
      <c r="V3577" t="s">
        <v>209</v>
      </c>
      <c r="W3577" s="10" t="b">
        <v>1</v>
      </c>
      <c r="X3577" s="12">
        <v>43872.511765046293</v>
      </c>
    </row>
    <row r="3578" spans="1:24" x14ac:dyDescent="0.2">
      <c r="A3578">
        <v>13919</v>
      </c>
      <c r="B3578" s="2" t="s">
        <v>237</v>
      </c>
      <c r="C3578" s="2" t="s">
        <v>238</v>
      </c>
      <c r="D3578" s="2" t="s">
        <v>239</v>
      </c>
      <c r="E3578" t="s">
        <v>19</v>
      </c>
      <c r="F3578">
        <f>SUM(J3578* 1.08)</f>
        <v>401.63040000000001</v>
      </c>
      <c r="G3578">
        <v>9</v>
      </c>
      <c r="H3578">
        <v>1</v>
      </c>
      <c r="I3578" s="7">
        <v>41.32</v>
      </c>
      <c r="J3578" s="7">
        <f t="shared" si="65"/>
        <v>371.88</v>
      </c>
      <c r="K3578" s="7">
        <f>SUM(G3578*1.27)</f>
        <v>11.43</v>
      </c>
      <c r="L3578" s="11">
        <v>43357</v>
      </c>
      <c r="M3578" s="3">
        <v>43362</v>
      </c>
      <c r="N3578" s="3">
        <v>43378</v>
      </c>
      <c r="O3578" t="s">
        <v>14</v>
      </c>
      <c r="P3578" s="4">
        <v>17.55</v>
      </c>
      <c r="Q3578" t="s">
        <v>238</v>
      </c>
      <c r="R3578" t="s">
        <v>240</v>
      </c>
      <c r="S3578" t="s">
        <v>241</v>
      </c>
      <c r="T3578" t="s">
        <v>242</v>
      </c>
      <c r="V3578" t="s">
        <v>243</v>
      </c>
      <c r="W3578" s="10" t="b">
        <v>0</v>
      </c>
      <c r="X3578" s="12">
        <v>43899.51141875</v>
      </c>
    </row>
    <row r="3579" spans="1:24" x14ac:dyDescent="0.2">
      <c r="A3579">
        <v>13920</v>
      </c>
      <c r="B3579" s="2" t="s">
        <v>307</v>
      </c>
      <c r="C3579" s="2" t="s">
        <v>308</v>
      </c>
      <c r="D3579" s="2" t="s">
        <v>309</v>
      </c>
      <c r="E3579" t="s">
        <v>15</v>
      </c>
      <c r="F3579">
        <f>SUM(J3579* 1.05)</f>
        <v>470.24250000000006</v>
      </c>
      <c r="G3579">
        <v>13</v>
      </c>
      <c r="H3579">
        <v>1</v>
      </c>
      <c r="I3579" s="7">
        <v>34.450000000000003</v>
      </c>
      <c r="J3579" s="7">
        <f t="shared" si="65"/>
        <v>447.85</v>
      </c>
      <c r="K3579" s="7">
        <f>SUM(G3579*1.27)</f>
        <v>16.510000000000002</v>
      </c>
      <c r="L3579" s="11">
        <v>43357</v>
      </c>
      <c r="M3579" s="3">
        <v>43362</v>
      </c>
      <c r="N3579" s="3">
        <v>43378</v>
      </c>
      <c r="O3579" t="s">
        <v>12</v>
      </c>
      <c r="P3579" s="4">
        <v>1.28</v>
      </c>
      <c r="Q3579" t="s">
        <v>308</v>
      </c>
      <c r="R3579" t="s">
        <v>310</v>
      </c>
      <c r="S3579" t="s">
        <v>311</v>
      </c>
      <c r="T3579" t="s">
        <v>207</v>
      </c>
      <c r="U3579" t="s">
        <v>312</v>
      </c>
      <c r="V3579" t="s">
        <v>209</v>
      </c>
      <c r="W3579" s="10" t="b">
        <v>0</v>
      </c>
      <c r="X3579" s="12">
        <v>43796.512507175925</v>
      </c>
    </row>
    <row r="3580" spans="1:24" x14ac:dyDescent="0.2">
      <c r="A3580">
        <v>13921</v>
      </c>
      <c r="B3580" s="2" t="s">
        <v>67</v>
      </c>
      <c r="C3580" s="2" t="s">
        <v>68</v>
      </c>
      <c r="D3580" s="2" t="s">
        <v>69</v>
      </c>
      <c r="E3580" t="s">
        <v>45</v>
      </c>
      <c r="F3580">
        <f>SUM(J3580* 0.85)</f>
        <v>80.784000000000006</v>
      </c>
      <c r="G3580">
        <v>9</v>
      </c>
      <c r="H3580">
        <v>5</v>
      </c>
      <c r="I3580" s="7">
        <v>10.56</v>
      </c>
      <c r="J3580" s="7">
        <f t="shared" si="65"/>
        <v>95.04</v>
      </c>
      <c r="K3580" s="7">
        <f>SUM(G3580*0.54)</f>
        <v>4.8600000000000003</v>
      </c>
      <c r="L3580" s="11">
        <v>43358</v>
      </c>
      <c r="M3580" s="3">
        <v>43363</v>
      </c>
      <c r="N3580" s="3">
        <v>43379</v>
      </c>
      <c r="O3580" t="s">
        <v>12</v>
      </c>
      <c r="P3580" s="4">
        <v>113.15</v>
      </c>
      <c r="Q3580" t="s">
        <v>68</v>
      </c>
      <c r="R3580" t="s">
        <v>70</v>
      </c>
      <c r="S3580" t="s">
        <v>71</v>
      </c>
      <c r="U3580" t="s">
        <v>72</v>
      </c>
      <c r="V3580" t="s">
        <v>59</v>
      </c>
      <c r="W3580" s="10" t="b">
        <v>1</v>
      </c>
      <c r="X3580" s="12">
        <v>43885.847046180555</v>
      </c>
    </row>
    <row r="3581" spans="1:24" x14ac:dyDescent="0.2">
      <c r="A3581">
        <v>13922</v>
      </c>
      <c r="B3581" s="2" t="s">
        <v>176</v>
      </c>
      <c r="C3581" s="2" t="s">
        <v>177</v>
      </c>
      <c r="D3581" s="2" t="s">
        <v>178</v>
      </c>
      <c r="E3581" t="s">
        <v>13</v>
      </c>
      <c r="F3581">
        <f>SUM(J3581* 0.85)</f>
        <v>640.76400000000001</v>
      </c>
      <c r="G3581">
        <v>12</v>
      </c>
      <c r="H3581">
        <v>32</v>
      </c>
      <c r="I3581" s="7">
        <v>62.82</v>
      </c>
      <c r="J3581" s="7">
        <f t="shared" si="65"/>
        <v>753.84</v>
      </c>
      <c r="K3581" s="7">
        <f>SUM(G3581*1.429)</f>
        <v>17.148</v>
      </c>
      <c r="L3581" s="11">
        <v>43358</v>
      </c>
      <c r="M3581" s="3">
        <v>43363</v>
      </c>
      <c r="N3581" s="3">
        <v>43379</v>
      </c>
      <c r="O3581" t="s">
        <v>14</v>
      </c>
      <c r="P3581" s="4">
        <v>1.27</v>
      </c>
      <c r="Q3581" t="s">
        <v>177</v>
      </c>
      <c r="R3581" t="s">
        <v>179</v>
      </c>
      <c r="S3581" t="s">
        <v>180</v>
      </c>
      <c r="U3581" t="s">
        <v>181</v>
      </c>
      <c r="V3581" t="s">
        <v>182</v>
      </c>
      <c r="W3581" s="10" t="b">
        <v>0</v>
      </c>
      <c r="X3581" s="12">
        <v>43824.179770601848</v>
      </c>
    </row>
    <row r="3582" spans="1:24" x14ac:dyDescent="0.2">
      <c r="A3582">
        <v>13923</v>
      </c>
      <c r="B3582" s="2" t="s">
        <v>307</v>
      </c>
      <c r="C3582" s="2" t="s">
        <v>308</v>
      </c>
      <c r="D3582" s="2" t="s">
        <v>309</v>
      </c>
      <c r="E3582" t="s">
        <v>13</v>
      </c>
      <c r="F3582">
        <f>SUM(J3582* 1.05)</f>
        <v>185.49299999999999</v>
      </c>
      <c r="G3582">
        <v>11</v>
      </c>
      <c r="H3582">
        <v>1</v>
      </c>
      <c r="I3582" s="7">
        <v>16.059999999999999</v>
      </c>
      <c r="J3582" s="7">
        <f t="shared" si="65"/>
        <v>176.66</v>
      </c>
      <c r="K3582" s="7">
        <f>SUM(G3582*1.27)</f>
        <v>13.97</v>
      </c>
      <c r="L3582" s="11">
        <v>43359</v>
      </c>
      <c r="M3582" s="3">
        <v>43364</v>
      </c>
      <c r="N3582" s="3">
        <v>43380</v>
      </c>
      <c r="O3582" t="s">
        <v>12</v>
      </c>
      <c r="P3582" s="4">
        <v>26.31</v>
      </c>
      <c r="Q3582" t="s">
        <v>308</v>
      </c>
      <c r="R3582" t="s">
        <v>310</v>
      </c>
      <c r="S3582" t="s">
        <v>311</v>
      </c>
      <c r="T3582" t="s">
        <v>207</v>
      </c>
      <c r="U3582" t="s">
        <v>312</v>
      </c>
      <c r="V3582" t="s">
        <v>209</v>
      </c>
      <c r="W3582" s="10" t="b">
        <v>0</v>
      </c>
      <c r="X3582" s="12">
        <v>43820.178725694444</v>
      </c>
    </row>
    <row r="3583" spans="1:24" x14ac:dyDescent="0.2">
      <c r="A3583">
        <v>13924</v>
      </c>
      <c r="B3583" s="2" t="s">
        <v>412</v>
      </c>
      <c r="C3583" s="2" t="s">
        <v>413</v>
      </c>
      <c r="D3583" s="2" t="s">
        <v>414</v>
      </c>
      <c r="E3583" t="s">
        <v>19</v>
      </c>
      <c r="F3583">
        <f>SUM(J3583* 0.85)</f>
        <v>612.67999999999995</v>
      </c>
      <c r="G3583">
        <v>10</v>
      </c>
      <c r="H3583">
        <v>1</v>
      </c>
      <c r="I3583" s="7">
        <v>72.08</v>
      </c>
      <c r="J3583" s="7">
        <f t="shared" si="65"/>
        <v>720.8</v>
      </c>
      <c r="K3583" s="7">
        <f>SUM(G3583*1.27)</f>
        <v>12.7</v>
      </c>
      <c r="L3583" s="11">
        <v>43360</v>
      </c>
      <c r="M3583" s="3">
        <v>43365</v>
      </c>
      <c r="N3583" s="3">
        <v>43381</v>
      </c>
      <c r="O3583" t="s">
        <v>12</v>
      </c>
      <c r="P3583" s="4">
        <v>232.42</v>
      </c>
      <c r="Q3583" t="s">
        <v>413</v>
      </c>
      <c r="R3583" t="s">
        <v>415</v>
      </c>
      <c r="S3583" t="s">
        <v>416</v>
      </c>
      <c r="U3583" t="s">
        <v>417</v>
      </c>
      <c r="V3583" t="s">
        <v>105</v>
      </c>
      <c r="W3583" s="10" t="b">
        <v>1</v>
      </c>
      <c r="X3583" s="12">
        <v>43873.511788194446</v>
      </c>
    </row>
    <row r="3584" spans="1:24" x14ac:dyDescent="0.2">
      <c r="A3584">
        <v>13925</v>
      </c>
      <c r="B3584" s="2" t="s">
        <v>135</v>
      </c>
      <c r="C3584" s="2" t="s">
        <v>136</v>
      </c>
      <c r="D3584" s="2" t="s">
        <v>137</v>
      </c>
      <c r="E3584" t="s">
        <v>19</v>
      </c>
      <c r="F3584">
        <f>SUM(J3584* 1.05)</f>
        <v>576.57600000000002</v>
      </c>
      <c r="G3584">
        <v>6</v>
      </c>
      <c r="H3584">
        <v>2</v>
      </c>
      <c r="I3584" s="7">
        <v>91.52</v>
      </c>
      <c r="J3584" s="7">
        <f t="shared" si="65"/>
        <v>549.12</v>
      </c>
      <c r="K3584" s="7">
        <f>SUM(G3584*1.27)</f>
        <v>7.62</v>
      </c>
      <c r="L3584" s="11">
        <v>43360</v>
      </c>
      <c r="M3584" s="3">
        <v>43365</v>
      </c>
      <c r="N3584" s="3">
        <v>43381</v>
      </c>
      <c r="O3584" t="s">
        <v>6</v>
      </c>
      <c r="P3584" s="4">
        <v>78.09</v>
      </c>
      <c r="Q3584" t="s">
        <v>136</v>
      </c>
      <c r="R3584" t="s">
        <v>138</v>
      </c>
      <c r="S3584" t="s">
        <v>139</v>
      </c>
      <c r="U3584" t="s">
        <v>140</v>
      </c>
      <c r="V3584" t="s">
        <v>141</v>
      </c>
      <c r="W3584" s="10" t="b">
        <v>1</v>
      </c>
      <c r="X3584" s="12">
        <v>43889.51041805555</v>
      </c>
    </row>
    <row r="3585" spans="1:24" x14ac:dyDescent="0.2">
      <c r="A3585">
        <v>13926</v>
      </c>
      <c r="B3585" s="2" t="s">
        <v>518</v>
      </c>
      <c r="C3585" s="2" t="s">
        <v>519</v>
      </c>
      <c r="D3585" s="2" t="s">
        <v>520</v>
      </c>
      <c r="E3585" t="s">
        <v>13</v>
      </c>
      <c r="F3585">
        <f>SUM(J3585* 1.05)</f>
        <v>633.04499999999996</v>
      </c>
      <c r="G3585">
        <v>10</v>
      </c>
      <c r="H3585">
        <v>0</v>
      </c>
      <c r="I3585" s="7">
        <v>60.29</v>
      </c>
      <c r="J3585" s="7">
        <f t="shared" si="65"/>
        <v>602.9</v>
      </c>
      <c r="K3585" s="7">
        <f>SUM(G3585*1.27)</f>
        <v>12.7</v>
      </c>
      <c r="L3585" s="11">
        <v>43363</v>
      </c>
      <c r="M3585" s="3">
        <v>43368</v>
      </c>
      <c r="N3585" s="3">
        <v>43384</v>
      </c>
      <c r="O3585" t="s">
        <v>12</v>
      </c>
      <c r="P3585" s="4">
        <v>47.22</v>
      </c>
      <c r="Q3585" t="s">
        <v>519</v>
      </c>
      <c r="R3585" t="s">
        <v>521</v>
      </c>
      <c r="S3585" t="s">
        <v>522</v>
      </c>
      <c r="U3585" t="s">
        <v>523</v>
      </c>
      <c r="V3585" t="s">
        <v>10</v>
      </c>
      <c r="W3585" s="10" t="b">
        <v>1</v>
      </c>
      <c r="X3585" s="12">
        <v>43872.511776620369</v>
      </c>
    </row>
    <row r="3586" spans="1:24" x14ac:dyDescent="0.2">
      <c r="A3586">
        <v>13927</v>
      </c>
      <c r="B3586" s="2" t="s">
        <v>442</v>
      </c>
      <c r="C3586" s="2" t="s">
        <v>443</v>
      </c>
      <c r="D3586" s="2" t="s">
        <v>444</v>
      </c>
      <c r="E3586" t="s">
        <v>45</v>
      </c>
      <c r="F3586">
        <f>SUM(J3586* 0.85)</f>
        <v>16.914999999999999</v>
      </c>
      <c r="G3586">
        <v>10</v>
      </c>
      <c r="H3586">
        <v>3</v>
      </c>
      <c r="I3586" s="7">
        <v>1.99</v>
      </c>
      <c r="J3586" s="7">
        <f t="shared" ref="J3586:J3649" si="67">SUM(G3586*I3586)</f>
        <v>19.899999999999999</v>
      </c>
      <c r="K3586" s="7">
        <f>SUM(G3586*0.54)</f>
        <v>5.4</v>
      </c>
      <c r="L3586" s="11">
        <v>43363</v>
      </c>
      <c r="M3586" s="3">
        <v>43368</v>
      </c>
      <c r="N3586" s="3">
        <v>43384</v>
      </c>
      <c r="O3586" t="s">
        <v>6</v>
      </c>
      <c r="P3586" s="4">
        <v>24.39</v>
      </c>
      <c r="Q3586" t="s">
        <v>443</v>
      </c>
      <c r="R3586" t="s">
        <v>445</v>
      </c>
      <c r="S3586" t="s">
        <v>446</v>
      </c>
      <c r="U3586" t="s">
        <v>447</v>
      </c>
      <c r="V3586" t="s">
        <v>448</v>
      </c>
      <c r="W3586" s="10" t="b">
        <v>1</v>
      </c>
      <c r="X3586" s="12">
        <v>43879.176322106483</v>
      </c>
    </row>
    <row r="3587" spans="1:24" x14ac:dyDescent="0.2">
      <c r="A3587">
        <v>13928</v>
      </c>
      <c r="B3587" s="2" t="s">
        <v>159</v>
      </c>
      <c r="C3587" s="2" t="s">
        <v>160</v>
      </c>
      <c r="D3587" s="2" t="s">
        <v>161</v>
      </c>
      <c r="E3587" t="s">
        <v>11</v>
      </c>
      <c r="F3587">
        <f>SUM(J3587* 1.05)</f>
        <v>33.736499999999999</v>
      </c>
      <c r="G3587">
        <v>7</v>
      </c>
      <c r="H3587">
        <v>-3</v>
      </c>
      <c r="I3587" s="7">
        <v>4.59</v>
      </c>
      <c r="J3587" s="7">
        <f t="shared" si="67"/>
        <v>32.129999999999995</v>
      </c>
      <c r="K3587" s="7">
        <f>SUM(G3587*1.27)</f>
        <v>8.89</v>
      </c>
      <c r="L3587" s="11">
        <v>43364</v>
      </c>
      <c r="M3587" s="3">
        <v>43369</v>
      </c>
      <c r="N3587" s="3">
        <v>43385</v>
      </c>
      <c r="O3587" t="s">
        <v>6</v>
      </c>
      <c r="P3587" s="4">
        <v>203.48</v>
      </c>
      <c r="Q3587" t="s">
        <v>160</v>
      </c>
      <c r="R3587" t="s">
        <v>162</v>
      </c>
      <c r="S3587" t="s">
        <v>163</v>
      </c>
      <c r="U3587" t="s">
        <v>164</v>
      </c>
      <c r="V3587" t="s">
        <v>10</v>
      </c>
      <c r="W3587" s="10" t="b">
        <v>1</v>
      </c>
      <c r="X3587" s="12">
        <v>43887.843927083333</v>
      </c>
    </row>
    <row r="3588" spans="1:24" x14ac:dyDescent="0.2">
      <c r="A3588">
        <v>13929</v>
      </c>
      <c r="B3588" s="2" t="s">
        <v>165</v>
      </c>
      <c r="C3588" s="2" t="s">
        <v>166</v>
      </c>
      <c r="D3588" s="2" t="s">
        <v>167</v>
      </c>
      <c r="E3588" t="s">
        <v>13</v>
      </c>
      <c r="F3588">
        <f>SUM(J3588* 1.45)</f>
        <v>459.53399999999999</v>
      </c>
      <c r="G3588">
        <v>6</v>
      </c>
      <c r="H3588">
        <v>2</v>
      </c>
      <c r="I3588" s="7">
        <v>52.82</v>
      </c>
      <c r="J3588" s="7">
        <f t="shared" si="67"/>
        <v>316.92</v>
      </c>
      <c r="K3588" s="7">
        <f>SUM(G3588*1.27)</f>
        <v>7.62</v>
      </c>
      <c r="L3588" s="11">
        <v>43365</v>
      </c>
      <c r="M3588" s="3">
        <v>43370</v>
      </c>
      <c r="N3588" s="3">
        <v>43386</v>
      </c>
      <c r="O3588" t="s">
        <v>6</v>
      </c>
      <c r="P3588" s="4">
        <v>30.34</v>
      </c>
      <c r="Q3588" t="s">
        <v>166</v>
      </c>
      <c r="R3588" t="s">
        <v>168</v>
      </c>
      <c r="S3588" t="s">
        <v>128</v>
      </c>
      <c r="U3588" t="s">
        <v>129</v>
      </c>
      <c r="V3588" t="s">
        <v>59</v>
      </c>
      <c r="W3588" s="10" t="b">
        <v>0</v>
      </c>
      <c r="X3588" s="12">
        <v>43888.51041805555</v>
      </c>
    </row>
    <row r="3589" spans="1:24" x14ac:dyDescent="0.2">
      <c r="A3589">
        <v>13930</v>
      </c>
      <c r="B3589" s="2" t="s">
        <v>38</v>
      </c>
      <c r="C3589" s="2" t="s">
        <v>39</v>
      </c>
      <c r="D3589" s="2" t="s">
        <v>40</v>
      </c>
      <c r="E3589" t="s">
        <v>37</v>
      </c>
      <c r="F3589">
        <f>SUM(J3589* 1.08)</f>
        <v>40.39200000000001</v>
      </c>
      <c r="G3589">
        <v>5</v>
      </c>
      <c r="H3589">
        <v>-3</v>
      </c>
      <c r="I3589" s="7">
        <v>7.48</v>
      </c>
      <c r="J3589" s="7">
        <f t="shared" si="67"/>
        <v>37.400000000000006</v>
      </c>
      <c r="K3589" s="7">
        <f>SUM(G3589*1.27)</f>
        <v>6.35</v>
      </c>
      <c r="L3589" s="11">
        <v>43365</v>
      </c>
      <c r="M3589" s="3">
        <v>43370</v>
      </c>
      <c r="N3589" s="3">
        <v>43386</v>
      </c>
      <c r="O3589" t="s">
        <v>12</v>
      </c>
      <c r="P3589" s="4">
        <v>95.75</v>
      </c>
      <c r="Q3589" t="s">
        <v>39</v>
      </c>
      <c r="R3589" t="s">
        <v>41</v>
      </c>
      <c r="S3589" t="s">
        <v>42</v>
      </c>
      <c r="U3589" t="s">
        <v>43</v>
      </c>
      <c r="V3589" t="s">
        <v>44</v>
      </c>
      <c r="W3589" s="10" t="b">
        <v>1</v>
      </c>
      <c r="X3589" s="12">
        <v>43893.510035763888</v>
      </c>
    </row>
    <row r="3590" spans="1:24" x14ac:dyDescent="0.2">
      <c r="A3590">
        <v>13931</v>
      </c>
      <c r="B3590" s="2" t="s">
        <v>543</v>
      </c>
      <c r="C3590" s="2" t="s">
        <v>544</v>
      </c>
      <c r="D3590" s="2" t="s">
        <v>545</v>
      </c>
      <c r="E3590" t="s">
        <v>45</v>
      </c>
      <c r="F3590">
        <f>SUM(J3590* 0.85)</f>
        <v>282.74399999999997</v>
      </c>
      <c r="G3590">
        <v>8</v>
      </c>
      <c r="H3590">
        <v>20</v>
      </c>
      <c r="I3590" s="7">
        <v>41.58</v>
      </c>
      <c r="J3590" s="7">
        <f t="shared" si="67"/>
        <v>332.64</v>
      </c>
      <c r="K3590" s="7">
        <f>SUM(G3590*1.429)</f>
        <v>11.432</v>
      </c>
      <c r="L3590" s="11">
        <v>43366</v>
      </c>
      <c r="M3590" s="3">
        <v>43371</v>
      </c>
      <c r="N3590" s="3">
        <v>43387</v>
      </c>
      <c r="O3590" t="s">
        <v>6</v>
      </c>
      <c r="P3590" s="4">
        <v>22.76</v>
      </c>
      <c r="Q3590" t="s">
        <v>544</v>
      </c>
      <c r="R3590" t="s">
        <v>546</v>
      </c>
      <c r="S3590" t="s">
        <v>547</v>
      </c>
      <c r="U3590" t="s">
        <v>548</v>
      </c>
      <c r="V3590" t="s">
        <v>530</v>
      </c>
      <c r="W3590" s="10" t="b">
        <v>0</v>
      </c>
      <c r="X3590" s="12">
        <v>43861.511638657408</v>
      </c>
    </row>
    <row r="3591" spans="1:24" x14ac:dyDescent="0.2">
      <c r="A3591">
        <v>13932</v>
      </c>
      <c r="B3591" s="2" t="s">
        <v>244</v>
      </c>
      <c r="C3591" s="2" t="s">
        <v>245</v>
      </c>
      <c r="D3591" s="2" t="s">
        <v>246</v>
      </c>
      <c r="E3591" t="s">
        <v>11</v>
      </c>
      <c r="F3591">
        <f>SUM(J3591* 1.08)</f>
        <v>718.50239999999997</v>
      </c>
      <c r="G3591">
        <v>12</v>
      </c>
      <c r="H3591">
        <v>9</v>
      </c>
      <c r="I3591" s="7">
        <v>55.44</v>
      </c>
      <c r="J3591" s="7">
        <f t="shared" si="67"/>
        <v>665.28</v>
      </c>
      <c r="K3591" s="7">
        <f>SUM(G3591*1.429)</f>
        <v>17.148</v>
      </c>
      <c r="L3591" s="11">
        <v>43366</v>
      </c>
      <c r="M3591" s="3">
        <v>43371</v>
      </c>
      <c r="N3591" s="3">
        <v>43387</v>
      </c>
      <c r="O3591" t="s">
        <v>12</v>
      </c>
      <c r="P3591" s="4">
        <v>0.9</v>
      </c>
      <c r="Q3591" t="s">
        <v>245</v>
      </c>
      <c r="R3591" t="s">
        <v>566</v>
      </c>
      <c r="S3591" t="s">
        <v>247</v>
      </c>
      <c r="T3591" t="s">
        <v>248</v>
      </c>
      <c r="U3591" t="s">
        <v>249</v>
      </c>
      <c r="V3591" t="s">
        <v>35</v>
      </c>
      <c r="W3591" s="10" t="b">
        <v>0</v>
      </c>
      <c r="X3591" s="12">
        <v>43850.179266435181</v>
      </c>
    </row>
    <row r="3592" spans="1:24" x14ac:dyDescent="0.2">
      <c r="A3592">
        <v>13933</v>
      </c>
      <c r="B3592" s="2" t="s">
        <v>159</v>
      </c>
      <c r="C3592" s="2" t="s">
        <v>160</v>
      </c>
      <c r="D3592" s="2" t="s">
        <v>161</v>
      </c>
      <c r="E3592" t="s">
        <v>46</v>
      </c>
      <c r="F3592">
        <f>SUM(J3592* 1.05)</f>
        <v>575.65200000000004</v>
      </c>
      <c r="G3592">
        <v>7</v>
      </c>
      <c r="H3592">
        <v>-4</v>
      </c>
      <c r="I3592" s="7">
        <v>78.319999999999993</v>
      </c>
      <c r="J3592" s="7">
        <f t="shared" si="67"/>
        <v>548.24</v>
      </c>
      <c r="K3592" s="7">
        <f>SUM(G3592*1.15)</f>
        <v>8.0499999999999989</v>
      </c>
      <c r="L3592" s="11">
        <v>43367</v>
      </c>
      <c r="M3592" s="3">
        <v>43372</v>
      </c>
      <c r="N3592" s="3">
        <v>43388</v>
      </c>
      <c r="O3592" t="s">
        <v>12</v>
      </c>
      <c r="P3592" s="4">
        <v>31.85</v>
      </c>
      <c r="Q3592" t="s">
        <v>160</v>
      </c>
      <c r="R3592" t="s">
        <v>162</v>
      </c>
      <c r="S3592" t="s">
        <v>163</v>
      </c>
      <c r="U3592" t="s">
        <v>164</v>
      </c>
      <c r="V3592" t="s">
        <v>10</v>
      </c>
      <c r="W3592" s="10" t="b">
        <v>0</v>
      </c>
      <c r="X3592" s="12">
        <v>43901.843681944447</v>
      </c>
    </row>
    <row r="3593" spans="1:24" x14ac:dyDescent="0.2">
      <c r="A3593">
        <v>13934</v>
      </c>
      <c r="B3593" s="2" t="s">
        <v>485</v>
      </c>
      <c r="C3593" s="2" t="s">
        <v>486</v>
      </c>
      <c r="D3593" s="2" t="s">
        <v>487</v>
      </c>
      <c r="E3593" t="s">
        <v>45</v>
      </c>
      <c r="F3593">
        <f>SUM(J3593* 1.15)</f>
        <v>1042.5899999999999</v>
      </c>
      <c r="G3593">
        <v>12</v>
      </c>
      <c r="H3593">
        <v>-3</v>
      </c>
      <c r="I3593" s="7">
        <v>75.55</v>
      </c>
      <c r="J3593" s="7">
        <f t="shared" si="67"/>
        <v>906.59999999999991</v>
      </c>
      <c r="K3593" s="7">
        <f>SUM(G3593*1.27)</f>
        <v>15.24</v>
      </c>
      <c r="L3593" s="11">
        <v>43370</v>
      </c>
      <c r="M3593" s="3">
        <v>43375</v>
      </c>
      <c r="N3593" s="3">
        <v>43391</v>
      </c>
      <c r="O3593" t="s">
        <v>12</v>
      </c>
      <c r="P3593" s="4">
        <v>2.0099999999999998</v>
      </c>
      <c r="Q3593" t="s">
        <v>486</v>
      </c>
      <c r="R3593" t="s">
        <v>488</v>
      </c>
      <c r="S3593" t="s">
        <v>21</v>
      </c>
      <c r="U3593" t="s">
        <v>362</v>
      </c>
      <c r="V3593" t="s">
        <v>23</v>
      </c>
      <c r="W3593" s="10" t="b">
        <v>0</v>
      </c>
      <c r="X3593" s="12">
        <v>43801.845794212961</v>
      </c>
    </row>
    <row r="3594" spans="1:24" x14ac:dyDescent="0.2">
      <c r="A3594">
        <v>13935</v>
      </c>
      <c r="B3594" s="2" t="s">
        <v>24</v>
      </c>
      <c r="C3594" s="2" t="s">
        <v>25</v>
      </c>
      <c r="D3594" s="2" t="s">
        <v>26</v>
      </c>
      <c r="E3594" t="s">
        <v>13</v>
      </c>
      <c r="F3594">
        <f>SUM(J3594* 1.15)</f>
        <v>524.53800000000001</v>
      </c>
      <c r="G3594">
        <v>7</v>
      </c>
      <c r="H3594">
        <v>-32</v>
      </c>
      <c r="I3594" s="7">
        <v>65.16</v>
      </c>
      <c r="J3594" s="7">
        <f t="shared" si="67"/>
        <v>456.12</v>
      </c>
      <c r="K3594" s="7">
        <f>SUM(G3594*1.15)</f>
        <v>8.0499999999999989</v>
      </c>
      <c r="L3594" s="11">
        <v>43370</v>
      </c>
      <c r="M3594" s="3">
        <v>43375</v>
      </c>
      <c r="N3594" s="3">
        <v>43391</v>
      </c>
      <c r="O3594" t="s">
        <v>14</v>
      </c>
      <c r="P3594" s="4">
        <v>4.03</v>
      </c>
      <c r="Q3594" t="s">
        <v>25</v>
      </c>
      <c r="R3594" t="s">
        <v>27</v>
      </c>
      <c r="S3594" t="s">
        <v>21</v>
      </c>
      <c r="U3594" t="s">
        <v>28</v>
      </c>
      <c r="V3594" t="s">
        <v>23</v>
      </c>
      <c r="W3594" s="10" t="b">
        <v>0</v>
      </c>
      <c r="X3594" s="12">
        <v>43967.176691203698</v>
      </c>
    </row>
    <row r="3595" spans="1:24" x14ac:dyDescent="0.2">
      <c r="A3595">
        <v>13936</v>
      </c>
      <c r="B3595" s="2" t="s">
        <v>430</v>
      </c>
      <c r="C3595" s="2" t="s">
        <v>431</v>
      </c>
      <c r="D3595" s="2" t="s">
        <v>432</v>
      </c>
      <c r="E3595" t="s">
        <v>19</v>
      </c>
      <c r="F3595">
        <f>SUM(J3595* 1.05)</f>
        <v>809.86500000000012</v>
      </c>
      <c r="G3595">
        <v>9</v>
      </c>
      <c r="H3595">
        <v>5</v>
      </c>
      <c r="I3595" s="7">
        <v>85.7</v>
      </c>
      <c r="J3595" s="7">
        <f t="shared" si="67"/>
        <v>771.30000000000007</v>
      </c>
      <c r="K3595" s="7">
        <f>SUM(G3595*0.54)</f>
        <v>4.8600000000000003</v>
      </c>
      <c r="L3595" s="11">
        <v>43371</v>
      </c>
      <c r="M3595" s="3">
        <v>43376</v>
      </c>
      <c r="N3595" s="3">
        <v>43392</v>
      </c>
      <c r="O3595" t="s">
        <v>14</v>
      </c>
      <c r="P3595" s="4">
        <v>388.98</v>
      </c>
      <c r="Q3595" t="s">
        <v>431</v>
      </c>
      <c r="R3595" t="s">
        <v>433</v>
      </c>
      <c r="S3595" t="s">
        <v>434</v>
      </c>
      <c r="T3595" t="s">
        <v>435</v>
      </c>
      <c r="U3595" t="s">
        <v>436</v>
      </c>
      <c r="V3595" t="s">
        <v>209</v>
      </c>
      <c r="W3595" s="10" t="b">
        <v>1</v>
      </c>
      <c r="X3595" s="12">
        <v>43880.509315972224</v>
      </c>
    </row>
    <row r="3596" spans="1:24" x14ac:dyDescent="0.2">
      <c r="A3596">
        <v>13937</v>
      </c>
      <c r="B3596" s="2" t="s">
        <v>53</v>
      </c>
      <c r="C3596" s="2" t="s">
        <v>54</v>
      </c>
      <c r="D3596" s="2" t="s">
        <v>55</v>
      </c>
      <c r="E3596" t="s">
        <v>36</v>
      </c>
      <c r="F3596">
        <f>SUM(J3596* 1.15)</f>
        <v>513.22199999999998</v>
      </c>
      <c r="G3596">
        <v>6</v>
      </c>
      <c r="H3596">
        <v>4</v>
      </c>
      <c r="I3596" s="7">
        <v>74.38</v>
      </c>
      <c r="J3596" s="7">
        <f t="shared" si="67"/>
        <v>446.28</v>
      </c>
      <c r="K3596" s="7">
        <f>SUM(G3596*0.54)</f>
        <v>3.24</v>
      </c>
      <c r="L3596" s="11">
        <v>43371</v>
      </c>
      <c r="M3596" s="3">
        <v>43376</v>
      </c>
      <c r="N3596" s="3">
        <v>43392</v>
      </c>
      <c r="O3596" t="s">
        <v>14</v>
      </c>
      <c r="P3596" s="4">
        <v>27.94</v>
      </c>
      <c r="Q3596" t="s">
        <v>54</v>
      </c>
      <c r="R3596" t="s">
        <v>56</v>
      </c>
      <c r="S3596" t="s">
        <v>57</v>
      </c>
      <c r="U3596" t="s">
        <v>58</v>
      </c>
      <c r="V3596" t="s">
        <v>59</v>
      </c>
      <c r="W3596" s="10" t="b">
        <v>1</v>
      </c>
      <c r="X3596" s="12">
        <v>43884.508060763896</v>
      </c>
    </row>
    <row r="3597" spans="1:24" x14ac:dyDescent="0.2">
      <c r="A3597">
        <v>13938</v>
      </c>
      <c r="B3597" s="2" t="s">
        <v>345</v>
      </c>
      <c r="C3597" s="2" t="s">
        <v>346</v>
      </c>
      <c r="D3597" s="2" t="s">
        <v>347</v>
      </c>
      <c r="E3597" t="s">
        <v>13</v>
      </c>
      <c r="F3597">
        <f>SUM(J3597* 1.08)</f>
        <v>469.47600000000006</v>
      </c>
      <c r="G3597">
        <v>6</v>
      </c>
      <c r="H3597">
        <v>3</v>
      </c>
      <c r="I3597" s="7">
        <v>72.45</v>
      </c>
      <c r="J3597" s="7">
        <f t="shared" si="67"/>
        <v>434.70000000000005</v>
      </c>
      <c r="K3597" s="7">
        <f>SUM(G3597*0.54)</f>
        <v>3.24</v>
      </c>
      <c r="L3597" s="11">
        <v>43372</v>
      </c>
      <c r="M3597" s="3">
        <v>43377</v>
      </c>
      <c r="N3597" s="3">
        <v>43393</v>
      </c>
      <c r="O3597" t="s">
        <v>6</v>
      </c>
      <c r="P3597" s="4">
        <v>26.61</v>
      </c>
      <c r="Q3597" t="s">
        <v>346</v>
      </c>
      <c r="R3597" t="s">
        <v>352</v>
      </c>
      <c r="S3597" t="s">
        <v>353</v>
      </c>
      <c r="T3597" t="s">
        <v>354</v>
      </c>
      <c r="U3597" t="s">
        <v>355</v>
      </c>
      <c r="V3597" t="s">
        <v>209</v>
      </c>
      <c r="W3597" s="10" t="b">
        <v>1</v>
      </c>
      <c r="X3597" s="12">
        <v>43886.508049189819</v>
      </c>
    </row>
    <row r="3598" spans="1:24" x14ac:dyDescent="0.2">
      <c r="A3598">
        <v>13939</v>
      </c>
      <c r="B3598" s="2" t="s">
        <v>202</v>
      </c>
      <c r="C3598" s="2" t="s">
        <v>203</v>
      </c>
      <c r="D3598" s="2" t="s">
        <v>204</v>
      </c>
      <c r="E3598" t="s">
        <v>15</v>
      </c>
      <c r="F3598">
        <f>SUM(J3598* 1.08)</f>
        <v>1271.4624000000001</v>
      </c>
      <c r="G3598">
        <v>13</v>
      </c>
      <c r="H3598">
        <v>3</v>
      </c>
      <c r="I3598" s="7">
        <v>90.56</v>
      </c>
      <c r="J3598" s="7">
        <f t="shared" si="67"/>
        <v>1177.28</v>
      </c>
      <c r="K3598" s="7">
        <f>SUM(G3598*0.54)</f>
        <v>7.0200000000000005</v>
      </c>
      <c r="L3598" s="11">
        <v>43373</v>
      </c>
      <c r="M3598" s="3">
        <v>43378</v>
      </c>
      <c r="N3598" s="3">
        <v>43394</v>
      </c>
      <c r="O3598" t="s">
        <v>14</v>
      </c>
      <c r="P3598" s="4">
        <v>76.13</v>
      </c>
      <c r="Q3598" t="s">
        <v>203</v>
      </c>
      <c r="R3598" t="s">
        <v>205</v>
      </c>
      <c r="S3598" t="s">
        <v>206</v>
      </c>
      <c r="T3598" t="s">
        <v>207</v>
      </c>
      <c r="U3598" t="s">
        <v>208</v>
      </c>
      <c r="V3598" t="s">
        <v>209</v>
      </c>
      <c r="W3598" s="10" t="b">
        <v>1</v>
      </c>
      <c r="X3598" s="12">
        <v>43871.843438541669</v>
      </c>
    </row>
    <row r="3599" spans="1:24" x14ac:dyDescent="0.2">
      <c r="A3599">
        <v>13940</v>
      </c>
      <c r="B3599" s="2" t="s">
        <v>24</v>
      </c>
      <c r="C3599" s="2" t="s">
        <v>25</v>
      </c>
      <c r="D3599" s="2" t="s">
        <v>26</v>
      </c>
      <c r="E3599" t="s">
        <v>15</v>
      </c>
      <c r="F3599">
        <f>SUM(J3599* 1.15)</f>
        <v>290.76599999999996</v>
      </c>
      <c r="G3599">
        <v>6</v>
      </c>
      <c r="H3599">
        <v>-31</v>
      </c>
      <c r="I3599" s="7">
        <v>42.14</v>
      </c>
      <c r="J3599" s="7">
        <f t="shared" si="67"/>
        <v>252.84</v>
      </c>
      <c r="K3599" s="7">
        <f>SUM(G3599*1.15)</f>
        <v>6.8999999999999995</v>
      </c>
      <c r="L3599" s="11">
        <v>43373</v>
      </c>
      <c r="M3599" s="3">
        <v>43378</v>
      </c>
      <c r="N3599" s="3">
        <v>43394</v>
      </c>
      <c r="O3599" t="s">
        <v>12</v>
      </c>
      <c r="P3599" s="4">
        <v>36.130000000000003</v>
      </c>
      <c r="Q3599" t="s">
        <v>25</v>
      </c>
      <c r="R3599" t="s">
        <v>27</v>
      </c>
      <c r="S3599" t="s">
        <v>21</v>
      </c>
      <c r="U3599" t="s">
        <v>28</v>
      </c>
      <c r="V3599" t="s">
        <v>23</v>
      </c>
      <c r="W3599" s="10" t="b">
        <v>1</v>
      </c>
      <c r="X3599" s="12">
        <v>43903.509711689818</v>
      </c>
    </row>
    <row r="3600" spans="1:24" x14ac:dyDescent="0.2">
      <c r="A3600">
        <v>13941</v>
      </c>
      <c r="B3600" s="2" t="s">
        <v>124</v>
      </c>
      <c r="C3600" s="2" t="s">
        <v>125</v>
      </c>
      <c r="D3600" s="2" t="s">
        <v>126</v>
      </c>
      <c r="E3600" t="s">
        <v>45</v>
      </c>
      <c r="F3600">
        <f>SUM(J3600* 1.03)</f>
        <v>644.07960000000003</v>
      </c>
      <c r="G3600">
        <v>9</v>
      </c>
      <c r="H3600">
        <v>2</v>
      </c>
      <c r="I3600" s="7">
        <v>69.48</v>
      </c>
      <c r="J3600" s="7">
        <f t="shared" si="67"/>
        <v>625.32000000000005</v>
      </c>
      <c r="K3600" s="7">
        <f>SUM(G3600*1.27)</f>
        <v>11.43</v>
      </c>
      <c r="L3600" s="11">
        <v>43374</v>
      </c>
      <c r="M3600" s="3">
        <v>43379</v>
      </c>
      <c r="N3600" s="3">
        <v>43395</v>
      </c>
      <c r="O3600" t="s">
        <v>6</v>
      </c>
      <c r="P3600" s="4">
        <v>4.4000000000000004</v>
      </c>
      <c r="Q3600" t="s">
        <v>125</v>
      </c>
      <c r="R3600" t="s">
        <v>127</v>
      </c>
      <c r="S3600" t="s">
        <v>128</v>
      </c>
      <c r="U3600" t="s">
        <v>129</v>
      </c>
      <c r="V3600" t="s">
        <v>59</v>
      </c>
      <c r="W3600" s="10" t="b">
        <v>0</v>
      </c>
      <c r="X3600" s="12">
        <v>43890.51143032407</v>
      </c>
    </row>
    <row r="3601" spans="1:24" x14ac:dyDescent="0.2">
      <c r="A3601">
        <v>13942</v>
      </c>
      <c r="B3601" s="2" t="s">
        <v>356</v>
      </c>
      <c r="C3601" s="2" t="s">
        <v>348</v>
      </c>
      <c r="D3601" s="2" t="s">
        <v>357</v>
      </c>
      <c r="E3601" t="s">
        <v>15</v>
      </c>
      <c r="F3601">
        <f>SUM(J3601* 1.15)</f>
        <v>123.26849999999999</v>
      </c>
      <c r="G3601">
        <v>9</v>
      </c>
      <c r="H3601">
        <v>29</v>
      </c>
      <c r="I3601" s="7">
        <v>11.91</v>
      </c>
      <c r="J3601" s="7">
        <f t="shared" si="67"/>
        <v>107.19</v>
      </c>
      <c r="K3601" s="7">
        <f>SUM(G3601*1.429)</f>
        <v>12.861000000000001</v>
      </c>
      <c r="L3601" s="11">
        <v>43374</v>
      </c>
      <c r="M3601" s="3">
        <v>43379</v>
      </c>
      <c r="N3601" s="3">
        <v>43395</v>
      </c>
      <c r="O3601" t="s">
        <v>6</v>
      </c>
      <c r="P3601" s="4">
        <v>145.63</v>
      </c>
      <c r="Q3601" t="s">
        <v>348</v>
      </c>
      <c r="R3601" t="s">
        <v>349</v>
      </c>
      <c r="S3601" t="s">
        <v>350</v>
      </c>
      <c r="U3601" t="s">
        <v>351</v>
      </c>
      <c r="V3601" t="s">
        <v>10</v>
      </c>
      <c r="W3601" s="10" t="b">
        <v>1</v>
      </c>
      <c r="X3601" s="12">
        <v>43859.51174282407</v>
      </c>
    </row>
    <row r="3602" spans="1:24" x14ac:dyDescent="0.2">
      <c r="A3602">
        <v>13943</v>
      </c>
      <c r="B3602" s="2" t="s">
        <v>196</v>
      </c>
      <c r="C3602" s="2" t="s">
        <v>197</v>
      </c>
      <c r="D3602" s="2" t="s">
        <v>198</v>
      </c>
      <c r="E3602" t="s">
        <v>11</v>
      </c>
      <c r="F3602">
        <f>SUM(J3602* 1.15)</f>
        <v>408.82499999999999</v>
      </c>
      <c r="G3602">
        <v>9</v>
      </c>
      <c r="H3602">
        <v>-2</v>
      </c>
      <c r="I3602" s="7">
        <v>39.5</v>
      </c>
      <c r="J3602" s="7">
        <f t="shared" si="67"/>
        <v>355.5</v>
      </c>
      <c r="K3602" s="7">
        <f>SUM(G3602*1.27)</f>
        <v>11.43</v>
      </c>
      <c r="L3602" s="11">
        <v>43377</v>
      </c>
      <c r="M3602" s="3">
        <v>43382</v>
      </c>
      <c r="N3602" s="3">
        <v>43398</v>
      </c>
      <c r="O3602" t="s">
        <v>12</v>
      </c>
      <c r="P3602" s="4">
        <v>33.75</v>
      </c>
      <c r="Q3602" t="s">
        <v>197</v>
      </c>
      <c r="R3602" t="s">
        <v>199</v>
      </c>
      <c r="S3602" t="s">
        <v>200</v>
      </c>
      <c r="T3602" t="s">
        <v>111</v>
      </c>
      <c r="U3602" t="s">
        <v>201</v>
      </c>
      <c r="V3602" t="s">
        <v>113</v>
      </c>
      <c r="W3602" s="10" t="b">
        <v>1</v>
      </c>
      <c r="X3602" s="12">
        <v>43887.511384027777</v>
      </c>
    </row>
    <row r="3603" spans="1:24" x14ac:dyDescent="0.2">
      <c r="A3603">
        <v>13944</v>
      </c>
      <c r="B3603" s="2" t="s">
        <v>363</v>
      </c>
      <c r="C3603" s="2" t="s">
        <v>364</v>
      </c>
      <c r="D3603" s="2" t="s">
        <v>365</v>
      </c>
      <c r="E3603" t="s">
        <v>45</v>
      </c>
      <c r="F3603">
        <f>SUM(J3603* 1.03)</f>
        <v>753.03300000000002</v>
      </c>
      <c r="G3603">
        <v>10</v>
      </c>
      <c r="H3603">
        <v>3</v>
      </c>
      <c r="I3603" s="7">
        <v>73.11</v>
      </c>
      <c r="J3603" s="7">
        <f t="shared" si="67"/>
        <v>731.1</v>
      </c>
      <c r="K3603" s="7">
        <f>SUM(G3603*0.54)</f>
        <v>5.4</v>
      </c>
      <c r="L3603" s="11">
        <v>43378</v>
      </c>
      <c r="M3603" s="3">
        <v>43383</v>
      </c>
      <c r="N3603" s="3">
        <v>43399</v>
      </c>
      <c r="O3603" t="s">
        <v>6</v>
      </c>
      <c r="P3603" s="4">
        <v>96.5</v>
      </c>
      <c r="Q3603" t="s">
        <v>364</v>
      </c>
      <c r="R3603" t="s">
        <v>366</v>
      </c>
      <c r="S3603" t="s">
        <v>367</v>
      </c>
      <c r="U3603" t="s">
        <v>368</v>
      </c>
      <c r="V3603" t="s">
        <v>141</v>
      </c>
      <c r="W3603" s="10" t="b">
        <v>1</v>
      </c>
      <c r="X3603" s="12">
        <v>43876.842988773155</v>
      </c>
    </row>
    <row r="3604" spans="1:24" x14ac:dyDescent="0.2">
      <c r="A3604">
        <v>13945</v>
      </c>
      <c r="B3604" s="2" t="s">
        <v>237</v>
      </c>
      <c r="C3604" s="2" t="s">
        <v>238</v>
      </c>
      <c r="D3604" s="2" t="s">
        <v>239</v>
      </c>
      <c r="E3604" t="s">
        <v>37</v>
      </c>
      <c r="F3604">
        <f>SUM(J3604* 1.08)</f>
        <v>76.658400000000015</v>
      </c>
      <c r="G3604">
        <v>6</v>
      </c>
      <c r="H3604">
        <v>2</v>
      </c>
      <c r="I3604" s="7">
        <v>11.83</v>
      </c>
      <c r="J3604" s="7">
        <f t="shared" si="67"/>
        <v>70.98</v>
      </c>
      <c r="K3604" s="7">
        <f>SUM(G3604*1.27)</f>
        <v>7.62</v>
      </c>
      <c r="L3604" s="11">
        <v>43378</v>
      </c>
      <c r="M3604" s="3">
        <v>43383</v>
      </c>
      <c r="N3604" s="3">
        <v>43399</v>
      </c>
      <c r="O3604" t="s">
        <v>12</v>
      </c>
      <c r="P3604" s="4">
        <v>296.43</v>
      </c>
      <c r="Q3604" t="s">
        <v>238</v>
      </c>
      <c r="R3604" t="s">
        <v>240</v>
      </c>
      <c r="S3604" t="s">
        <v>241</v>
      </c>
      <c r="T3604" t="s">
        <v>242</v>
      </c>
      <c r="V3604" t="s">
        <v>243</v>
      </c>
      <c r="W3604" s="10" t="b">
        <v>1</v>
      </c>
      <c r="X3604" s="12">
        <v>43889.51041805555</v>
      </c>
    </row>
    <row r="3605" spans="1:24" x14ac:dyDescent="0.2">
      <c r="A3605">
        <v>13946</v>
      </c>
      <c r="B3605" s="2" t="s">
        <v>500</v>
      </c>
      <c r="C3605" s="2" t="s">
        <v>501</v>
      </c>
      <c r="D3605" s="2" t="s">
        <v>502</v>
      </c>
      <c r="E3605" t="s">
        <v>11</v>
      </c>
      <c r="F3605">
        <f>SUM(J3605* 1.05)</f>
        <v>88.304999999999993</v>
      </c>
      <c r="G3605">
        <v>10</v>
      </c>
      <c r="H3605">
        <v>17</v>
      </c>
      <c r="I3605" s="7">
        <v>8.41</v>
      </c>
      <c r="J3605" s="7">
        <f t="shared" si="67"/>
        <v>84.1</v>
      </c>
      <c r="K3605" s="7">
        <f>SUM(G3605*1.429)</f>
        <v>14.290000000000001</v>
      </c>
      <c r="L3605" s="11">
        <v>43379</v>
      </c>
      <c r="M3605" s="3">
        <v>43384</v>
      </c>
      <c r="N3605" s="3">
        <v>43400</v>
      </c>
      <c r="O3605" t="s">
        <v>12</v>
      </c>
      <c r="P3605" s="4">
        <v>299.08999999999997</v>
      </c>
      <c r="Q3605" t="s">
        <v>501</v>
      </c>
      <c r="R3605" t="s">
        <v>503</v>
      </c>
      <c r="S3605" t="s">
        <v>504</v>
      </c>
      <c r="U3605" t="s">
        <v>505</v>
      </c>
      <c r="V3605" t="s">
        <v>448</v>
      </c>
      <c r="W3605" s="10" t="b">
        <v>1</v>
      </c>
      <c r="X3605" s="12">
        <v>44019.179148842595</v>
      </c>
    </row>
    <row r="3606" spans="1:24" x14ac:dyDescent="0.2">
      <c r="A3606">
        <v>13947</v>
      </c>
      <c r="B3606" s="2" t="s">
        <v>38</v>
      </c>
      <c r="C3606" s="2" t="s">
        <v>39</v>
      </c>
      <c r="D3606" s="2" t="s">
        <v>40</v>
      </c>
      <c r="E3606" t="s">
        <v>13</v>
      </c>
      <c r="F3606">
        <f>SUM(J3606* 1.08)</f>
        <v>923.27039999999988</v>
      </c>
      <c r="G3606">
        <v>12</v>
      </c>
      <c r="H3606">
        <v>-3</v>
      </c>
      <c r="I3606" s="7">
        <v>71.239999999999995</v>
      </c>
      <c r="J3606" s="7">
        <f t="shared" si="67"/>
        <v>854.87999999999988</v>
      </c>
      <c r="K3606" s="7">
        <f>SUM(G3606*1.27)</f>
        <v>15.24</v>
      </c>
      <c r="L3606" s="11">
        <v>43379</v>
      </c>
      <c r="M3606" s="3">
        <v>43384</v>
      </c>
      <c r="N3606" s="3">
        <v>43400</v>
      </c>
      <c r="O3606" t="s">
        <v>12</v>
      </c>
      <c r="P3606" s="4">
        <v>13.42</v>
      </c>
      <c r="Q3606" t="s">
        <v>39</v>
      </c>
      <c r="R3606" t="s">
        <v>41</v>
      </c>
      <c r="S3606" t="s">
        <v>42</v>
      </c>
      <c r="U3606" t="s">
        <v>43</v>
      </c>
      <c r="V3606" t="s">
        <v>44</v>
      </c>
      <c r="W3606" s="10" t="b">
        <v>0</v>
      </c>
      <c r="X3606" s="12">
        <v>43856.845794212961</v>
      </c>
    </row>
    <row r="3607" spans="1:24" x14ac:dyDescent="0.2">
      <c r="A3607">
        <v>13948</v>
      </c>
      <c r="B3607" s="2" t="s">
        <v>218</v>
      </c>
      <c r="C3607" s="2" t="s">
        <v>219</v>
      </c>
      <c r="D3607" s="2" t="s">
        <v>220</v>
      </c>
      <c r="E3607" t="s">
        <v>13</v>
      </c>
      <c r="F3607">
        <f>SUM(J3607* 0.85)</f>
        <v>288.55799999999999</v>
      </c>
      <c r="G3607">
        <v>12</v>
      </c>
      <c r="H3607">
        <v>-24</v>
      </c>
      <c r="I3607" s="7">
        <v>28.29</v>
      </c>
      <c r="J3607" s="7">
        <f t="shared" si="67"/>
        <v>339.48</v>
      </c>
      <c r="K3607" s="7">
        <f>SUM(G3607*1.15)</f>
        <v>13.799999999999999</v>
      </c>
      <c r="L3607" s="11">
        <v>43380</v>
      </c>
      <c r="M3607" s="3">
        <v>43385</v>
      </c>
      <c r="N3607" s="3">
        <v>43401</v>
      </c>
      <c r="O3607" t="s">
        <v>6</v>
      </c>
      <c r="P3607" s="4">
        <v>15.8</v>
      </c>
      <c r="Q3607" t="s">
        <v>219</v>
      </c>
      <c r="R3607" t="s">
        <v>221</v>
      </c>
      <c r="S3607" t="s">
        <v>222</v>
      </c>
      <c r="T3607" t="s">
        <v>223</v>
      </c>
      <c r="U3607" t="s">
        <v>224</v>
      </c>
      <c r="V3607" t="s">
        <v>113</v>
      </c>
      <c r="W3607" s="10" t="b">
        <v>0</v>
      </c>
      <c r="X3607" s="12">
        <v>43992.511129398146</v>
      </c>
    </row>
    <row r="3608" spans="1:24" x14ac:dyDescent="0.2">
      <c r="A3608">
        <v>13949</v>
      </c>
      <c r="B3608" s="2" t="s">
        <v>384</v>
      </c>
      <c r="C3608" s="2" t="s">
        <v>385</v>
      </c>
      <c r="D3608" s="2" t="s">
        <v>386</v>
      </c>
      <c r="E3608" t="s">
        <v>45</v>
      </c>
      <c r="F3608">
        <f>SUM(J3608* 1.25)</f>
        <v>409.49999999999994</v>
      </c>
      <c r="G3608">
        <v>10</v>
      </c>
      <c r="H3608">
        <v>-3</v>
      </c>
      <c r="I3608" s="7">
        <v>32.76</v>
      </c>
      <c r="J3608" s="7">
        <f t="shared" si="67"/>
        <v>327.59999999999997</v>
      </c>
      <c r="K3608" s="7">
        <f>SUM(G3608*1.27)</f>
        <v>12.7</v>
      </c>
      <c r="L3608" s="11">
        <v>43381</v>
      </c>
      <c r="M3608" s="3">
        <v>43386</v>
      </c>
      <c r="N3608" s="3">
        <v>43402</v>
      </c>
      <c r="O3608" t="s">
        <v>12</v>
      </c>
      <c r="P3608" s="4">
        <v>810.05</v>
      </c>
      <c r="Q3608" t="s">
        <v>385</v>
      </c>
      <c r="R3608" t="s">
        <v>387</v>
      </c>
      <c r="S3608" t="s">
        <v>388</v>
      </c>
      <c r="U3608" t="s">
        <v>389</v>
      </c>
      <c r="V3608" t="s">
        <v>10</v>
      </c>
      <c r="W3608" s="10" t="b">
        <v>1</v>
      </c>
      <c r="X3608" s="12">
        <v>43872.511741898146</v>
      </c>
    </row>
    <row r="3609" spans="1:24" x14ac:dyDescent="0.2">
      <c r="A3609">
        <v>13950</v>
      </c>
      <c r="B3609" s="2" t="s">
        <v>2</v>
      </c>
      <c r="C3609" s="2" t="s">
        <v>3</v>
      </c>
      <c r="D3609" s="2" t="s">
        <v>4</v>
      </c>
      <c r="E3609" t="s">
        <v>11</v>
      </c>
      <c r="F3609">
        <f>SUM(J3609* 0.85)</f>
        <v>258.26399999999995</v>
      </c>
      <c r="G3609">
        <v>9</v>
      </c>
      <c r="H3609">
        <v>18</v>
      </c>
      <c r="I3609" s="7">
        <v>33.76</v>
      </c>
      <c r="J3609" s="7">
        <f t="shared" si="67"/>
        <v>303.83999999999997</v>
      </c>
      <c r="K3609" s="7">
        <f>SUM(G3609*1.429)</f>
        <v>12.861000000000001</v>
      </c>
      <c r="L3609" s="11">
        <v>43381</v>
      </c>
      <c r="M3609" s="3">
        <v>43386</v>
      </c>
      <c r="N3609" s="3">
        <v>43402</v>
      </c>
      <c r="O3609" t="s">
        <v>12</v>
      </c>
      <c r="P3609" s="4">
        <v>61.02</v>
      </c>
      <c r="Q3609" t="s">
        <v>3</v>
      </c>
      <c r="R3609" t="s">
        <v>7</v>
      </c>
      <c r="S3609" t="s">
        <v>8</v>
      </c>
      <c r="U3609" t="s">
        <v>9</v>
      </c>
      <c r="V3609" t="s">
        <v>10</v>
      </c>
      <c r="W3609" s="10" t="b">
        <v>1</v>
      </c>
      <c r="X3609" s="12">
        <v>43851.511615509255</v>
      </c>
    </row>
    <row r="3610" spans="1:24" x14ac:dyDescent="0.2">
      <c r="A3610">
        <v>13951</v>
      </c>
      <c r="B3610" s="2" t="s">
        <v>537</v>
      </c>
      <c r="C3610" s="2" t="s">
        <v>538</v>
      </c>
      <c r="D3610" s="2" t="s">
        <v>539</v>
      </c>
      <c r="E3610" t="s">
        <v>15</v>
      </c>
      <c r="F3610">
        <f>SUM(J3610* 1.08)</f>
        <v>552.7872000000001</v>
      </c>
      <c r="G3610">
        <v>7</v>
      </c>
      <c r="H3610">
        <v>6</v>
      </c>
      <c r="I3610" s="7">
        <v>73.12</v>
      </c>
      <c r="J3610" s="7">
        <f t="shared" si="67"/>
        <v>511.84000000000003</v>
      </c>
      <c r="K3610" s="7">
        <f>SUM(G3610*1.381)</f>
        <v>9.6669999999999998</v>
      </c>
      <c r="L3610" s="11">
        <v>43384</v>
      </c>
      <c r="M3610" s="3">
        <v>43389</v>
      </c>
      <c r="N3610" s="3">
        <v>43405</v>
      </c>
      <c r="O3610" t="s">
        <v>14</v>
      </c>
      <c r="P3610" s="4">
        <v>139.34</v>
      </c>
      <c r="Q3610" t="s">
        <v>538</v>
      </c>
      <c r="R3610" t="s">
        <v>540</v>
      </c>
      <c r="S3610" t="s">
        <v>541</v>
      </c>
      <c r="T3610" t="s">
        <v>279</v>
      </c>
      <c r="U3610" t="s">
        <v>542</v>
      </c>
      <c r="V3610" t="s">
        <v>209</v>
      </c>
      <c r="W3610" s="10" t="b">
        <v>1</v>
      </c>
      <c r="X3610" s="12">
        <v>43879.511195601852</v>
      </c>
    </row>
    <row r="3611" spans="1:24" x14ac:dyDescent="0.2">
      <c r="A3611">
        <v>13952</v>
      </c>
      <c r="B3611" s="2" t="s">
        <v>384</v>
      </c>
      <c r="C3611" s="2" t="s">
        <v>385</v>
      </c>
      <c r="D3611" s="2" t="s">
        <v>386</v>
      </c>
      <c r="E3611" t="s">
        <v>36</v>
      </c>
      <c r="F3611">
        <f>SUM(J3611* 1.25)</f>
        <v>839.47499999999991</v>
      </c>
      <c r="G3611">
        <v>7</v>
      </c>
      <c r="H3611">
        <v>-17</v>
      </c>
      <c r="I3611" s="7">
        <v>95.94</v>
      </c>
      <c r="J3611" s="7">
        <f t="shared" si="67"/>
        <v>671.57999999999993</v>
      </c>
      <c r="K3611" s="7">
        <f>SUM(G3611*1.15)</f>
        <v>8.0499999999999989</v>
      </c>
      <c r="L3611" s="11">
        <v>43384</v>
      </c>
      <c r="M3611" s="3">
        <v>43389</v>
      </c>
      <c r="N3611" s="3">
        <v>43405</v>
      </c>
      <c r="O3611" t="s">
        <v>14</v>
      </c>
      <c r="P3611" s="4">
        <v>398.36</v>
      </c>
      <c r="Q3611" t="s">
        <v>385</v>
      </c>
      <c r="R3611" t="s">
        <v>387</v>
      </c>
      <c r="S3611" t="s">
        <v>388</v>
      </c>
      <c r="U3611" t="s">
        <v>389</v>
      </c>
      <c r="V3611" t="s">
        <v>10</v>
      </c>
      <c r="W3611" s="10" t="b">
        <v>1</v>
      </c>
      <c r="X3611" s="12">
        <v>43933.176864814806</v>
      </c>
    </row>
    <row r="3612" spans="1:24" x14ac:dyDescent="0.2">
      <c r="A3612">
        <v>13953</v>
      </c>
      <c r="B3612" s="2" t="s">
        <v>543</v>
      </c>
      <c r="C3612" s="2" t="s">
        <v>544</v>
      </c>
      <c r="D3612" s="2" t="s">
        <v>545</v>
      </c>
      <c r="E3612" t="s">
        <v>19</v>
      </c>
      <c r="F3612">
        <f>SUM(J3612* 0.85)</f>
        <v>244.71499999999997</v>
      </c>
      <c r="G3612">
        <v>10</v>
      </c>
      <c r="H3612">
        <v>19</v>
      </c>
      <c r="I3612" s="7">
        <v>28.79</v>
      </c>
      <c r="J3612" s="7">
        <f t="shared" si="67"/>
        <v>287.89999999999998</v>
      </c>
      <c r="K3612" s="7">
        <f>SUM(G3612*1.429)</f>
        <v>14.290000000000001</v>
      </c>
      <c r="L3612" s="11">
        <v>43385</v>
      </c>
      <c r="M3612" s="3">
        <v>43390</v>
      </c>
      <c r="N3612" s="3">
        <v>43406</v>
      </c>
      <c r="O3612" t="s">
        <v>6</v>
      </c>
      <c r="P3612" s="4">
        <v>16.72</v>
      </c>
      <c r="Q3612" t="s">
        <v>544</v>
      </c>
      <c r="R3612" t="s">
        <v>546</v>
      </c>
      <c r="S3612" t="s">
        <v>547</v>
      </c>
      <c r="U3612" t="s">
        <v>548</v>
      </c>
      <c r="V3612" t="s">
        <v>530</v>
      </c>
      <c r="W3612" s="10" t="b">
        <v>0</v>
      </c>
      <c r="X3612" s="12">
        <v>43941.179171990741</v>
      </c>
    </row>
    <row r="3613" spans="1:24" x14ac:dyDescent="0.2">
      <c r="A3613">
        <v>13954</v>
      </c>
      <c r="B3613" s="2" t="s">
        <v>537</v>
      </c>
      <c r="C3613" s="2" t="s">
        <v>538</v>
      </c>
      <c r="D3613" s="2" t="s">
        <v>539</v>
      </c>
      <c r="E3613" t="s">
        <v>36</v>
      </c>
      <c r="F3613">
        <f>SUM(J3613* 1.08)</f>
        <v>1010.34</v>
      </c>
      <c r="G3613">
        <v>10</v>
      </c>
      <c r="H3613">
        <v>6</v>
      </c>
      <c r="I3613" s="7">
        <v>93.55</v>
      </c>
      <c r="J3613" s="7">
        <f t="shared" si="67"/>
        <v>935.5</v>
      </c>
      <c r="K3613" s="7">
        <f>SUM(G3613*1.381)</f>
        <v>13.81</v>
      </c>
      <c r="L3613" s="11">
        <v>43386</v>
      </c>
      <c r="M3613" s="3">
        <v>43391</v>
      </c>
      <c r="N3613" s="3">
        <v>43407</v>
      </c>
      <c r="O3613" t="s">
        <v>14</v>
      </c>
      <c r="P3613" s="4">
        <v>102.55</v>
      </c>
      <c r="Q3613" t="s">
        <v>538</v>
      </c>
      <c r="R3613" t="s">
        <v>540</v>
      </c>
      <c r="S3613" t="s">
        <v>541</v>
      </c>
      <c r="T3613" t="s">
        <v>279</v>
      </c>
      <c r="U3613" t="s">
        <v>542</v>
      </c>
      <c r="V3613" t="s">
        <v>209</v>
      </c>
      <c r="W3613" s="10" t="b">
        <v>1</v>
      </c>
      <c r="X3613" s="12">
        <v>43904.51211689815</v>
      </c>
    </row>
    <row r="3614" spans="1:24" x14ac:dyDescent="0.2">
      <c r="A3614">
        <v>13955</v>
      </c>
      <c r="B3614" s="2" t="s">
        <v>300</v>
      </c>
      <c r="C3614" s="2" t="s">
        <v>301</v>
      </c>
      <c r="D3614" s="2" t="s">
        <v>302</v>
      </c>
      <c r="E3614" t="s">
        <v>15</v>
      </c>
      <c r="F3614">
        <f>SUM(J3614* 1.03)</f>
        <v>1117.9620000000002</v>
      </c>
      <c r="G3614">
        <v>12</v>
      </c>
      <c r="H3614">
        <v>-3</v>
      </c>
      <c r="I3614" s="7">
        <v>90.45</v>
      </c>
      <c r="J3614" s="7">
        <f t="shared" si="67"/>
        <v>1085.4000000000001</v>
      </c>
      <c r="K3614" s="7">
        <f>SUM(G3614*1.27)</f>
        <v>15.24</v>
      </c>
      <c r="L3614" s="11">
        <v>43386</v>
      </c>
      <c r="M3614" s="3">
        <v>43391</v>
      </c>
      <c r="N3614" s="3">
        <v>43407</v>
      </c>
      <c r="O3614" t="s">
        <v>6</v>
      </c>
      <c r="P3614" s="4">
        <v>45.52</v>
      </c>
      <c r="Q3614" t="s">
        <v>301</v>
      </c>
      <c r="R3614" t="s">
        <v>303</v>
      </c>
      <c r="S3614" t="s">
        <v>304</v>
      </c>
      <c r="T3614" t="s">
        <v>305</v>
      </c>
      <c r="U3614" t="s">
        <v>306</v>
      </c>
      <c r="V3614" t="s">
        <v>217</v>
      </c>
      <c r="W3614" s="10" t="b">
        <v>1</v>
      </c>
      <c r="X3614" s="12">
        <v>43816.512460879625</v>
      </c>
    </row>
    <row r="3615" spans="1:24" x14ac:dyDescent="0.2">
      <c r="A3615">
        <v>13956</v>
      </c>
      <c r="B3615" s="2" t="s">
        <v>135</v>
      </c>
      <c r="C3615" s="2" t="s">
        <v>136</v>
      </c>
      <c r="D3615" s="2" t="s">
        <v>137</v>
      </c>
      <c r="E3615" t="s">
        <v>11</v>
      </c>
      <c r="F3615">
        <f>SUM(J3615* 1.05)</f>
        <v>67.326000000000008</v>
      </c>
      <c r="G3615">
        <v>7</v>
      </c>
      <c r="H3615">
        <v>16</v>
      </c>
      <c r="I3615" s="7">
        <v>9.16</v>
      </c>
      <c r="J3615" s="7">
        <f t="shared" si="67"/>
        <v>64.12</v>
      </c>
      <c r="K3615" s="7">
        <f>SUM(G3615*1.429)</f>
        <v>10.003</v>
      </c>
      <c r="L3615" s="11">
        <v>43387</v>
      </c>
      <c r="M3615" s="3">
        <v>43392</v>
      </c>
      <c r="N3615" s="3">
        <v>43408</v>
      </c>
      <c r="O3615" t="s">
        <v>6</v>
      </c>
      <c r="P3615" s="4">
        <v>272.47000000000003</v>
      </c>
      <c r="Q3615" t="s">
        <v>136</v>
      </c>
      <c r="R3615" t="s">
        <v>138</v>
      </c>
      <c r="S3615" t="s">
        <v>139</v>
      </c>
      <c r="U3615" t="s">
        <v>140</v>
      </c>
      <c r="V3615" t="s">
        <v>141</v>
      </c>
      <c r="W3615" s="10" t="b">
        <v>1</v>
      </c>
      <c r="X3615" s="12">
        <v>43804.844925694444</v>
      </c>
    </row>
    <row r="3616" spans="1:24" x14ac:dyDescent="0.2">
      <c r="A3616">
        <v>13957</v>
      </c>
      <c r="B3616" s="2" t="s">
        <v>332</v>
      </c>
      <c r="C3616" s="2" t="s">
        <v>333</v>
      </c>
      <c r="D3616" s="2" t="s">
        <v>334</v>
      </c>
      <c r="E3616" t="s">
        <v>15</v>
      </c>
      <c r="F3616">
        <f>SUM(J3616* 1.15)</f>
        <v>14.765999999999998</v>
      </c>
      <c r="G3616">
        <v>12</v>
      </c>
      <c r="H3616">
        <v>-20</v>
      </c>
      <c r="I3616" s="7">
        <v>1.07</v>
      </c>
      <c r="J3616" s="7">
        <f t="shared" si="67"/>
        <v>12.84</v>
      </c>
      <c r="K3616" s="7">
        <f>SUM(G3616*1.15)</f>
        <v>13.799999999999999</v>
      </c>
      <c r="L3616" s="11">
        <v>43387</v>
      </c>
      <c r="M3616" s="3">
        <v>43392</v>
      </c>
      <c r="N3616" s="3">
        <v>43408</v>
      </c>
      <c r="O3616" t="s">
        <v>14</v>
      </c>
      <c r="P3616" s="4">
        <v>0.57999999999999996</v>
      </c>
      <c r="Q3616" t="s">
        <v>333</v>
      </c>
      <c r="R3616" t="s">
        <v>335</v>
      </c>
      <c r="S3616" t="s">
        <v>336</v>
      </c>
      <c r="U3616" t="s">
        <v>337</v>
      </c>
      <c r="V3616" t="s">
        <v>10</v>
      </c>
      <c r="W3616" s="10" t="b">
        <v>0</v>
      </c>
      <c r="X3616" s="12">
        <v>43965.511175694439</v>
      </c>
    </row>
    <row r="3617" spans="1:24" x14ac:dyDescent="0.2">
      <c r="A3617">
        <v>13958</v>
      </c>
      <c r="B3617" s="2" t="s">
        <v>430</v>
      </c>
      <c r="C3617" s="2" t="s">
        <v>431</v>
      </c>
      <c r="D3617" s="2" t="s">
        <v>432</v>
      </c>
      <c r="E3617" t="s">
        <v>15</v>
      </c>
      <c r="F3617">
        <f>SUM(J3617* 1.05)</f>
        <v>11.088000000000001</v>
      </c>
      <c r="G3617">
        <v>6</v>
      </c>
      <c r="H3617">
        <v>5</v>
      </c>
      <c r="I3617" s="7">
        <v>1.76</v>
      </c>
      <c r="J3617" s="7">
        <f t="shared" si="67"/>
        <v>10.56</v>
      </c>
      <c r="K3617" s="7">
        <f>SUM(G3617*0.54)</f>
        <v>3.24</v>
      </c>
      <c r="L3617" s="11">
        <v>43388</v>
      </c>
      <c r="M3617" s="3">
        <v>43393</v>
      </c>
      <c r="N3617" s="3">
        <v>43409</v>
      </c>
      <c r="O3617" t="s">
        <v>6</v>
      </c>
      <c r="P3617" s="4">
        <v>65.099999999999994</v>
      </c>
      <c r="Q3617" t="s">
        <v>431</v>
      </c>
      <c r="R3617" t="s">
        <v>433</v>
      </c>
      <c r="S3617" t="s">
        <v>434</v>
      </c>
      <c r="T3617" t="s">
        <v>435</v>
      </c>
      <c r="U3617" t="s">
        <v>436</v>
      </c>
      <c r="V3617" t="s">
        <v>209</v>
      </c>
      <c r="W3617" s="10" t="b">
        <v>1</v>
      </c>
      <c r="X3617" s="12">
        <v>43883.508072337965</v>
      </c>
    </row>
    <row r="3618" spans="1:24" x14ac:dyDescent="0.2">
      <c r="A3618">
        <v>13959</v>
      </c>
      <c r="B3618" s="2" t="s">
        <v>237</v>
      </c>
      <c r="C3618" s="2" t="s">
        <v>238</v>
      </c>
      <c r="D3618" s="2" t="s">
        <v>239</v>
      </c>
      <c r="E3618" t="s">
        <v>5</v>
      </c>
      <c r="F3618">
        <f>SUM(J3618* 1.08)</f>
        <v>1436.2488000000001</v>
      </c>
      <c r="G3618">
        <v>14</v>
      </c>
      <c r="H3618">
        <v>2</v>
      </c>
      <c r="I3618" s="7">
        <v>94.99</v>
      </c>
      <c r="J3618" s="7">
        <f t="shared" si="67"/>
        <v>1329.86</v>
      </c>
      <c r="K3618" s="7">
        <f>SUM(G3618*1.27)</f>
        <v>17.78</v>
      </c>
      <c r="L3618" s="11">
        <v>43391</v>
      </c>
      <c r="M3618" s="3">
        <v>43396</v>
      </c>
      <c r="N3618" s="3">
        <v>43412</v>
      </c>
      <c r="O3618" t="s">
        <v>14</v>
      </c>
      <c r="P3618" s="4">
        <v>220.31</v>
      </c>
      <c r="Q3618" t="s">
        <v>238</v>
      </c>
      <c r="R3618" t="s">
        <v>240</v>
      </c>
      <c r="S3618" t="s">
        <v>241</v>
      </c>
      <c r="T3618" t="s">
        <v>242</v>
      </c>
      <c r="V3618" t="s">
        <v>243</v>
      </c>
      <c r="W3618" s="10" t="b">
        <v>1</v>
      </c>
      <c r="X3618" s="12">
        <v>43865.51275671296</v>
      </c>
    </row>
    <row r="3619" spans="1:24" x14ac:dyDescent="0.2">
      <c r="A3619">
        <v>13960</v>
      </c>
      <c r="B3619" s="2" t="s">
        <v>2</v>
      </c>
      <c r="C3619" s="2" t="s">
        <v>3</v>
      </c>
      <c r="D3619" s="2" t="s">
        <v>4</v>
      </c>
      <c r="E3619" t="s">
        <v>11</v>
      </c>
      <c r="F3619">
        <f>SUM(J3619* 0.85)</f>
        <v>233.41000000000003</v>
      </c>
      <c r="G3619">
        <v>5</v>
      </c>
      <c r="H3619">
        <v>17</v>
      </c>
      <c r="I3619" s="7">
        <v>54.92</v>
      </c>
      <c r="J3619" s="7">
        <f t="shared" si="67"/>
        <v>274.60000000000002</v>
      </c>
      <c r="K3619" s="7">
        <f>SUM(G3619*1.429)</f>
        <v>7.1450000000000005</v>
      </c>
      <c r="L3619" s="11">
        <v>43391</v>
      </c>
      <c r="M3619" s="3">
        <v>43396</v>
      </c>
      <c r="N3619" s="3">
        <v>43412</v>
      </c>
      <c r="O3619" t="s">
        <v>6</v>
      </c>
      <c r="P3619" s="4">
        <v>23.94</v>
      </c>
      <c r="Q3619" t="s">
        <v>3</v>
      </c>
      <c r="R3619" t="s">
        <v>7</v>
      </c>
      <c r="S3619" t="s">
        <v>8</v>
      </c>
      <c r="U3619" t="s">
        <v>9</v>
      </c>
      <c r="V3619" t="s">
        <v>10</v>
      </c>
      <c r="W3619" s="10" t="b">
        <v>0</v>
      </c>
      <c r="X3619" s="12">
        <v>43864.17725833333</v>
      </c>
    </row>
    <row r="3620" spans="1:24" x14ac:dyDescent="0.2">
      <c r="A3620">
        <v>13961</v>
      </c>
      <c r="B3620" s="2" t="s">
        <v>153</v>
      </c>
      <c r="C3620" s="2" t="s">
        <v>154</v>
      </c>
      <c r="D3620" s="2" t="s">
        <v>155</v>
      </c>
      <c r="E3620" t="s">
        <v>5</v>
      </c>
      <c r="F3620">
        <f>SUM(J3620* 1.08)</f>
        <v>1110.5640000000001</v>
      </c>
      <c r="G3620">
        <v>14</v>
      </c>
      <c r="H3620">
        <v>-1</v>
      </c>
      <c r="I3620" s="7">
        <v>73.45</v>
      </c>
      <c r="J3620" s="7">
        <f t="shared" si="67"/>
        <v>1028.3</v>
      </c>
      <c r="K3620" s="7">
        <f>SUM(G3620*1.27)</f>
        <v>17.78</v>
      </c>
      <c r="L3620" s="11">
        <v>43392</v>
      </c>
      <c r="M3620" s="3">
        <v>43397</v>
      </c>
      <c r="N3620" s="3">
        <v>43413</v>
      </c>
      <c r="O3620" t="s">
        <v>12</v>
      </c>
      <c r="P3620" s="4">
        <v>152.30000000000001</v>
      </c>
      <c r="Q3620" t="s">
        <v>154</v>
      </c>
      <c r="R3620" t="s">
        <v>156</v>
      </c>
      <c r="S3620" t="s">
        <v>157</v>
      </c>
      <c r="U3620" t="s">
        <v>158</v>
      </c>
      <c r="V3620" t="s">
        <v>44</v>
      </c>
      <c r="W3620" s="10" t="b">
        <v>1</v>
      </c>
      <c r="X3620" s="12">
        <v>43864.512721990737</v>
      </c>
    </row>
    <row r="3621" spans="1:24" x14ac:dyDescent="0.2">
      <c r="A3621">
        <v>13962</v>
      </c>
      <c r="B3621" s="2" t="s">
        <v>379</v>
      </c>
      <c r="C3621" s="2" t="s">
        <v>380</v>
      </c>
      <c r="D3621" s="2" t="s">
        <v>381</v>
      </c>
      <c r="E3621" t="s">
        <v>5</v>
      </c>
      <c r="F3621">
        <f>SUM(J3621* 0.85)</f>
        <v>896.15499999999997</v>
      </c>
      <c r="G3621">
        <v>13</v>
      </c>
      <c r="H3621">
        <v>-2</v>
      </c>
      <c r="I3621" s="7">
        <v>81.099999999999994</v>
      </c>
      <c r="J3621" s="7">
        <f t="shared" si="67"/>
        <v>1054.3</v>
      </c>
      <c r="K3621" s="7">
        <f>SUM(G3621*1.27)</f>
        <v>16.510000000000002</v>
      </c>
      <c r="L3621" s="11">
        <v>43392</v>
      </c>
      <c r="M3621" s="3">
        <v>43397</v>
      </c>
      <c r="N3621" s="3">
        <v>43413</v>
      </c>
      <c r="O3621" t="s">
        <v>6</v>
      </c>
      <c r="P3621" s="4">
        <v>4.78</v>
      </c>
      <c r="Q3621" t="s">
        <v>380</v>
      </c>
      <c r="R3621" t="s">
        <v>382</v>
      </c>
      <c r="S3621" t="s">
        <v>110</v>
      </c>
      <c r="T3621" t="s">
        <v>111</v>
      </c>
      <c r="U3621" t="s">
        <v>383</v>
      </c>
      <c r="V3621" t="s">
        <v>113</v>
      </c>
      <c r="W3621" s="10" t="b">
        <v>0</v>
      </c>
      <c r="X3621" s="12">
        <v>43845.512472453702</v>
      </c>
    </row>
    <row r="3622" spans="1:24" x14ac:dyDescent="0.2">
      <c r="A3622">
        <v>13963</v>
      </c>
      <c r="B3622" s="2" t="s">
        <v>225</v>
      </c>
      <c r="C3622" s="2" t="s">
        <v>226</v>
      </c>
      <c r="D3622" s="2" t="s">
        <v>227</v>
      </c>
      <c r="E3622" t="s">
        <v>37</v>
      </c>
      <c r="F3622">
        <f>SUM(J3622* 1.03)</f>
        <v>1031.6994999999999</v>
      </c>
      <c r="G3622">
        <v>13</v>
      </c>
      <c r="H3622">
        <v>-5</v>
      </c>
      <c r="I3622" s="7">
        <v>77.05</v>
      </c>
      <c r="J3622" s="7">
        <f t="shared" si="67"/>
        <v>1001.65</v>
      </c>
      <c r="K3622" s="7">
        <f>SUM(G3622*1.15)</f>
        <v>14.95</v>
      </c>
      <c r="L3622" s="11">
        <v>43393</v>
      </c>
      <c r="M3622" s="3">
        <v>43398</v>
      </c>
      <c r="N3622" s="3">
        <v>43414</v>
      </c>
      <c r="O3622" t="s">
        <v>12</v>
      </c>
      <c r="P3622" s="4">
        <v>3.52</v>
      </c>
      <c r="Q3622" t="s">
        <v>226</v>
      </c>
      <c r="R3622" t="s">
        <v>228</v>
      </c>
      <c r="S3622" t="s">
        <v>229</v>
      </c>
      <c r="T3622" t="s">
        <v>230</v>
      </c>
      <c r="U3622" t="s">
        <v>231</v>
      </c>
      <c r="V3622" t="s">
        <v>217</v>
      </c>
      <c r="W3622" s="10" t="b">
        <v>0</v>
      </c>
      <c r="X3622" s="12">
        <v>43905.5122275463</v>
      </c>
    </row>
    <row r="3623" spans="1:24" x14ac:dyDescent="0.2">
      <c r="A3623">
        <v>13964</v>
      </c>
      <c r="B3623" s="2" t="s">
        <v>345</v>
      </c>
      <c r="C3623" s="2" t="s">
        <v>346</v>
      </c>
      <c r="D3623" s="2" t="s">
        <v>347</v>
      </c>
      <c r="E3623" t="s">
        <v>36</v>
      </c>
      <c r="F3623">
        <f>SUM(J3623* 1.08)</f>
        <v>118.80000000000001</v>
      </c>
      <c r="G3623">
        <v>11</v>
      </c>
      <c r="H3623">
        <v>3</v>
      </c>
      <c r="I3623" s="7">
        <v>10</v>
      </c>
      <c r="J3623" s="7">
        <f t="shared" si="67"/>
        <v>110</v>
      </c>
      <c r="K3623" s="7">
        <f>SUM(G3623*0.54)</f>
        <v>5.94</v>
      </c>
      <c r="L3623" s="11">
        <v>43394</v>
      </c>
      <c r="M3623" s="3">
        <v>43399</v>
      </c>
      <c r="N3623" s="3">
        <v>43415</v>
      </c>
      <c r="O3623" t="s">
        <v>14</v>
      </c>
      <c r="P3623" s="4">
        <v>135.63</v>
      </c>
      <c r="Q3623" t="s">
        <v>346</v>
      </c>
      <c r="R3623" t="s">
        <v>352</v>
      </c>
      <c r="S3623" t="s">
        <v>353</v>
      </c>
      <c r="T3623" t="s">
        <v>354</v>
      </c>
      <c r="U3623" t="s">
        <v>355</v>
      </c>
      <c r="V3623" t="s">
        <v>209</v>
      </c>
      <c r="W3623" s="10" t="b">
        <v>1</v>
      </c>
      <c r="X3623" s="12">
        <v>43877.843438541669</v>
      </c>
    </row>
    <row r="3624" spans="1:24" x14ac:dyDescent="0.2">
      <c r="A3624">
        <v>13965</v>
      </c>
      <c r="B3624" s="2" t="s">
        <v>29</v>
      </c>
      <c r="C3624" s="2" t="s">
        <v>30</v>
      </c>
      <c r="D3624" s="2" t="s">
        <v>31</v>
      </c>
      <c r="E3624" t="s">
        <v>11</v>
      </c>
      <c r="F3624">
        <f>SUM(J3624* 1.08)</f>
        <v>160.27200000000002</v>
      </c>
      <c r="G3624">
        <v>8</v>
      </c>
      <c r="H3624">
        <v>-4</v>
      </c>
      <c r="I3624" s="7">
        <v>18.55</v>
      </c>
      <c r="J3624" s="7">
        <f t="shared" si="67"/>
        <v>148.4</v>
      </c>
      <c r="K3624" s="7">
        <f>SUM(G3624*1.15)</f>
        <v>9.1999999999999993</v>
      </c>
      <c r="L3624" s="11">
        <v>43394</v>
      </c>
      <c r="M3624" s="3">
        <v>43399</v>
      </c>
      <c r="N3624" s="3">
        <v>43415</v>
      </c>
      <c r="O3624" t="s">
        <v>14</v>
      </c>
      <c r="P3624" s="4">
        <v>21.74</v>
      </c>
      <c r="Q3624" t="s">
        <v>30</v>
      </c>
      <c r="R3624" t="s">
        <v>557</v>
      </c>
      <c r="S3624" t="s">
        <v>32</v>
      </c>
      <c r="T3624" t="s">
        <v>33</v>
      </c>
      <c r="U3624" t="s">
        <v>34</v>
      </c>
      <c r="V3624" t="s">
        <v>35</v>
      </c>
      <c r="W3624" s="10" t="b">
        <v>0</v>
      </c>
      <c r="X3624" s="12">
        <v>43908.511079861113</v>
      </c>
    </row>
    <row r="3625" spans="1:24" ht="17" x14ac:dyDescent="0.2">
      <c r="A3625">
        <v>13966</v>
      </c>
      <c r="B3625" s="2" t="s">
        <v>468</v>
      </c>
      <c r="C3625" s="2" t="s">
        <v>469</v>
      </c>
      <c r="D3625" s="2" t="s">
        <v>470</v>
      </c>
      <c r="E3625" t="s">
        <v>5</v>
      </c>
      <c r="F3625">
        <f>SUM(J3625* 1.05)</f>
        <v>1212.9390000000001</v>
      </c>
      <c r="G3625">
        <v>13</v>
      </c>
      <c r="H3625">
        <v>0</v>
      </c>
      <c r="I3625" s="7">
        <v>88.86</v>
      </c>
      <c r="J3625" s="7">
        <f t="shared" si="67"/>
        <v>1155.18</v>
      </c>
      <c r="K3625" s="7">
        <f>SUM(G3625*1.27)</f>
        <v>16.510000000000002</v>
      </c>
      <c r="L3625" s="11">
        <v>43395</v>
      </c>
      <c r="M3625" s="3">
        <v>43400</v>
      </c>
      <c r="N3625" s="3">
        <v>43416</v>
      </c>
      <c r="O3625" t="s">
        <v>12</v>
      </c>
      <c r="P3625" s="4">
        <v>2.96</v>
      </c>
      <c r="Q3625" t="s">
        <v>469</v>
      </c>
      <c r="R3625" s="5" t="s">
        <v>563</v>
      </c>
      <c r="S3625" t="s">
        <v>311</v>
      </c>
      <c r="T3625" t="s">
        <v>207</v>
      </c>
      <c r="U3625" t="s">
        <v>471</v>
      </c>
      <c r="V3625" t="s">
        <v>209</v>
      </c>
      <c r="W3625" s="10" t="b">
        <v>0</v>
      </c>
      <c r="X3625" s="12">
        <v>43841.512495601848</v>
      </c>
    </row>
    <row r="3626" spans="1:24" x14ac:dyDescent="0.2">
      <c r="A3626">
        <v>13967</v>
      </c>
      <c r="B3626" s="2" t="s">
        <v>196</v>
      </c>
      <c r="C3626" s="2" t="s">
        <v>197</v>
      </c>
      <c r="D3626" s="2" t="s">
        <v>198</v>
      </c>
      <c r="E3626" t="s">
        <v>13</v>
      </c>
      <c r="F3626">
        <f>SUM(J3626* 1.03)</f>
        <v>1643.5504000000001</v>
      </c>
      <c r="G3626">
        <v>8</v>
      </c>
      <c r="H3626">
        <v>-2</v>
      </c>
      <c r="I3626" s="7">
        <v>199.46</v>
      </c>
      <c r="J3626" s="7">
        <f t="shared" si="67"/>
        <v>1595.68</v>
      </c>
      <c r="K3626" s="7">
        <f>SUM(G3626*1.27)</f>
        <v>10.16</v>
      </c>
      <c r="L3626" s="11">
        <v>43395</v>
      </c>
      <c r="M3626" s="3">
        <v>43400</v>
      </c>
      <c r="N3626" s="3">
        <v>43416</v>
      </c>
      <c r="O3626" t="s">
        <v>14</v>
      </c>
      <c r="P3626" s="4">
        <v>210.8</v>
      </c>
      <c r="Q3626" t="s">
        <v>197</v>
      </c>
      <c r="R3626" t="s">
        <v>199</v>
      </c>
      <c r="S3626" t="s">
        <v>200</v>
      </c>
      <c r="T3626" t="s">
        <v>111</v>
      </c>
      <c r="U3626" t="s">
        <v>201</v>
      </c>
      <c r="V3626" t="s">
        <v>113</v>
      </c>
      <c r="W3626" s="10" t="b">
        <v>1</v>
      </c>
      <c r="X3626" s="12">
        <v>43890.844717361113</v>
      </c>
    </row>
    <row r="3627" spans="1:24" x14ac:dyDescent="0.2">
      <c r="A3627">
        <v>13968</v>
      </c>
      <c r="B3627" s="2" t="s">
        <v>169</v>
      </c>
      <c r="C3627" s="2" t="s">
        <v>170</v>
      </c>
      <c r="D3627" s="2" t="s">
        <v>171</v>
      </c>
      <c r="E3627" t="s">
        <v>13</v>
      </c>
      <c r="F3627">
        <f>SUM(J3627* 0.85)</f>
        <v>534.27600000000007</v>
      </c>
      <c r="G3627">
        <v>12</v>
      </c>
      <c r="H3627">
        <v>-25</v>
      </c>
      <c r="I3627" s="7">
        <v>52.38</v>
      </c>
      <c r="J3627" s="7">
        <f t="shared" si="67"/>
        <v>628.56000000000006</v>
      </c>
      <c r="K3627" s="7">
        <f>SUM(G3627*1.15)</f>
        <v>13.799999999999999</v>
      </c>
      <c r="L3627" s="11">
        <v>43398</v>
      </c>
      <c r="M3627" s="3">
        <v>43403</v>
      </c>
      <c r="N3627" s="3">
        <v>43419</v>
      </c>
      <c r="O3627" t="s">
        <v>6</v>
      </c>
      <c r="P3627" s="4">
        <v>4.9800000000000004</v>
      </c>
      <c r="Q3627" t="s">
        <v>170</v>
      </c>
      <c r="R3627" t="s">
        <v>172</v>
      </c>
      <c r="S3627" t="s">
        <v>173</v>
      </c>
      <c r="U3627" t="s">
        <v>174</v>
      </c>
      <c r="V3627" t="s">
        <v>175</v>
      </c>
      <c r="W3627" s="10" t="b">
        <v>0</v>
      </c>
      <c r="X3627" s="12">
        <v>43957.51111782407</v>
      </c>
    </row>
    <row r="3628" spans="1:24" x14ac:dyDescent="0.2">
      <c r="A3628">
        <v>13969</v>
      </c>
      <c r="B3628" s="2" t="s">
        <v>430</v>
      </c>
      <c r="C3628" s="2" t="s">
        <v>431</v>
      </c>
      <c r="D3628" s="2" t="s">
        <v>432</v>
      </c>
      <c r="E3628" t="s">
        <v>46</v>
      </c>
      <c r="F3628">
        <f>SUM(J3628* 1.05)</f>
        <v>708.96</v>
      </c>
      <c r="G3628">
        <v>8</v>
      </c>
      <c r="H3628">
        <v>5</v>
      </c>
      <c r="I3628" s="7">
        <v>84.4</v>
      </c>
      <c r="J3628" s="7">
        <f t="shared" si="67"/>
        <v>675.2</v>
      </c>
      <c r="K3628" s="7">
        <f>SUM(G3628*0.54)</f>
        <v>4.32</v>
      </c>
      <c r="L3628" s="11">
        <v>43399</v>
      </c>
      <c r="M3628" s="3">
        <v>43404</v>
      </c>
      <c r="N3628" s="3">
        <v>43420</v>
      </c>
      <c r="O3628" t="s">
        <v>12</v>
      </c>
      <c r="P3628" s="4">
        <v>52.41</v>
      </c>
      <c r="Q3628" t="s">
        <v>431</v>
      </c>
      <c r="R3628" t="s">
        <v>433</v>
      </c>
      <c r="S3628" t="s">
        <v>434</v>
      </c>
      <c r="T3628" t="s">
        <v>435</v>
      </c>
      <c r="U3628" t="s">
        <v>436</v>
      </c>
      <c r="V3628" t="s">
        <v>209</v>
      </c>
      <c r="W3628" s="10" t="b">
        <v>1</v>
      </c>
      <c r="X3628" s="12">
        <v>43880.175497916665</v>
      </c>
    </row>
    <row r="3629" spans="1:24" x14ac:dyDescent="0.2">
      <c r="A3629">
        <v>13970</v>
      </c>
      <c r="B3629" s="2" t="s">
        <v>237</v>
      </c>
      <c r="C3629" s="2" t="s">
        <v>238</v>
      </c>
      <c r="D3629" s="2" t="s">
        <v>239</v>
      </c>
      <c r="E3629" t="s">
        <v>15</v>
      </c>
      <c r="F3629">
        <f>SUM(J3629* 1.08)</f>
        <v>680.40000000000009</v>
      </c>
      <c r="G3629">
        <v>10</v>
      </c>
      <c r="H3629">
        <v>2</v>
      </c>
      <c r="I3629" s="7">
        <v>63</v>
      </c>
      <c r="J3629" s="7">
        <f t="shared" si="67"/>
        <v>630</v>
      </c>
      <c r="K3629" s="7">
        <f>SUM(G3629*1.27)</f>
        <v>12.7</v>
      </c>
      <c r="L3629" s="11">
        <v>43399</v>
      </c>
      <c r="M3629" s="3">
        <v>43404</v>
      </c>
      <c r="N3629" s="3">
        <v>43420</v>
      </c>
      <c r="O3629" t="s">
        <v>6</v>
      </c>
      <c r="P3629" s="4">
        <v>89.93</v>
      </c>
      <c r="Q3629" t="s">
        <v>238</v>
      </c>
      <c r="R3629" t="s">
        <v>240</v>
      </c>
      <c r="S3629" t="s">
        <v>241</v>
      </c>
      <c r="T3629" t="s">
        <v>242</v>
      </c>
      <c r="V3629" t="s">
        <v>243</v>
      </c>
      <c r="W3629" s="10" t="b">
        <v>1</v>
      </c>
      <c r="X3629" s="12">
        <v>43873.511799768516</v>
      </c>
    </row>
    <row r="3630" spans="1:24" x14ac:dyDescent="0.2">
      <c r="A3630">
        <v>13971</v>
      </c>
      <c r="B3630" s="2" t="s">
        <v>430</v>
      </c>
      <c r="C3630" s="2" t="s">
        <v>431</v>
      </c>
      <c r="D3630" s="2" t="s">
        <v>432</v>
      </c>
      <c r="E3630" t="s">
        <v>13</v>
      </c>
      <c r="F3630">
        <f>SUM(J3630* 1.05)</f>
        <v>997.07999999999993</v>
      </c>
      <c r="G3630">
        <v>10</v>
      </c>
      <c r="H3630">
        <v>5</v>
      </c>
      <c r="I3630" s="7">
        <v>94.96</v>
      </c>
      <c r="J3630" s="7">
        <f t="shared" si="67"/>
        <v>949.59999999999991</v>
      </c>
      <c r="K3630" s="7">
        <f>SUM(G3630*0.54)</f>
        <v>5.4</v>
      </c>
      <c r="L3630" s="11">
        <v>43400</v>
      </c>
      <c r="M3630" s="3">
        <v>43405</v>
      </c>
      <c r="N3630" s="3">
        <v>43421</v>
      </c>
      <c r="O3630" t="s">
        <v>6</v>
      </c>
      <c r="P3630" s="4">
        <v>167.05</v>
      </c>
      <c r="Q3630" t="s">
        <v>431</v>
      </c>
      <c r="R3630" t="s">
        <v>433</v>
      </c>
      <c r="S3630" t="s">
        <v>434</v>
      </c>
      <c r="T3630" t="s">
        <v>435</v>
      </c>
      <c r="U3630" t="s">
        <v>436</v>
      </c>
      <c r="V3630" t="s">
        <v>209</v>
      </c>
      <c r="W3630" s="10" t="b">
        <v>1</v>
      </c>
      <c r="X3630" s="12">
        <v>43882.509678587965</v>
      </c>
    </row>
    <row r="3631" spans="1:24" x14ac:dyDescent="0.2">
      <c r="A3631">
        <v>13972</v>
      </c>
      <c r="B3631" s="2" t="s">
        <v>430</v>
      </c>
      <c r="C3631" s="2" t="s">
        <v>431</v>
      </c>
      <c r="D3631" s="2" t="s">
        <v>432</v>
      </c>
      <c r="E3631" t="s">
        <v>46</v>
      </c>
      <c r="F3631">
        <f>SUM(J3631* 1.05)</f>
        <v>288.37200000000001</v>
      </c>
      <c r="G3631">
        <v>8</v>
      </c>
      <c r="H3631">
        <v>5</v>
      </c>
      <c r="I3631" s="7">
        <v>34.33</v>
      </c>
      <c r="J3631" s="7">
        <f t="shared" si="67"/>
        <v>274.64</v>
      </c>
      <c r="K3631" s="7">
        <f>SUM(G3631*0.54)</f>
        <v>4.32</v>
      </c>
      <c r="L3631" s="11">
        <v>43400</v>
      </c>
      <c r="M3631" s="3">
        <v>43405</v>
      </c>
      <c r="N3631" s="3">
        <v>43421</v>
      </c>
      <c r="O3631" t="s">
        <v>14</v>
      </c>
      <c r="P3631" s="4">
        <v>24.49</v>
      </c>
      <c r="Q3631" t="s">
        <v>431</v>
      </c>
      <c r="R3631" t="s">
        <v>433</v>
      </c>
      <c r="S3631" t="s">
        <v>434</v>
      </c>
      <c r="T3631" t="s">
        <v>435</v>
      </c>
      <c r="U3631" t="s">
        <v>436</v>
      </c>
      <c r="V3631" t="s">
        <v>209</v>
      </c>
      <c r="W3631" s="10" t="b">
        <v>1</v>
      </c>
      <c r="X3631" s="12">
        <v>43879.175497916665</v>
      </c>
    </row>
    <row r="3632" spans="1:24" x14ac:dyDescent="0.2">
      <c r="A3632">
        <v>13973</v>
      </c>
      <c r="B3632" s="2" t="s">
        <v>67</v>
      </c>
      <c r="C3632" s="2" t="s">
        <v>68</v>
      </c>
      <c r="D3632" s="2" t="s">
        <v>69</v>
      </c>
      <c r="E3632" t="s">
        <v>15</v>
      </c>
      <c r="F3632">
        <f>SUM(J3632* 0.85)</f>
        <v>329.392</v>
      </c>
      <c r="G3632">
        <v>7</v>
      </c>
      <c r="H3632">
        <v>5</v>
      </c>
      <c r="I3632" s="7">
        <v>55.36</v>
      </c>
      <c r="J3632" s="7">
        <f t="shared" si="67"/>
        <v>387.52</v>
      </c>
      <c r="K3632" s="7">
        <f>SUM(G3632*0.54)</f>
        <v>3.7800000000000002</v>
      </c>
      <c r="L3632" s="11">
        <v>43401</v>
      </c>
      <c r="M3632" s="3">
        <v>43406</v>
      </c>
      <c r="N3632" s="3">
        <v>43422</v>
      </c>
      <c r="O3632" t="s">
        <v>6</v>
      </c>
      <c r="P3632" s="4">
        <v>63.2</v>
      </c>
      <c r="Q3632" t="s">
        <v>68</v>
      </c>
      <c r="R3632" t="s">
        <v>70</v>
      </c>
      <c r="S3632" t="s">
        <v>71</v>
      </c>
      <c r="U3632" t="s">
        <v>72</v>
      </c>
      <c r="V3632" t="s">
        <v>59</v>
      </c>
      <c r="W3632" s="10" t="b">
        <v>1</v>
      </c>
      <c r="X3632" s="12">
        <v>43881.970636574071</v>
      </c>
    </row>
    <row r="3633" spans="1:24" x14ac:dyDescent="0.2">
      <c r="A3633">
        <v>13974</v>
      </c>
      <c r="B3633" s="2" t="s">
        <v>390</v>
      </c>
      <c r="C3633" s="2" t="s">
        <v>391</v>
      </c>
      <c r="D3633" s="2" t="s">
        <v>392</v>
      </c>
      <c r="E3633" t="s">
        <v>11</v>
      </c>
      <c r="F3633">
        <f>SUM(J3633* 0.85)</f>
        <v>219.232</v>
      </c>
      <c r="G3633">
        <v>8</v>
      </c>
      <c r="H3633">
        <v>-2</v>
      </c>
      <c r="I3633" s="7">
        <v>32.24</v>
      </c>
      <c r="J3633" s="7">
        <f t="shared" si="67"/>
        <v>257.92</v>
      </c>
      <c r="K3633" s="7">
        <f>SUM(G3633*1.27)</f>
        <v>10.16</v>
      </c>
      <c r="L3633" s="11">
        <v>43402</v>
      </c>
      <c r="M3633" s="3">
        <v>43407</v>
      </c>
      <c r="N3633" s="3">
        <v>43423</v>
      </c>
      <c r="O3633" t="s">
        <v>12</v>
      </c>
      <c r="P3633" s="4">
        <v>22.57</v>
      </c>
      <c r="Q3633" t="s">
        <v>391</v>
      </c>
      <c r="R3633" t="s">
        <v>393</v>
      </c>
      <c r="S3633" t="s">
        <v>91</v>
      </c>
      <c r="U3633" t="s">
        <v>92</v>
      </c>
      <c r="V3633" t="s">
        <v>93</v>
      </c>
      <c r="W3633" s="10" t="b">
        <v>0</v>
      </c>
      <c r="X3633" s="12">
        <v>43898.844717361113</v>
      </c>
    </row>
    <row r="3634" spans="1:24" x14ac:dyDescent="0.2">
      <c r="A3634">
        <v>13975</v>
      </c>
      <c r="B3634" s="2" t="s">
        <v>159</v>
      </c>
      <c r="C3634" s="2" t="s">
        <v>160</v>
      </c>
      <c r="D3634" s="2" t="s">
        <v>161</v>
      </c>
      <c r="E3634" t="s">
        <v>13</v>
      </c>
      <c r="F3634">
        <f>SUM(J3634* 1.05)</f>
        <v>398.30700000000002</v>
      </c>
      <c r="G3634">
        <v>13</v>
      </c>
      <c r="H3634">
        <v>-3</v>
      </c>
      <c r="I3634" s="7">
        <v>29.18</v>
      </c>
      <c r="J3634" s="7">
        <f t="shared" si="67"/>
        <v>379.34</v>
      </c>
      <c r="K3634" s="7">
        <f>SUM(G3634*1.27)</f>
        <v>16.510000000000002</v>
      </c>
      <c r="L3634" s="11">
        <v>43402</v>
      </c>
      <c r="M3634" s="3">
        <v>43407</v>
      </c>
      <c r="N3634" s="3">
        <v>43423</v>
      </c>
      <c r="O3634" t="s">
        <v>12</v>
      </c>
      <c r="P3634" s="4">
        <v>59.25</v>
      </c>
      <c r="Q3634" t="s">
        <v>160</v>
      </c>
      <c r="R3634" t="s">
        <v>162</v>
      </c>
      <c r="S3634" t="s">
        <v>163</v>
      </c>
      <c r="U3634" t="s">
        <v>164</v>
      </c>
      <c r="V3634" t="s">
        <v>10</v>
      </c>
      <c r="W3634" s="10" t="b">
        <v>1</v>
      </c>
      <c r="X3634" s="12">
        <v>43828.512460879625</v>
      </c>
    </row>
    <row r="3635" spans="1:24" x14ac:dyDescent="0.2">
      <c r="A3635">
        <v>13976</v>
      </c>
      <c r="B3635" s="2" t="s">
        <v>250</v>
      </c>
      <c r="C3635" s="2" t="s">
        <v>251</v>
      </c>
      <c r="D3635" s="2" t="s">
        <v>252</v>
      </c>
      <c r="E3635" t="s">
        <v>13</v>
      </c>
      <c r="F3635">
        <f>SUM(J3635* 0.85)</f>
        <v>461.125</v>
      </c>
      <c r="G3635">
        <v>7</v>
      </c>
      <c r="H3635">
        <v>35</v>
      </c>
      <c r="I3635" s="7">
        <v>77.5</v>
      </c>
      <c r="J3635" s="7">
        <f t="shared" si="67"/>
        <v>542.5</v>
      </c>
      <c r="K3635" s="7">
        <f>SUM(G3635*1.429)</f>
        <v>10.003</v>
      </c>
      <c r="L3635" s="11">
        <v>43405</v>
      </c>
      <c r="M3635" s="3">
        <v>43410</v>
      </c>
      <c r="N3635" s="3">
        <v>43426</v>
      </c>
      <c r="O3635" t="s">
        <v>14</v>
      </c>
      <c r="P3635" s="4">
        <v>170.88</v>
      </c>
      <c r="Q3635" t="s">
        <v>251</v>
      </c>
      <c r="R3635" t="s">
        <v>253</v>
      </c>
      <c r="S3635" t="s">
        <v>254</v>
      </c>
      <c r="U3635" t="s">
        <v>255</v>
      </c>
      <c r="V3635" t="s">
        <v>10</v>
      </c>
      <c r="W3635" s="10" t="b">
        <v>1</v>
      </c>
      <c r="X3635" s="12">
        <v>43863.17847893518</v>
      </c>
    </row>
    <row r="3636" spans="1:24" x14ac:dyDescent="0.2">
      <c r="A3636">
        <v>13977</v>
      </c>
      <c r="B3636" s="2" t="s">
        <v>287</v>
      </c>
      <c r="C3636" s="2" t="s">
        <v>288</v>
      </c>
      <c r="D3636" s="2" t="s">
        <v>289</v>
      </c>
      <c r="E3636" t="s">
        <v>36</v>
      </c>
      <c r="F3636">
        <f>SUM(J3636* 1.05)</f>
        <v>718.28400000000011</v>
      </c>
      <c r="G3636">
        <v>8</v>
      </c>
      <c r="H3636">
        <v>1</v>
      </c>
      <c r="I3636" s="7">
        <v>85.51</v>
      </c>
      <c r="J3636" s="7">
        <f t="shared" si="67"/>
        <v>684.08</v>
      </c>
      <c r="K3636" s="7">
        <f>SUM(G3636*1.27)</f>
        <v>10.16</v>
      </c>
      <c r="L3636" s="11">
        <v>43405</v>
      </c>
      <c r="M3636" s="3">
        <v>43410</v>
      </c>
      <c r="N3636" s="3">
        <v>43426</v>
      </c>
      <c r="O3636" t="s">
        <v>12</v>
      </c>
      <c r="P3636" s="4">
        <v>51.44</v>
      </c>
      <c r="Q3636" t="s">
        <v>288</v>
      </c>
      <c r="R3636" t="s">
        <v>559</v>
      </c>
      <c r="S3636" t="s">
        <v>290</v>
      </c>
      <c r="T3636" t="s">
        <v>291</v>
      </c>
      <c r="U3636" t="s">
        <v>292</v>
      </c>
      <c r="V3636" t="s">
        <v>209</v>
      </c>
      <c r="W3636" s="10" t="b">
        <v>1</v>
      </c>
      <c r="X3636" s="12">
        <v>43893.51141875</v>
      </c>
    </row>
    <row r="3637" spans="1:24" x14ac:dyDescent="0.2">
      <c r="A3637">
        <v>13978</v>
      </c>
      <c r="B3637" s="2" t="s">
        <v>374</v>
      </c>
      <c r="C3637" s="2" t="s">
        <v>375</v>
      </c>
      <c r="D3637" s="2" t="s">
        <v>376</v>
      </c>
      <c r="E3637" t="s">
        <v>36</v>
      </c>
      <c r="F3637">
        <f>SUM(J3637* 1.15)</f>
        <v>1064.992</v>
      </c>
      <c r="G3637">
        <v>8</v>
      </c>
      <c r="H3637">
        <v>-6</v>
      </c>
      <c r="I3637" s="7">
        <v>115.76</v>
      </c>
      <c r="J3637" s="7">
        <f t="shared" si="67"/>
        <v>926.08</v>
      </c>
      <c r="K3637" s="7">
        <f>SUM(G3637*1.15)</f>
        <v>9.1999999999999993</v>
      </c>
      <c r="L3637" s="11">
        <v>43406</v>
      </c>
      <c r="M3637" s="3">
        <v>43411</v>
      </c>
      <c r="N3637" s="3">
        <v>43427</v>
      </c>
      <c r="O3637" t="s">
        <v>12</v>
      </c>
      <c r="P3637" s="4">
        <v>9.5299999999999994</v>
      </c>
      <c r="Q3637" t="s">
        <v>375</v>
      </c>
      <c r="R3637" t="s">
        <v>377</v>
      </c>
      <c r="S3637" t="s">
        <v>222</v>
      </c>
      <c r="T3637" t="s">
        <v>223</v>
      </c>
      <c r="U3637" t="s">
        <v>378</v>
      </c>
      <c r="V3637" t="s">
        <v>113</v>
      </c>
      <c r="W3637" s="10" t="b">
        <v>0</v>
      </c>
      <c r="X3637" s="12">
        <v>43903.177723379624</v>
      </c>
    </row>
    <row r="3638" spans="1:24" x14ac:dyDescent="0.2">
      <c r="A3638">
        <v>13979</v>
      </c>
      <c r="B3638" s="2" t="s">
        <v>384</v>
      </c>
      <c r="C3638" s="2" t="s">
        <v>385</v>
      </c>
      <c r="D3638" s="2" t="s">
        <v>386</v>
      </c>
      <c r="E3638" t="s">
        <v>46</v>
      </c>
      <c r="F3638">
        <f>SUM(J3638* 1.25)</f>
        <v>121.05000000000001</v>
      </c>
      <c r="G3638">
        <v>12</v>
      </c>
      <c r="H3638">
        <v>-18</v>
      </c>
      <c r="I3638" s="7">
        <v>8.07</v>
      </c>
      <c r="J3638" s="7">
        <f t="shared" si="67"/>
        <v>96.84</v>
      </c>
      <c r="K3638" s="7">
        <f>SUM(G3638*1.15)</f>
        <v>13.799999999999999</v>
      </c>
      <c r="L3638" s="11">
        <v>43407</v>
      </c>
      <c r="M3638" s="3">
        <v>43412</v>
      </c>
      <c r="N3638" s="3">
        <v>43428</v>
      </c>
      <c r="O3638" t="s">
        <v>14</v>
      </c>
      <c r="P3638" s="4">
        <v>48.92</v>
      </c>
      <c r="Q3638" t="s">
        <v>385</v>
      </c>
      <c r="R3638" t="s">
        <v>387</v>
      </c>
      <c r="S3638" t="s">
        <v>388</v>
      </c>
      <c r="U3638" t="s">
        <v>389</v>
      </c>
      <c r="V3638" t="s">
        <v>10</v>
      </c>
      <c r="W3638" s="10" t="b">
        <v>1</v>
      </c>
      <c r="X3638" s="12">
        <v>43953.511198842592</v>
      </c>
    </row>
    <row r="3639" spans="1:24" x14ac:dyDescent="0.2">
      <c r="A3639">
        <v>13980</v>
      </c>
      <c r="B3639" s="2" t="s">
        <v>430</v>
      </c>
      <c r="C3639" s="2" t="s">
        <v>431</v>
      </c>
      <c r="D3639" s="2" t="s">
        <v>432</v>
      </c>
      <c r="E3639" t="s">
        <v>36</v>
      </c>
      <c r="F3639">
        <f>SUM(J3639* 1.05)</f>
        <v>665.78400000000011</v>
      </c>
      <c r="G3639">
        <v>8</v>
      </c>
      <c r="H3639">
        <v>5</v>
      </c>
      <c r="I3639" s="7">
        <v>79.260000000000005</v>
      </c>
      <c r="J3639" s="7">
        <f t="shared" si="67"/>
        <v>634.08000000000004</v>
      </c>
      <c r="K3639" s="7">
        <f>SUM(G3639*0.54)</f>
        <v>4.32</v>
      </c>
      <c r="L3639" s="11">
        <v>43407</v>
      </c>
      <c r="M3639" s="3">
        <v>43412</v>
      </c>
      <c r="N3639" s="3">
        <v>43428</v>
      </c>
      <c r="O3639" t="s">
        <v>6</v>
      </c>
      <c r="P3639" s="4">
        <v>74.58</v>
      </c>
      <c r="Q3639" t="s">
        <v>431</v>
      </c>
      <c r="R3639" t="s">
        <v>433</v>
      </c>
      <c r="S3639" t="s">
        <v>434</v>
      </c>
      <c r="T3639" t="s">
        <v>435</v>
      </c>
      <c r="U3639" t="s">
        <v>436</v>
      </c>
      <c r="V3639" t="s">
        <v>209</v>
      </c>
      <c r="W3639" s="10" t="b">
        <v>1</v>
      </c>
      <c r="X3639" s="12">
        <v>43879.175497916665</v>
      </c>
    </row>
    <row r="3640" spans="1:24" x14ac:dyDescent="0.2">
      <c r="A3640">
        <v>13981</v>
      </c>
      <c r="B3640" s="2" t="s">
        <v>537</v>
      </c>
      <c r="C3640" s="2" t="s">
        <v>538</v>
      </c>
      <c r="D3640" s="2" t="s">
        <v>539</v>
      </c>
      <c r="E3640" t="s">
        <v>15</v>
      </c>
      <c r="F3640">
        <f>SUM(J3640* 1.08)</f>
        <v>880.07040000000006</v>
      </c>
      <c r="G3640">
        <v>11</v>
      </c>
      <c r="H3640">
        <v>6</v>
      </c>
      <c r="I3640" s="7">
        <v>74.08</v>
      </c>
      <c r="J3640" s="7">
        <f t="shared" si="67"/>
        <v>814.88</v>
      </c>
      <c r="K3640" s="7">
        <f>SUM(G3640*1.381)</f>
        <v>15.191000000000001</v>
      </c>
      <c r="L3640" s="11">
        <v>43408</v>
      </c>
      <c r="M3640" s="3">
        <v>43413</v>
      </c>
      <c r="N3640" s="3">
        <v>43429</v>
      </c>
      <c r="O3640" t="s">
        <v>6</v>
      </c>
      <c r="P3640" s="4">
        <v>21.72</v>
      </c>
      <c r="Q3640" t="s">
        <v>538</v>
      </c>
      <c r="R3640" t="s">
        <v>540</v>
      </c>
      <c r="S3640" t="s">
        <v>541</v>
      </c>
      <c r="T3640" t="s">
        <v>279</v>
      </c>
      <c r="U3640" t="s">
        <v>542</v>
      </c>
      <c r="V3640" t="s">
        <v>209</v>
      </c>
      <c r="W3640" s="10" t="b">
        <v>0</v>
      </c>
      <c r="X3640" s="12">
        <v>43904.512354861115</v>
      </c>
    </row>
    <row r="3641" spans="1:24" x14ac:dyDescent="0.2">
      <c r="A3641">
        <v>13982</v>
      </c>
      <c r="B3641" s="2" t="s">
        <v>326</v>
      </c>
      <c r="C3641" s="2" t="s">
        <v>327</v>
      </c>
      <c r="D3641" s="2" t="s">
        <v>328</v>
      </c>
      <c r="E3641" t="s">
        <v>36</v>
      </c>
      <c r="F3641">
        <f>SUM(J3641* 1.08)</f>
        <v>2525.1264000000001</v>
      </c>
      <c r="G3641">
        <v>12</v>
      </c>
      <c r="H3641">
        <v>2</v>
      </c>
      <c r="I3641" s="7">
        <v>194.84</v>
      </c>
      <c r="J3641" s="7">
        <f t="shared" si="67"/>
        <v>2338.08</v>
      </c>
      <c r="K3641" s="7">
        <f>SUM(G3641*1.27)</f>
        <v>15.24</v>
      </c>
      <c r="L3641" s="11">
        <v>43408</v>
      </c>
      <c r="M3641" s="3">
        <v>43413</v>
      </c>
      <c r="N3641" s="3">
        <v>43429</v>
      </c>
      <c r="O3641" t="s">
        <v>12</v>
      </c>
      <c r="P3641" s="4">
        <v>57.75</v>
      </c>
      <c r="Q3641" t="s">
        <v>327</v>
      </c>
      <c r="R3641" t="s">
        <v>329</v>
      </c>
      <c r="S3641" t="s">
        <v>330</v>
      </c>
      <c r="T3641" t="s">
        <v>591</v>
      </c>
      <c r="U3641" t="s">
        <v>331</v>
      </c>
      <c r="V3641" t="s">
        <v>80</v>
      </c>
      <c r="W3641" s="10" t="b">
        <v>1</v>
      </c>
      <c r="X3641" s="12">
        <v>43745.84585208333</v>
      </c>
    </row>
    <row r="3642" spans="1:24" x14ac:dyDescent="0.2">
      <c r="A3642">
        <v>13983</v>
      </c>
      <c r="B3642" s="2" t="s">
        <v>142</v>
      </c>
      <c r="C3642" s="2" t="s">
        <v>143</v>
      </c>
      <c r="D3642" s="2" t="s">
        <v>144</v>
      </c>
      <c r="E3642" t="s">
        <v>11</v>
      </c>
      <c r="F3642">
        <f>SUM(J3642* 0.85)</f>
        <v>118.473</v>
      </c>
      <c r="G3642">
        <v>6</v>
      </c>
      <c r="H3642">
        <v>-36</v>
      </c>
      <c r="I3642" s="7">
        <v>23.23</v>
      </c>
      <c r="J3642" s="7">
        <f t="shared" si="67"/>
        <v>139.38</v>
      </c>
      <c r="K3642" s="7">
        <f>SUM(G3642*1.15)</f>
        <v>6.8999999999999995</v>
      </c>
      <c r="L3642" s="11">
        <v>43409</v>
      </c>
      <c r="M3642" s="3">
        <v>43414</v>
      </c>
      <c r="N3642" s="3">
        <v>43430</v>
      </c>
      <c r="O3642" t="s">
        <v>14</v>
      </c>
      <c r="P3642" s="4">
        <v>10.83</v>
      </c>
      <c r="Q3642" t="s">
        <v>143</v>
      </c>
      <c r="R3642" t="s">
        <v>145</v>
      </c>
      <c r="S3642" t="s">
        <v>110</v>
      </c>
      <c r="T3642" t="s">
        <v>111</v>
      </c>
      <c r="U3642" t="s">
        <v>146</v>
      </c>
      <c r="V3642" t="s">
        <v>113</v>
      </c>
      <c r="W3642" s="10" t="b">
        <v>0</v>
      </c>
      <c r="X3642" s="12">
        <v>43930.509653819441</v>
      </c>
    </row>
    <row r="3643" spans="1:24" x14ac:dyDescent="0.2">
      <c r="A3643">
        <v>13984</v>
      </c>
      <c r="B3643" s="2" t="s">
        <v>130</v>
      </c>
      <c r="C3643" s="2" t="s">
        <v>131</v>
      </c>
      <c r="D3643" s="2" t="s">
        <v>132</v>
      </c>
      <c r="E3643" t="s">
        <v>11</v>
      </c>
      <c r="F3643">
        <f>SUM(J3643* 1.08)</f>
        <v>653.18400000000008</v>
      </c>
      <c r="G3643">
        <v>7</v>
      </c>
      <c r="H3643">
        <v>2</v>
      </c>
      <c r="I3643" s="7">
        <v>86.4</v>
      </c>
      <c r="J3643" s="7">
        <f t="shared" si="67"/>
        <v>604.80000000000007</v>
      </c>
      <c r="K3643" s="7">
        <f>SUM(G3643*1.27)</f>
        <v>8.89</v>
      </c>
      <c r="L3643" s="11">
        <v>43412</v>
      </c>
      <c r="M3643" s="3">
        <v>43417</v>
      </c>
      <c r="N3643" s="3">
        <v>43433</v>
      </c>
      <c r="O3643" t="s">
        <v>6</v>
      </c>
      <c r="P3643" s="4">
        <v>16.559999999999999</v>
      </c>
      <c r="Q3643" t="s">
        <v>131</v>
      </c>
      <c r="R3643" t="s">
        <v>133</v>
      </c>
      <c r="S3643" t="s">
        <v>85</v>
      </c>
      <c r="U3643" t="s">
        <v>134</v>
      </c>
      <c r="V3643" t="s">
        <v>35</v>
      </c>
      <c r="W3643" s="10" t="b">
        <v>0</v>
      </c>
      <c r="X3643" s="12">
        <v>43887.843984953703</v>
      </c>
    </row>
    <row r="3644" spans="1:24" x14ac:dyDescent="0.2">
      <c r="A3644">
        <v>13985</v>
      </c>
      <c r="B3644" s="2" t="s">
        <v>401</v>
      </c>
      <c r="C3644" s="2" t="s">
        <v>402</v>
      </c>
      <c r="D3644" s="2" t="s">
        <v>403</v>
      </c>
      <c r="E3644" t="s">
        <v>45</v>
      </c>
      <c r="F3644">
        <f>SUM(J3644* 0.95)</f>
        <v>680.75099999999998</v>
      </c>
      <c r="G3644">
        <v>6</v>
      </c>
      <c r="H3644">
        <v>-9</v>
      </c>
      <c r="I3644" s="7">
        <v>119.43</v>
      </c>
      <c r="J3644" s="7">
        <f t="shared" si="67"/>
        <v>716.58</v>
      </c>
      <c r="K3644" s="7">
        <f>SUM(G3644*1.15)</f>
        <v>6.8999999999999995</v>
      </c>
      <c r="L3644" s="11">
        <v>43412</v>
      </c>
      <c r="M3644" s="3">
        <v>43417</v>
      </c>
      <c r="N3644" s="3">
        <v>43433</v>
      </c>
      <c r="O3644" t="s">
        <v>6</v>
      </c>
      <c r="P3644" s="4">
        <v>89.9</v>
      </c>
      <c r="Q3644" t="s">
        <v>402</v>
      </c>
      <c r="R3644" t="s">
        <v>404</v>
      </c>
      <c r="S3644" t="s">
        <v>405</v>
      </c>
      <c r="U3644" t="s">
        <v>406</v>
      </c>
      <c r="V3644" t="s">
        <v>175</v>
      </c>
      <c r="W3644" s="10" t="b">
        <v>1</v>
      </c>
      <c r="X3644" s="12">
        <v>43925.509966319441</v>
      </c>
    </row>
    <row r="3645" spans="1:24" x14ac:dyDescent="0.2">
      <c r="A3645">
        <v>13986</v>
      </c>
      <c r="B3645" s="2" t="s">
        <v>379</v>
      </c>
      <c r="C3645" s="2" t="s">
        <v>380</v>
      </c>
      <c r="D3645" s="2" t="s">
        <v>381</v>
      </c>
      <c r="E3645" t="s">
        <v>11</v>
      </c>
      <c r="F3645">
        <f>SUM(J3645* 0.85)</f>
        <v>1056.5415</v>
      </c>
      <c r="G3645">
        <v>7</v>
      </c>
      <c r="H3645">
        <v>-2</v>
      </c>
      <c r="I3645" s="7">
        <v>177.57</v>
      </c>
      <c r="J3645" s="7">
        <f t="shared" si="67"/>
        <v>1242.99</v>
      </c>
      <c r="K3645" s="7">
        <f>SUM(G3645*1.27)</f>
        <v>8.89</v>
      </c>
      <c r="L3645" s="11">
        <v>43413</v>
      </c>
      <c r="M3645" s="3">
        <v>43418</v>
      </c>
      <c r="N3645" s="3">
        <v>43434</v>
      </c>
      <c r="O3645" t="s">
        <v>12</v>
      </c>
      <c r="P3645" s="4">
        <v>58.33</v>
      </c>
      <c r="Q3645" t="s">
        <v>380</v>
      </c>
      <c r="R3645" t="s">
        <v>382</v>
      </c>
      <c r="S3645" t="s">
        <v>110</v>
      </c>
      <c r="T3645" t="s">
        <v>111</v>
      </c>
      <c r="U3645" t="s">
        <v>383</v>
      </c>
      <c r="V3645" t="s">
        <v>113</v>
      </c>
      <c r="W3645" s="10" t="b">
        <v>1</v>
      </c>
      <c r="X3645" s="12">
        <v>43900.510605324074</v>
      </c>
    </row>
    <row r="3646" spans="1:24" x14ac:dyDescent="0.2">
      <c r="A3646">
        <v>13987</v>
      </c>
      <c r="B3646" s="2" t="s">
        <v>300</v>
      </c>
      <c r="C3646" s="2" t="s">
        <v>301</v>
      </c>
      <c r="D3646" s="2" t="s">
        <v>302</v>
      </c>
      <c r="E3646" t="s">
        <v>36</v>
      </c>
      <c r="F3646">
        <f>SUM(J3646* 1.03)</f>
        <v>799.10490000000004</v>
      </c>
      <c r="G3646">
        <v>11</v>
      </c>
      <c r="H3646">
        <v>-3</v>
      </c>
      <c r="I3646" s="7">
        <v>70.53</v>
      </c>
      <c r="J3646" s="7">
        <f t="shared" si="67"/>
        <v>775.83</v>
      </c>
      <c r="K3646" s="7">
        <f>SUM(G3646*1.27)</f>
        <v>13.97</v>
      </c>
      <c r="L3646" s="11">
        <v>43413</v>
      </c>
      <c r="M3646" s="3">
        <v>43418</v>
      </c>
      <c r="N3646" s="3">
        <v>43434</v>
      </c>
      <c r="O3646" t="s">
        <v>14</v>
      </c>
      <c r="P3646" s="4">
        <v>141.06</v>
      </c>
      <c r="Q3646" t="s">
        <v>301</v>
      </c>
      <c r="R3646" t="s">
        <v>303</v>
      </c>
      <c r="S3646" t="s">
        <v>304</v>
      </c>
      <c r="T3646" t="s">
        <v>305</v>
      </c>
      <c r="U3646" t="s">
        <v>306</v>
      </c>
      <c r="V3646" t="s">
        <v>217</v>
      </c>
      <c r="W3646" s="10" t="b">
        <v>1</v>
      </c>
      <c r="X3646" s="12">
        <v>43775.845346064816</v>
      </c>
    </row>
    <row r="3647" spans="1:24" x14ac:dyDescent="0.2">
      <c r="A3647">
        <v>13988</v>
      </c>
      <c r="B3647" s="2" t="s">
        <v>67</v>
      </c>
      <c r="C3647" s="2" t="s">
        <v>68</v>
      </c>
      <c r="D3647" s="2" t="s">
        <v>69</v>
      </c>
      <c r="E3647" t="s">
        <v>46</v>
      </c>
      <c r="F3647">
        <f>SUM(J3647* 0.85)</f>
        <v>505.971</v>
      </c>
      <c r="G3647">
        <v>6</v>
      </c>
      <c r="H3647">
        <v>5</v>
      </c>
      <c r="I3647" s="7">
        <v>99.21</v>
      </c>
      <c r="J3647" s="7">
        <f t="shared" si="67"/>
        <v>595.26</v>
      </c>
      <c r="K3647" s="7">
        <f>SUM(G3647*0.54)</f>
        <v>3.24</v>
      </c>
      <c r="L3647" s="11">
        <v>43414</v>
      </c>
      <c r="M3647" s="3">
        <v>43419</v>
      </c>
      <c r="N3647" s="3">
        <v>43435</v>
      </c>
      <c r="O3647" t="s">
        <v>6</v>
      </c>
      <c r="P3647" s="4">
        <v>20.12</v>
      </c>
      <c r="Q3647" t="s">
        <v>68</v>
      </c>
      <c r="R3647" t="s">
        <v>70</v>
      </c>
      <c r="S3647" t="s">
        <v>71</v>
      </c>
      <c r="U3647" t="s">
        <v>72</v>
      </c>
      <c r="V3647" t="s">
        <v>59</v>
      </c>
      <c r="W3647" s="10" t="b">
        <v>1</v>
      </c>
      <c r="X3647" s="12">
        <v>43882.508072337965</v>
      </c>
    </row>
    <row r="3648" spans="1:24" x14ac:dyDescent="0.2">
      <c r="A3648">
        <v>13989</v>
      </c>
      <c r="B3648" s="2" t="s">
        <v>99</v>
      </c>
      <c r="C3648" s="2" t="s">
        <v>100</v>
      </c>
      <c r="D3648" s="2" t="s">
        <v>101</v>
      </c>
      <c r="E3648" t="s">
        <v>19</v>
      </c>
      <c r="F3648">
        <f>SUM(J3648* 0.95)</f>
        <v>2058.7259999999997</v>
      </c>
      <c r="G3648">
        <v>12</v>
      </c>
      <c r="H3648">
        <v>-16</v>
      </c>
      <c r="I3648" s="7">
        <v>180.59</v>
      </c>
      <c r="J3648" s="7">
        <f t="shared" si="67"/>
        <v>2167.08</v>
      </c>
      <c r="K3648" s="7">
        <f>SUM(G3648*1.15)</f>
        <v>13.799999999999999</v>
      </c>
      <c r="L3648" s="11">
        <v>43415</v>
      </c>
      <c r="M3648" s="3">
        <v>43420</v>
      </c>
      <c r="N3648" s="3">
        <v>43436</v>
      </c>
      <c r="O3648" t="s">
        <v>6</v>
      </c>
      <c r="P3648" s="4">
        <v>96.65</v>
      </c>
      <c r="Q3648" t="s">
        <v>100</v>
      </c>
      <c r="R3648" t="s">
        <v>102</v>
      </c>
      <c r="S3648" t="s">
        <v>103</v>
      </c>
      <c r="U3648" t="s">
        <v>104</v>
      </c>
      <c r="V3648" t="s">
        <v>105</v>
      </c>
      <c r="W3648" s="10" t="b">
        <v>1</v>
      </c>
      <c r="X3648" s="12">
        <v>43913.511221990739</v>
      </c>
    </row>
    <row r="3649" spans="1:24" x14ac:dyDescent="0.2">
      <c r="A3649">
        <v>13990</v>
      </c>
      <c r="B3649" s="2" t="s">
        <v>67</v>
      </c>
      <c r="C3649" s="2" t="s">
        <v>68</v>
      </c>
      <c r="D3649" s="2" t="s">
        <v>69</v>
      </c>
      <c r="E3649" t="s">
        <v>15</v>
      </c>
      <c r="F3649">
        <f>SUM(J3649* 0.85)</f>
        <v>519.4860000000001</v>
      </c>
      <c r="G3649">
        <v>11</v>
      </c>
      <c r="H3649">
        <v>6</v>
      </c>
      <c r="I3649" s="7">
        <v>55.56</v>
      </c>
      <c r="J3649" s="7">
        <f t="shared" si="67"/>
        <v>611.16000000000008</v>
      </c>
      <c r="K3649" s="7">
        <f>SUM(G3649*1.381)</f>
        <v>15.191000000000001</v>
      </c>
      <c r="L3649" s="11">
        <v>43415</v>
      </c>
      <c r="M3649" s="3">
        <v>43420</v>
      </c>
      <c r="N3649" s="3">
        <v>43436</v>
      </c>
      <c r="O3649" t="s">
        <v>6</v>
      </c>
      <c r="P3649" s="4">
        <v>16.97</v>
      </c>
      <c r="Q3649" t="s">
        <v>68</v>
      </c>
      <c r="R3649" t="s">
        <v>70</v>
      </c>
      <c r="S3649" t="s">
        <v>71</v>
      </c>
      <c r="U3649" t="s">
        <v>72</v>
      </c>
      <c r="V3649" t="s">
        <v>59</v>
      </c>
      <c r="W3649" s="10" t="b">
        <v>0</v>
      </c>
      <c r="X3649" s="12">
        <v>43905.512354861115</v>
      </c>
    </row>
    <row r="3650" spans="1:24" x14ac:dyDescent="0.2">
      <c r="A3650">
        <v>13991</v>
      </c>
      <c r="B3650" s="2" t="s">
        <v>38</v>
      </c>
      <c r="C3650" s="2" t="s">
        <v>39</v>
      </c>
      <c r="D3650" s="2" t="s">
        <v>40</v>
      </c>
      <c r="E3650" t="s">
        <v>13</v>
      </c>
      <c r="F3650">
        <f>SUM(J3650* 1.08)</f>
        <v>294.62400000000002</v>
      </c>
      <c r="G3650">
        <v>11</v>
      </c>
      <c r="H3650">
        <v>-3</v>
      </c>
      <c r="I3650" s="7">
        <v>24.8</v>
      </c>
      <c r="J3650" s="7">
        <f t="shared" ref="J3650:J3713" si="68">SUM(G3650*I3650)</f>
        <v>272.8</v>
      </c>
      <c r="K3650" s="7">
        <f>SUM(G3650*1.27)</f>
        <v>13.97</v>
      </c>
      <c r="L3650" s="11">
        <v>43416</v>
      </c>
      <c r="M3650" s="3">
        <v>43421</v>
      </c>
      <c r="N3650" s="3">
        <v>43437</v>
      </c>
      <c r="O3650" t="s">
        <v>14</v>
      </c>
      <c r="P3650" s="4">
        <v>110.11</v>
      </c>
      <c r="Q3650" t="s">
        <v>39</v>
      </c>
      <c r="R3650" t="s">
        <v>41</v>
      </c>
      <c r="S3650" t="s">
        <v>42</v>
      </c>
      <c r="U3650" t="s">
        <v>43</v>
      </c>
      <c r="V3650" t="s">
        <v>44</v>
      </c>
      <c r="W3650" s="10" t="b">
        <v>1</v>
      </c>
      <c r="X3650" s="12">
        <v>43843.51201273148</v>
      </c>
    </row>
    <row r="3651" spans="1:24" x14ac:dyDescent="0.2">
      <c r="A3651">
        <v>13992</v>
      </c>
      <c r="B3651" s="2" t="s">
        <v>196</v>
      </c>
      <c r="C3651" s="2" t="s">
        <v>197</v>
      </c>
      <c r="D3651" s="2" t="s">
        <v>198</v>
      </c>
      <c r="E3651" t="s">
        <v>45</v>
      </c>
      <c r="F3651">
        <f>SUM(J3651* 1.15)</f>
        <v>36.984000000000002</v>
      </c>
      <c r="G3651">
        <v>12</v>
      </c>
      <c r="H3651">
        <v>-2</v>
      </c>
      <c r="I3651" s="7">
        <v>2.68</v>
      </c>
      <c r="J3651" s="7">
        <f t="shared" si="68"/>
        <v>32.160000000000004</v>
      </c>
      <c r="K3651" s="7">
        <f>SUM(G3651*1.27)</f>
        <v>15.24</v>
      </c>
      <c r="L3651" s="11">
        <v>43416</v>
      </c>
      <c r="M3651" s="3">
        <v>43421</v>
      </c>
      <c r="N3651" s="3">
        <v>43437</v>
      </c>
      <c r="O3651" t="s">
        <v>14</v>
      </c>
      <c r="P3651" s="4">
        <v>1.63</v>
      </c>
      <c r="Q3651" t="s">
        <v>197</v>
      </c>
      <c r="R3651" t="s">
        <v>199</v>
      </c>
      <c r="S3651" t="s">
        <v>200</v>
      </c>
      <c r="T3651" t="s">
        <v>111</v>
      </c>
      <c r="U3651" t="s">
        <v>201</v>
      </c>
      <c r="V3651" t="s">
        <v>113</v>
      </c>
      <c r="W3651" s="10" t="b">
        <v>0</v>
      </c>
      <c r="X3651" s="12">
        <v>43820.179139120366</v>
      </c>
    </row>
    <row r="3652" spans="1:24" x14ac:dyDescent="0.2">
      <c r="A3652">
        <v>13993</v>
      </c>
      <c r="B3652" s="2" t="s">
        <v>287</v>
      </c>
      <c r="C3652" s="2" t="s">
        <v>288</v>
      </c>
      <c r="D3652" s="2" t="s">
        <v>289</v>
      </c>
      <c r="E3652" t="s">
        <v>5</v>
      </c>
      <c r="F3652">
        <f>SUM(J3652* 1.05)</f>
        <v>101.682</v>
      </c>
      <c r="G3652">
        <v>9</v>
      </c>
      <c r="H3652">
        <v>1</v>
      </c>
      <c r="I3652" s="7">
        <v>10.76</v>
      </c>
      <c r="J3652" s="7">
        <f t="shared" si="68"/>
        <v>96.84</v>
      </c>
      <c r="K3652" s="7">
        <f>SUM(G3652*1.27)</f>
        <v>11.43</v>
      </c>
      <c r="L3652" s="11">
        <v>43419</v>
      </c>
      <c r="M3652" s="3">
        <v>43424</v>
      </c>
      <c r="N3652" s="3">
        <v>43440</v>
      </c>
      <c r="O3652" t="s">
        <v>12</v>
      </c>
      <c r="P3652" s="4">
        <v>45.97</v>
      </c>
      <c r="Q3652" t="s">
        <v>288</v>
      </c>
      <c r="R3652" t="s">
        <v>560</v>
      </c>
      <c r="S3652" t="s">
        <v>290</v>
      </c>
      <c r="T3652" t="s">
        <v>291</v>
      </c>
      <c r="U3652" t="s">
        <v>292</v>
      </c>
      <c r="V3652" t="s">
        <v>209</v>
      </c>
      <c r="W3652" s="10" t="b">
        <v>1</v>
      </c>
      <c r="X3652" s="12">
        <v>43902.51141875</v>
      </c>
    </row>
    <row r="3653" spans="1:24" x14ac:dyDescent="0.2">
      <c r="A3653">
        <v>13994</v>
      </c>
      <c r="B3653" s="2" t="s">
        <v>237</v>
      </c>
      <c r="C3653" s="2" t="s">
        <v>238</v>
      </c>
      <c r="D3653" s="2" t="s">
        <v>239</v>
      </c>
      <c r="E3653" t="s">
        <v>37</v>
      </c>
      <c r="F3653">
        <f>SUM(J3653* 1.08)</f>
        <v>1406.4840000000002</v>
      </c>
      <c r="G3653">
        <v>9</v>
      </c>
      <c r="H3653">
        <v>2</v>
      </c>
      <c r="I3653" s="7">
        <v>144.69999999999999</v>
      </c>
      <c r="J3653" s="7">
        <f t="shared" si="68"/>
        <v>1302.3</v>
      </c>
      <c r="K3653" s="7">
        <f>SUM(G3653*1.27)</f>
        <v>11.43</v>
      </c>
      <c r="L3653" s="11">
        <v>43420</v>
      </c>
      <c r="M3653" s="3">
        <v>43425</v>
      </c>
      <c r="N3653" s="3">
        <v>43441</v>
      </c>
      <c r="O3653" t="s">
        <v>12</v>
      </c>
      <c r="P3653" s="4">
        <v>44.1</v>
      </c>
      <c r="Q3653" t="s">
        <v>238</v>
      </c>
      <c r="R3653" t="s">
        <v>240</v>
      </c>
      <c r="S3653" t="s">
        <v>241</v>
      </c>
      <c r="T3653" t="s">
        <v>242</v>
      </c>
      <c r="V3653" t="s">
        <v>243</v>
      </c>
      <c r="W3653" s="10" t="b">
        <v>1</v>
      </c>
      <c r="X3653" s="12">
        <v>43893.51143032407</v>
      </c>
    </row>
    <row r="3654" spans="1:24" x14ac:dyDescent="0.2">
      <c r="A3654">
        <v>13995</v>
      </c>
      <c r="B3654" s="2" t="s">
        <v>512</v>
      </c>
      <c r="C3654" s="2" t="s">
        <v>513</v>
      </c>
      <c r="D3654" s="2" t="s">
        <v>514</v>
      </c>
      <c r="E3654" t="s">
        <v>45</v>
      </c>
      <c r="F3654">
        <f>SUM(J3654* 1.15)</f>
        <v>623.11599999999999</v>
      </c>
      <c r="G3654">
        <v>13</v>
      </c>
      <c r="H3654">
        <v>2</v>
      </c>
      <c r="I3654" s="7">
        <v>41.68</v>
      </c>
      <c r="J3654" s="7">
        <f t="shared" si="68"/>
        <v>541.84</v>
      </c>
      <c r="K3654" s="7">
        <f>SUM(G3654*1.27)</f>
        <v>16.510000000000002</v>
      </c>
      <c r="L3654" s="11">
        <v>43420</v>
      </c>
      <c r="M3654" s="3">
        <v>43425</v>
      </c>
      <c r="N3654" s="3">
        <v>43441</v>
      </c>
      <c r="O3654" t="s">
        <v>12</v>
      </c>
      <c r="P3654" s="4">
        <v>7.79</v>
      </c>
      <c r="Q3654" t="s">
        <v>513</v>
      </c>
      <c r="R3654" t="s">
        <v>515</v>
      </c>
      <c r="S3654" t="s">
        <v>516</v>
      </c>
      <c r="U3654" t="s">
        <v>517</v>
      </c>
      <c r="V3654" t="s">
        <v>59</v>
      </c>
      <c r="W3654" s="10" t="b">
        <v>0</v>
      </c>
      <c r="X3654" s="12">
        <v>43776.512518749994</v>
      </c>
    </row>
    <row r="3655" spans="1:24" x14ac:dyDescent="0.2">
      <c r="A3655">
        <v>13996</v>
      </c>
      <c r="B3655" s="2" t="s">
        <v>449</v>
      </c>
      <c r="C3655" s="2" t="s">
        <v>450</v>
      </c>
      <c r="D3655" s="2" t="s">
        <v>451</v>
      </c>
      <c r="E3655" t="s">
        <v>45</v>
      </c>
      <c r="F3655">
        <f>SUM(J3655* 1.05)</f>
        <v>851.72849999999994</v>
      </c>
      <c r="G3655">
        <v>9</v>
      </c>
      <c r="H3655">
        <v>4</v>
      </c>
      <c r="I3655" s="7">
        <v>90.13</v>
      </c>
      <c r="J3655" s="7">
        <f t="shared" si="68"/>
        <v>811.17</v>
      </c>
      <c r="K3655" s="7">
        <f>SUM(G3655*0.54)</f>
        <v>4.8600000000000003</v>
      </c>
      <c r="L3655" s="11">
        <v>43421</v>
      </c>
      <c r="M3655" s="3">
        <v>43426</v>
      </c>
      <c r="N3655" s="3">
        <v>43442</v>
      </c>
      <c r="O3655" t="s">
        <v>6</v>
      </c>
      <c r="P3655" s="4">
        <v>2.91</v>
      </c>
      <c r="Q3655" t="s">
        <v>450</v>
      </c>
      <c r="R3655" t="s">
        <v>452</v>
      </c>
      <c r="S3655" t="s">
        <v>453</v>
      </c>
      <c r="U3655" t="s">
        <v>454</v>
      </c>
      <c r="V3655" t="s">
        <v>59</v>
      </c>
      <c r="W3655" s="10" t="b">
        <v>1</v>
      </c>
      <c r="X3655" s="12">
        <v>43884.509304398154</v>
      </c>
    </row>
    <row r="3656" spans="1:24" x14ac:dyDescent="0.2">
      <c r="A3656">
        <v>13997</v>
      </c>
      <c r="B3656" s="2" t="s">
        <v>512</v>
      </c>
      <c r="C3656" s="2" t="s">
        <v>513</v>
      </c>
      <c r="D3656" s="2" t="s">
        <v>514</v>
      </c>
      <c r="E3656" t="s">
        <v>15</v>
      </c>
      <c r="F3656">
        <f>SUM(J3656* 1.15)</f>
        <v>1074.3644999999999</v>
      </c>
      <c r="G3656">
        <v>11</v>
      </c>
      <c r="H3656">
        <v>2</v>
      </c>
      <c r="I3656" s="7">
        <v>84.93</v>
      </c>
      <c r="J3656" s="7">
        <f t="shared" si="68"/>
        <v>934.23</v>
      </c>
      <c r="K3656" s="7">
        <f>SUM(G3656*1.27)</f>
        <v>13.97</v>
      </c>
      <c r="L3656" s="11">
        <v>43421</v>
      </c>
      <c r="M3656" s="3">
        <v>43426</v>
      </c>
      <c r="N3656" s="3">
        <v>43442</v>
      </c>
      <c r="O3656" t="s">
        <v>14</v>
      </c>
      <c r="P3656" s="4">
        <v>11.08</v>
      </c>
      <c r="Q3656" t="s">
        <v>513</v>
      </c>
      <c r="R3656" t="s">
        <v>515</v>
      </c>
      <c r="S3656" t="s">
        <v>516</v>
      </c>
      <c r="U3656" t="s">
        <v>517</v>
      </c>
      <c r="V3656" t="s">
        <v>59</v>
      </c>
      <c r="W3656" s="10" t="b">
        <v>0</v>
      </c>
      <c r="X3656" s="12">
        <v>43862.51207060185</v>
      </c>
    </row>
    <row r="3657" spans="1:24" x14ac:dyDescent="0.2">
      <c r="A3657">
        <v>13998</v>
      </c>
      <c r="B3657" s="2" t="s">
        <v>537</v>
      </c>
      <c r="C3657" s="2" t="s">
        <v>538</v>
      </c>
      <c r="D3657" s="2" t="s">
        <v>539</v>
      </c>
      <c r="E3657" t="s">
        <v>11</v>
      </c>
      <c r="F3657">
        <f>SUM(J3657* 1.08)</f>
        <v>308.10239999999999</v>
      </c>
      <c r="G3657">
        <v>8</v>
      </c>
      <c r="H3657">
        <v>6</v>
      </c>
      <c r="I3657" s="7">
        <v>35.659999999999997</v>
      </c>
      <c r="J3657" s="7">
        <f t="shared" si="68"/>
        <v>285.27999999999997</v>
      </c>
      <c r="K3657" s="7">
        <f>SUM(G3657*1.381)</f>
        <v>11.048</v>
      </c>
      <c r="L3657" s="11">
        <v>43422</v>
      </c>
      <c r="M3657" s="3">
        <v>43427</v>
      </c>
      <c r="N3657" s="3">
        <v>43443</v>
      </c>
      <c r="O3657" t="s">
        <v>12</v>
      </c>
      <c r="P3657" s="4">
        <v>81.88</v>
      </c>
      <c r="Q3657" t="s">
        <v>538</v>
      </c>
      <c r="R3657" t="s">
        <v>540</v>
      </c>
      <c r="S3657" t="s">
        <v>541</v>
      </c>
      <c r="T3657" t="s">
        <v>279</v>
      </c>
      <c r="U3657" t="s">
        <v>542</v>
      </c>
      <c r="V3657" t="s">
        <v>209</v>
      </c>
      <c r="W3657" s="10" t="b">
        <v>1</v>
      </c>
      <c r="X3657" s="12">
        <v>43872.178143287034</v>
      </c>
    </row>
    <row r="3658" spans="1:24" x14ac:dyDescent="0.2">
      <c r="A3658">
        <v>13999</v>
      </c>
      <c r="B3658" s="2" t="s">
        <v>29</v>
      </c>
      <c r="C3658" s="2" t="s">
        <v>30</v>
      </c>
      <c r="D3658" s="2" t="s">
        <v>31</v>
      </c>
      <c r="E3658" t="s">
        <v>11</v>
      </c>
      <c r="F3658">
        <f>SUM(J3658* 1.08)</f>
        <v>824.77440000000001</v>
      </c>
      <c r="G3658">
        <v>8</v>
      </c>
      <c r="H3658">
        <v>-4</v>
      </c>
      <c r="I3658" s="7">
        <v>95.46</v>
      </c>
      <c r="J3658" s="7">
        <f t="shared" si="68"/>
        <v>763.68</v>
      </c>
      <c r="K3658" s="7">
        <f>SUM(G3658*1.15)</f>
        <v>9.1999999999999993</v>
      </c>
      <c r="L3658" s="11">
        <v>43423</v>
      </c>
      <c r="M3658" s="3">
        <v>43428</v>
      </c>
      <c r="N3658" s="3">
        <v>43444</v>
      </c>
      <c r="O3658" t="s">
        <v>14</v>
      </c>
      <c r="P3658" s="4">
        <v>10.96</v>
      </c>
      <c r="Q3658" t="s">
        <v>30</v>
      </c>
      <c r="R3658" t="s">
        <v>557</v>
      </c>
      <c r="S3658" t="s">
        <v>32</v>
      </c>
      <c r="T3658" t="s">
        <v>33</v>
      </c>
      <c r="U3658" t="s">
        <v>34</v>
      </c>
      <c r="V3658" t="s">
        <v>35</v>
      </c>
      <c r="W3658" s="10" t="b">
        <v>0</v>
      </c>
      <c r="X3658" s="12">
        <v>43992.177746527777</v>
      </c>
    </row>
    <row r="3659" spans="1:24" x14ac:dyDescent="0.2">
      <c r="A3659">
        <v>14000</v>
      </c>
      <c r="B3659" s="2" t="s">
        <v>73</v>
      </c>
      <c r="C3659" s="2" t="s">
        <v>74</v>
      </c>
      <c r="D3659" s="2" t="s">
        <v>75</v>
      </c>
      <c r="E3659" t="s">
        <v>15</v>
      </c>
      <c r="F3659">
        <f>SUM(J3659* 1.08)</f>
        <v>1002.5532000000001</v>
      </c>
      <c r="G3659">
        <v>11</v>
      </c>
      <c r="H3659">
        <v>4</v>
      </c>
      <c r="I3659" s="7">
        <v>84.39</v>
      </c>
      <c r="J3659" s="7">
        <f t="shared" si="68"/>
        <v>928.29</v>
      </c>
      <c r="K3659" s="7">
        <f>SUM(G3659*0.54)</f>
        <v>5.94</v>
      </c>
      <c r="L3659" s="11">
        <v>43423</v>
      </c>
      <c r="M3659" s="3">
        <v>43428</v>
      </c>
      <c r="N3659" s="3">
        <v>43444</v>
      </c>
      <c r="O3659" t="s">
        <v>14</v>
      </c>
      <c r="P3659" s="4">
        <v>243.73</v>
      </c>
      <c r="Q3659" t="s">
        <v>74</v>
      </c>
      <c r="R3659" t="s">
        <v>76</v>
      </c>
      <c r="S3659" t="s">
        <v>77</v>
      </c>
      <c r="T3659" t="s">
        <v>78</v>
      </c>
      <c r="U3659" t="s">
        <v>79</v>
      </c>
      <c r="V3659" t="s">
        <v>80</v>
      </c>
      <c r="W3659" s="10" t="b">
        <v>1</v>
      </c>
      <c r="X3659" s="12">
        <v>43886.176783449075</v>
      </c>
    </row>
    <row r="3660" spans="1:24" x14ac:dyDescent="0.2">
      <c r="A3660">
        <v>14001</v>
      </c>
      <c r="B3660" s="2" t="s">
        <v>29</v>
      </c>
      <c r="C3660" s="2" t="s">
        <v>30</v>
      </c>
      <c r="D3660" s="2" t="s">
        <v>31</v>
      </c>
      <c r="E3660" t="s">
        <v>13</v>
      </c>
      <c r="F3660">
        <f>SUM(J3660* 1.08)</f>
        <v>2810.5056</v>
      </c>
      <c r="G3660">
        <v>14</v>
      </c>
      <c r="H3660">
        <v>-4</v>
      </c>
      <c r="I3660" s="7">
        <v>185.88</v>
      </c>
      <c r="J3660" s="7">
        <f t="shared" si="68"/>
        <v>2602.3199999999997</v>
      </c>
      <c r="K3660" s="7">
        <f>SUM(G3660*1.15)</f>
        <v>16.099999999999998</v>
      </c>
      <c r="L3660" s="11">
        <v>43426</v>
      </c>
      <c r="M3660" s="3">
        <v>43431</v>
      </c>
      <c r="N3660" s="3">
        <v>43447</v>
      </c>
      <c r="O3660" t="s">
        <v>12</v>
      </c>
      <c r="P3660" s="4">
        <v>23.72</v>
      </c>
      <c r="Q3660" t="s">
        <v>30</v>
      </c>
      <c r="R3660" t="s">
        <v>557</v>
      </c>
      <c r="S3660" t="s">
        <v>32</v>
      </c>
      <c r="T3660" t="s">
        <v>33</v>
      </c>
      <c r="U3660" t="s">
        <v>34</v>
      </c>
      <c r="V3660" t="s">
        <v>35</v>
      </c>
      <c r="W3660" s="10" t="b">
        <v>0</v>
      </c>
      <c r="X3660" s="12">
        <v>43883.845782638891</v>
      </c>
    </row>
    <row r="3661" spans="1:24" x14ac:dyDescent="0.2">
      <c r="A3661">
        <v>14002</v>
      </c>
      <c r="B3661" s="2" t="s">
        <v>500</v>
      </c>
      <c r="C3661" s="2" t="s">
        <v>501</v>
      </c>
      <c r="D3661" s="2" t="s">
        <v>502</v>
      </c>
      <c r="E3661" t="s">
        <v>5</v>
      </c>
      <c r="F3661">
        <f>SUM(J3661* 1.05)</f>
        <v>151.10550000000001</v>
      </c>
      <c r="G3661">
        <v>13</v>
      </c>
      <c r="H3661">
        <v>16</v>
      </c>
      <c r="I3661" s="7">
        <v>11.07</v>
      </c>
      <c r="J3661" s="7">
        <f t="shared" si="68"/>
        <v>143.91</v>
      </c>
      <c r="K3661" s="7">
        <f>SUM(G3661*1.429)</f>
        <v>18.577000000000002</v>
      </c>
      <c r="L3661" s="11">
        <v>43426</v>
      </c>
      <c r="M3661" s="3">
        <v>43431</v>
      </c>
      <c r="N3661" s="3">
        <v>43447</v>
      </c>
      <c r="O3661" t="s">
        <v>6</v>
      </c>
      <c r="P3661" s="4">
        <v>69.19</v>
      </c>
      <c r="Q3661" t="s">
        <v>501</v>
      </c>
      <c r="R3661" t="s">
        <v>503</v>
      </c>
      <c r="S3661" t="s">
        <v>504</v>
      </c>
      <c r="U3661" t="s">
        <v>505</v>
      </c>
      <c r="V3661" t="s">
        <v>448</v>
      </c>
      <c r="W3661" s="10" t="b">
        <v>1</v>
      </c>
      <c r="X3661" s="12">
        <v>43902.179895833331</v>
      </c>
    </row>
    <row r="3662" spans="1:24" x14ac:dyDescent="0.2">
      <c r="A3662">
        <v>14003</v>
      </c>
      <c r="B3662" s="2" t="s">
        <v>384</v>
      </c>
      <c r="C3662" s="2" t="s">
        <v>385</v>
      </c>
      <c r="D3662" s="2" t="s">
        <v>386</v>
      </c>
      <c r="E3662" t="s">
        <v>37</v>
      </c>
      <c r="F3662">
        <f>SUM(J3662* 1.03)</f>
        <v>1010.8625999999999</v>
      </c>
      <c r="G3662">
        <v>11</v>
      </c>
      <c r="H3662">
        <v>-23</v>
      </c>
      <c r="I3662" s="7">
        <v>89.22</v>
      </c>
      <c r="J3662" s="7">
        <f t="shared" si="68"/>
        <v>981.42</v>
      </c>
      <c r="K3662" s="7">
        <f>SUM(G3662*1.15)</f>
        <v>12.649999999999999</v>
      </c>
      <c r="L3662" s="11">
        <v>43427</v>
      </c>
      <c r="M3662" s="3">
        <v>43432</v>
      </c>
      <c r="N3662" s="3">
        <v>43448</v>
      </c>
      <c r="O3662" t="s">
        <v>6</v>
      </c>
      <c r="P3662" s="4">
        <v>3.52</v>
      </c>
      <c r="Q3662" t="s">
        <v>385</v>
      </c>
      <c r="R3662" t="s">
        <v>387</v>
      </c>
      <c r="S3662" t="s">
        <v>388</v>
      </c>
      <c r="U3662" t="s">
        <v>389</v>
      </c>
      <c r="V3662" t="s">
        <v>10</v>
      </c>
      <c r="W3662" s="10" t="b">
        <v>0</v>
      </c>
      <c r="X3662" s="12">
        <v>43977.844474305559</v>
      </c>
    </row>
    <row r="3663" spans="1:24" x14ac:dyDescent="0.2">
      <c r="A3663">
        <v>14004</v>
      </c>
      <c r="B3663" s="2" t="s">
        <v>99</v>
      </c>
      <c r="C3663" s="2" t="s">
        <v>100</v>
      </c>
      <c r="D3663" s="2" t="s">
        <v>101</v>
      </c>
      <c r="E3663" t="s">
        <v>13</v>
      </c>
      <c r="F3663">
        <f>SUM(J3663* 0.95)</f>
        <v>2061.576</v>
      </c>
      <c r="G3663">
        <v>11</v>
      </c>
      <c r="H3663">
        <v>-15</v>
      </c>
      <c r="I3663" s="7">
        <v>197.28</v>
      </c>
      <c r="J3663" s="7">
        <f t="shared" si="68"/>
        <v>2170.08</v>
      </c>
      <c r="K3663" s="7">
        <f>SUM(G3663*1.15)</f>
        <v>12.649999999999999</v>
      </c>
      <c r="L3663" s="11">
        <v>43428</v>
      </c>
      <c r="M3663" s="3">
        <v>43433</v>
      </c>
      <c r="N3663" s="3">
        <v>43449</v>
      </c>
      <c r="O3663" t="s">
        <v>14</v>
      </c>
      <c r="P3663" s="4">
        <v>31.43</v>
      </c>
      <c r="Q3663" t="s">
        <v>100</v>
      </c>
      <c r="R3663" t="s">
        <v>102</v>
      </c>
      <c r="S3663" t="s">
        <v>103</v>
      </c>
      <c r="U3663" t="s">
        <v>104</v>
      </c>
      <c r="V3663" t="s">
        <v>105</v>
      </c>
      <c r="W3663" s="10" t="b">
        <v>0</v>
      </c>
      <c r="X3663" s="12">
        <v>43985.17790023148</v>
      </c>
    </row>
    <row r="3664" spans="1:24" x14ac:dyDescent="0.2">
      <c r="A3664">
        <v>14005</v>
      </c>
      <c r="B3664" s="2" t="s">
        <v>363</v>
      </c>
      <c r="C3664" s="2" t="s">
        <v>364</v>
      </c>
      <c r="D3664" s="2" t="s">
        <v>365</v>
      </c>
      <c r="E3664" t="s">
        <v>5</v>
      </c>
      <c r="F3664">
        <f>SUM(J3664* 1.03)</f>
        <v>1103.2536000000002</v>
      </c>
      <c r="G3664">
        <v>12</v>
      </c>
      <c r="H3664">
        <v>-1</v>
      </c>
      <c r="I3664" s="7">
        <v>89.26</v>
      </c>
      <c r="J3664" s="7">
        <f t="shared" si="68"/>
        <v>1071.1200000000001</v>
      </c>
      <c r="K3664" s="7">
        <f>SUM(G3664*1.27)</f>
        <v>15.24</v>
      </c>
      <c r="L3664" s="11">
        <v>43428</v>
      </c>
      <c r="M3664" s="3">
        <v>43433</v>
      </c>
      <c r="N3664" s="3">
        <v>43449</v>
      </c>
      <c r="O3664" t="s">
        <v>6</v>
      </c>
      <c r="P3664" s="4">
        <v>117.33</v>
      </c>
      <c r="Q3664" t="s">
        <v>364</v>
      </c>
      <c r="R3664" t="s">
        <v>366</v>
      </c>
      <c r="S3664" t="s">
        <v>367</v>
      </c>
      <c r="U3664" t="s">
        <v>368</v>
      </c>
      <c r="V3664" t="s">
        <v>141</v>
      </c>
      <c r="W3664" s="10" t="b">
        <v>1</v>
      </c>
      <c r="X3664" s="12">
        <v>43790.845817361107</v>
      </c>
    </row>
    <row r="3665" spans="1:24" x14ac:dyDescent="0.2">
      <c r="A3665">
        <v>14006</v>
      </c>
      <c r="B3665" s="2" t="s">
        <v>430</v>
      </c>
      <c r="C3665" s="2" t="s">
        <v>431</v>
      </c>
      <c r="D3665" s="2" t="s">
        <v>432</v>
      </c>
      <c r="E3665" t="s">
        <v>15</v>
      </c>
      <c r="F3665">
        <f>SUM(J3665* 1.05)</f>
        <v>17.324999999999999</v>
      </c>
      <c r="G3665">
        <v>11</v>
      </c>
      <c r="H3665">
        <v>5</v>
      </c>
      <c r="I3665" s="7">
        <v>1.5</v>
      </c>
      <c r="J3665" s="7">
        <f t="shared" si="68"/>
        <v>16.5</v>
      </c>
      <c r="K3665" s="7">
        <f>SUM(G3665*0.54)</f>
        <v>5.94</v>
      </c>
      <c r="L3665" s="11">
        <v>43429</v>
      </c>
      <c r="M3665" s="3">
        <v>43434</v>
      </c>
      <c r="N3665" s="3">
        <v>43450</v>
      </c>
      <c r="O3665" t="s">
        <v>6</v>
      </c>
      <c r="P3665" s="4">
        <v>232.55</v>
      </c>
      <c r="Q3665" t="s">
        <v>431</v>
      </c>
      <c r="R3665" t="s">
        <v>433</v>
      </c>
      <c r="S3665" t="s">
        <v>434</v>
      </c>
      <c r="T3665" t="s">
        <v>435</v>
      </c>
      <c r="U3665" t="s">
        <v>436</v>
      </c>
      <c r="V3665" t="s">
        <v>209</v>
      </c>
      <c r="W3665" s="10" t="b">
        <v>1</v>
      </c>
      <c r="X3665" s="12">
        <v>43874.176795023144</v>
      </c>
    </row>
    <row r="3666" spans="1:24" x14ac:dyDescent="0.2">
      <c r="A3666">
        <v>14007</v>
      </c>
      <c r="B3666" s="2" t="s">
        <v>244</v>
      </c>
      <c r="C3666" s="2" t="s">
        <v>245</v>
      </c>
      <c r="D3666" s="2" t="s">
        <v>246</v>
      </c>
      <c r="E3666" t="s">
        <v>11</v>
      </c>
      <c r="F3666">
        <f>SUM(J3666* 1.08)</f>
        <v>1227.2364</v>
      </c>
      <c r="G3666">
        <v>13</v>
      </c>
      <c r="H3666">
        <v>10</v>
      </c>
      <c r="I3666" s="7">
        <v>87.41</v>
      </c>
      <c r="J3666" s="7">
        <f t="shared" si="68"/>
        <v>1136.33</v>
      </c>
      <c r="K3666" s="7">
        <f>SUM(G3666*1.429)</f>
        <v>18.577000000000002</v>
      </c>
      <c r="L3666" s="11">
        <v>43429</v>
      </c>
      <c r="M3666" s="3">
        <v>43434</v>
      </c>
      <c r="N3666" s="3">
        <v>43450</v>
      </c>
      <c r="O3666" t="s">
        <v>12</v>
      </c>
      <c r="P3666" s="4">
        <v>61.53</v>
      </c>
      <c r="Q3666" t="s">
        <v>245</v>
      </c>
      <c r="R3666" t="s">
        <v>566</v>
      </c>
      <c r="S3666" t="s">
        <v>247</v>
      </c>
      <c r="T3666" t="s">
        <v>248</v>
      </c>
      <c r="U3666" t="s">
        <v>249</v>
      </c>
      <c r="V3666" t="s">
        <v>35</v>
      </c>
      <c r="W3666" s="10" t="b">
        <v>1</v>
      </c>
      <c r="X3666" s="12">
        <v>43892.513159722221</v>
      </c>
    </row>
    <row r="3667" spans="1:24" x14ac:dyDescent="0.2">
      <c r="A3667">
        <v>14008</v>
      </c>
      <c r="B3667" s="2" t="s">
        <v>524</v>
      </c>
      <c r="C3667" s="2" t="s">
        <v>525</v>
      </c>
      <c r="D3667" s="2" t="s">
        <v>526</v>
      </c>
      <c r="E3667" t="s">
        <v>37</v>
      </c>
      <c r="F3667">
        <f>SUM(J3667* 1.05)</f>
        <v>1155.7140000000002</v>
      </c>
      <c r="G3667">
        <v>7</v>
      </c>
      <c r="H3667">
        <v>38</v>
      </c>
      <c r="I3667" s="7">
        <v>157.24</v>
      </c>
      <c r="J3667" s="7">
        <f t="shared" si="68"/>
        <v>1100.68</v>
      </c>
      <c r="K3667" s="7">
        <f>SUM(G3667*1.429)</f>
        <v>10.003</v>
      </c>
      <c r="L3667" s="11">
        <v>43430</v>
      </c>
      <c r="M3667" s="3">
        <v>43435</v>
      </c>
      <c r="N3667" s="3">
        <v>43451</v>
      </c>
      <c r="O3667" t="s">
        <v>6</v>
      </c>
      <c r="P3667" s="4">
        <v>79.3</v>
      </c>
      <c r="Q3667" t="s">
        <v>525</v>
      </c>
      <c r="R3667" t="s">
        <v>527</v>
      </c>
      <c r="S3667" t="s">
        <v>528</v>
      </c>
      <c r="U3667" t="s">
        <v>529</v>
      </c>
      <c r="V3667" t="s">
        <v>530</v>
      </c>
      <c r="W3667" s="10" t="b">
        <v>1</v>
      </c>
      <c r="X3667" s="12">
        <v>43872.511846990739</v>
      </c>
    </row>
    <row r="3668" spans="1:24" x14ac:dyDescent="0.2">
      <c r="A3668">
        <v>14009</v>
      </c>
      <c r="B3668" s="2" t="s">
        <v>412</v>
      </c>
      <c r="C3668" s="2" t="s">
        <v>413</v>
      </c>
      <c r="D3668" s="2" t="s">
        <v>414</v>
      </c>
      <c r="E3668" t="s">
        <v>15</v>
      </c>
      <c r="F3668">
        <f>SUM(J3668* 0.875)</f>
        <v>1346.5374999999999</v>
      </c>
      <c r="G3668">
        <v>10</v>
      </c>
      <c r="H3668">
        <v>5</v>
      </c>
      <c r="I3668" s="7">
        <v>153.88999999999999</v>
      </c>
      <c r="J3668" s="7">
        <f t="shared" si="68"/>
        <v>1538.8999999999999</v>
      </c>
      <c r="K3668" s="7">
        <f>SUM(G3668*0.54)</f>
        <v>5.4</v>
      </c>
      <c r="L3668" s="11">
        <v>43433</v>
      </c>
      <c r="M3668" s="3">
        <v>43438</v>
      </c>
      <c r="N3668" s="3">
        <v>43454</v>
      </c>
      <c r="O3668" t="s">
        <v>14</v>
      </c>
      <c r="P3668" s="4">
        <v>130.79</v>
      </c>
      <c r="Q3668" t="s">
        <v>413</v>
      </c>
      <c r="R3668" t="s">
        <v>415</v>
      </c>
      <c r="S3668" t="s">
        <v>416</v>
      </c>
      <c r="U3668" t="s">
        <v>417</v>
      </c>
      <c r="V3668" t="s">
        <v>105</v>
      </c>
      <c r="W3668" s="10" t="b">
        <v>1</v>
      </c>
      <c r="X3668" s="12">
        <v>43884.513712731481</v>
      </c>
    </row>
    <row r="3669" spans="1:24" x14ac:dyDescent="0.2">
      <c r="A3669">
        <v>14010</v>
      </c>
      <c r="B3669" s="2" t="s">
        <v>338</v>
      </c>
      <c r="C3669" s="2" t="s">
        <v>339</v>
      </c>
      <c r="D3669" s="2" t="s">
        <v>340</v>
      </c>
      <c r="E3669" t="s">
        <v>45</v>
      </c>
      <c r="F3669">
        <f>SUM(J3669* 1.08)</f>
        <v>1815.8579999999999</v>
      </c>
      <c r="G3669">
        <v>11</v>
      </c>
      <c r="H3669">
        <v>7</v>
      </c>
      <c r="I3669" s="7">
        <v>152.85</v>
      </c>
      <c r="J3669" s="7">
        <f t="shared" si="68"/>
        <v>1681.35</v>
      </c>
      <c r="K3669" s="7">
        <f>SUM(G3669*1.381)</f>
        <v>15.191000000000001</v>
      </c>
      <c r="L3669" s="11">
        <v>43433</v>
      </c>
      <c r="M3669" s="3">
        <v>43438</v>
      </c>
      <c r="N3669" s="3">
        <v>43454</v>
      </c>
      <c r="O3669" t="s">
        <v>14</v>
      </c>
      <c r="P3669" s="4">
        <v>1.39</v>
      </c>
      <c r="Q3669" t="s">
        <v>339</v>
      </c>
      <c r="R3669" t="s">
        <v>568</v>
      </c>
      <c r="S3669" t="s">
        <v>85</v>
      </c>
      <c r="U3669" t="s">
        <v>341</v>
      </c>
      <c r="V3669" t="s">
        <v>35</v>
      </c>
      <c r="W3669" s="10" t="b">
        <v>0</v>
      </c>
      <c r="X3669" s="12">
        <v>43885.512366435185</v>
      </c>
    </row>
    <row r="3670" spans="1:24" x14ac:dyDescent="0.2">
      <c r="A3670">
        <v>14011</v>
      </c>
      <c r="B3670" s="2" t="s">
        <v>169</v>
      </c>
      <c r="C3670" s="2" t="s">
        <v>170</v>
      </c>
      <c r="D3670" s="2" t="s">
        <v>171</v>
      </c>
      <c r="E3670" t="s">
        <v>15</v>
      </c>
      <c r="F3670">
        <f>SUM(J3670* 0.85)</f>
        <v>524.63700000000006</v>
      </c>
      <c r="G3670">
        <v>6</v>
      </c>
      <c r="H3670">
        <v>-28</v>
      </c>
      <c r="I3670" s="7">
        <v>102.87</v>
      </c>
      <c r="J3670" s="7">
        <f t="shared" si="68"/>
        <v>617.22</v>
      </c>
      <c r="K3670" s="7">
        <f>SUM(G3670*1.15)</f>
        <v>6.8999999999999995</v>
      </c>
      <c r="L3670" s="11">
        <v>43434</v>
      </c>
      <c r="M3670" s="3">
        <v>43439</v>
      </c>
      <c r="N3670" s="3">
        <v>43455</v>
      </c>
      <c r="O3670" t="s">
        <v>6</v>
      </c>
      <c r="P3670" s="4">
        <v>7.7</v>
      </c>
      <c r="Q3670" t="s">
        <v>170</v>
      </c>
      <c r="R3670" t="s">
        <v>172</v>
      </c>
      <c r="S3670" t="s">
        <v>173</v>
      </c>
      <c r="U3670" t="s">
        <v>174</v>
      </c>
      <c r="V3670" t="s">
        <v>175</v>
      </c>
      <c r="W3670" s="10" t="b">
        <v>0</v>
      </c>
      <c r="X3670" s="12">
        <v>43927.509746412034</v>
      </c>
    </row>
    <row r="3671" spans="1:24" x14ac:dyDescent="0.2">
      <c r="A3671">
        <v>14012</v>
      </c>
      <c r="B3671" s="2" t="s">
        <v>313</v>
      </c>
      <c r="C3671" s="2" t="s">
        <v>314</v>
      </c>
      <c r="D3671" s="2" t="s">
        <v>315</v>
      </c>
      <c r="E3671" t="s">
        <v>5</v>
      </c>
      <c r="F3671">
        <f>SUM(J3671* 0.875)</f>
        <v>1405.6087500000001</v>
      </c>
      <c r="G3671">
        <v>9</v>
      </c>
      <c r="H3671">
        <v>11</v>
      </c>
      <c r="I3671" s="7">
        <v>178.49</v>
      </c>
      <c r="J3671" s="7">
        <f t="shared" si="68"/>
        <v>1606.41</v>
      </c>
      <c r="K3671" s="7">
        <f>SUM(G3671*1.429)</f>
        <v>12.861000000000001</v>
      </c>
      <c r="L3671" s="11">
        <v>43434</v>
      </c>
      <c r="M3671" s="3">
        <v>43439</v>
      </c>
      <c r="N3671" s="3">
        <v>43455</v>
      </c>
      <c r="O3671" t="s">
        <v>14</v>
      </c>
      <c r="P3671" s="4">
        <v>2.38</v>
      </c>
      <c r="Q3671" t="s">
        <v>314</v>
      </c>
      <c r="R3671" t="s">
        <v>316</v>
      </c>
      <c r="S3671" t="s">
        <v>317</v>
      </c>
      <c r="U3671" t="s">
        <v>318</v>
      </c>
      <c r="V3671" t="s">
        <v>175</v>
      </c>
      <c r="W3671" s="10" t="b">
        <v>0</v>
      </c>
      <c r="X3671" s="12">
        <v>43836.511534490739</v>
      </c>
    </row>
    <row r="3672" spans="1:24" x14ac:dyDescent="0.2">
      <c r="A3672">
        <v>14013</v>
      </c>
      <c r="B3672" s="2" t="s">
        <v>67</v>
      </c>
      <c r="C3672" s="2" t="s">
        <v>68</v>
      </c>
      <c r="D3672" s="2" t="s">
        <v>69</v>
      </c>
      <c r="E3672" t="s">
        <v>11</v>
      </c>
      <c r="F3672">
        <f>SUM(J3672* 0.95)</f>
        <v>1730.2349999999999</v>
      </c>
      <c r="G3672">
        <v>10</v>
      </c>
      <c r="H3672">
        <v>5</v>
      </c>
      <c r="I3672" s="7">
        <v>182.13</v>
      </c>
      <c r="J3672" s="7">
        <f t="shared" si="68"/>
        <v>1821.3</v>
      </c>
      <c r="K3672" s="7">
        <f>SUM(G3672*0.54)</f>
        <v>5.4</v>
      </c>
      <c r="L3672" s="11">
        <v>43435</v>
      </c>
      <c r="M3672" s="3">
        <v>43440</v>
      </c>
      <c r="N3672" s="3">
        <v>43456</v>
      </c>
      <c r="O3672" t="s">
        <v>12</v>
      </c>
      <c r="P3672" s="4">
        <v>16.71</v>
      </c>
      <c r="Q3672" t="s">
        <v>68</v>
      </c>
      <c r="R3672" t="s">
        <v>70</v>
      </c>
      <c r="S3672" t="s">
        <v>71</v>
      </c>
      <c r="U3672" t="s">
        <v>72</v>
      </c>
      <c r="V3672" t="s">
        <v>59</v>
      </c>
      <c r="W3672" s="10" t="b">
        <v>1</v>
      </c>
      <c r="X3672" s="12">
        <v>43886.513712731481</v>
      </c>
    </row>
    <row r="3673" spans="1:24" x14ac:dyDescent="0.2">
      <c r="A3673">
        <v>14014</v>
      </c>
      <c r="B3673" s="2" t="s">
        <v>455</v>
      </c>
      <c r="C3673" s="2" t="s">
        <v>456</v>
      </c>
      <c r="D3673" s="2" t="s">
        <v>457</v>
      </c>
      <c r="E3673" t="s">
        <v>36</v>
      </c>
      <c r="F3673">
        <f>SUM(J3673* 1.05)</f>
        <v>669.58499999999992</v>
      </c>
      <c r="G3673">
        <v>7</v>
      </c>
      <c r="H3673">
        <v>13</v>
      </c>
      <c r="I3673" s="7">
        <v>91.1</v>
      </c>
      <c r="J3673" s="7">
        <f t="shared" si="68"/>
        <v>637.69999999999993</v>
      </c>
      <c r="K3673" s="7">
        <f>SUM(G3673*1.429)</f>
        <v>10.003</v>
      </c>
      <c r="L3673" s="11">
        <v>43436</v>
      </c>
      <c r="M3673" s="3">
        <v>43441</v>
      </c>
      <c r="N3673" s="3">
        <v>43457</v>
      </c>
      <c r="O3673" t="s">
        <v>12</v>
      </c>
      <c r="P3673" s="4">
        <v>73.209999999999994</v>
      </c>
      <c r="Q3673" t="s">
        <v>456</v>
      </c>
      <c r="R3673" t="s">
        <v>458</v>
      </c>
      <c r="S3673" t="s">
        <v>459</v>
      </c>
      <c r="T3673" t="s">
        <v>460</v>
      </c>
      <c r="U3673" t="s">
        <v>461</v>
      </c>
      <c r="V3673" t="s">
        <v>209</v>
      </c>
      <c r="W3673" s="10" t="b">
        <v>1</v>
      </c>
      <c r="X3673" s="12">
        <v>43855.17822430555</v>
      </c>
    </row>
    <row r="3674" spans="1:24" x14ac:dyDescent="0.2">
      <c r="A3674">
        <v>14015</v>
      </c>
      <c r="B3674" s="2" t="s">
        <v>430</v>
      </c>
      <c r="C3674" s="2" t="s">
        <v>431</v>
      </c>
      <c r="D3674" s="2" t="s">
        <v>432</v>
      </c>
      <c r="E3674" t="s">
        <v>5</v>
      </c>
      <c r="F3674">
        <f>SUM(J3674* 1.05)</f>
        <v>1574.8319999999999</v>
      </c>
      <c r="G3674">
        <v>8</v>
      </c>
      <c r="H3674">
        <v>5</v>
      </c>
      <c r="I3674" s="7">
        <v>187.48</v>
      </c>
      <c r="J3674" s="7">
        <f t="shared" si="68"/>
        <v>1499.84</v>
      </c>
      <c r="K3674" s="7">
        <f>SUM(G3674*0.54)</f>
        <v>4.32</v>
      </c>
      <c r="L3674" s="11">
        <v>43436</v>
      </c>
      <c r="M3674" s="3">
        <v>43441</v>
      </c>
      <c r="N3674" s="3">
        <v>43457</v>
      </c>
      <c r="O3674" t="s">
        <v>6</v>
      </c>
      <c r="P3674" s="4">
        <v>8.19</v>
      </c>
      <c r="Q3674" t="s">
        <v>431</v>
      </c>
      <c r="R3674" t="s">
        <v>433</v>
      </c>
      <c r="S3674" t="s">
        <v>434</v>
      </c>
      <c r="T3674" t="s">
        <v>435</v>
      </c>
      <c r="U3674" t="s">
        <v>436</v>
      </c>
      <c r="V3674" t="s">
        <v>209</v>
      </c>
      <c r="W3674" s="10" t="b">
        <v>1</v>
      </c>
      <c r="X3674" s="12">
        <v>43885.633831018517</v>
      </c>
    </row>
    <row r="3675" spans="1:24" x14ac:dyDescent="0.2">
      <c r="A3675">
        <v>14016</v>
      </c>
      <c r="B3675" s="2" t="s">
        <v>412</v>
      </c>
      <c r="C3675" s="2" t="s">
        <v>413</v>
      </c>
      <c r="D3675" s="2" t="s">
        <v>414</v>
      </c>
      <c r="E3675" t="s">
        <v>15</v>
      </c>
      <c r="F3675">
        <f>SUM(J3675* 0.85)</f>
        <v>712.77599999999995</v>
      </c>
      <c r="G3675">
        <v>12</v>
      </c>
      <c r="H3675">
        <v>2</v>
      </c>
      <c r="I3675" s="7">
        <v>69.88</v>
      </c>
      <c r="J3675" s="7">
        <f t="shared" si="68"/>
        <v>838.56</v>
      </c>
      <c r="K3675" s="7">
        <f>SUM(G3675*1.27)</f>
        <v>15.24</v>
      </c>
      <c r="L3675" s="11">
        <v>43437</v>
      </c>
      <c r="M3675" s="3">
        <v>43442</v>
      </c>
      <c r="N3675" s="3">
        <v>43458</v>
      </c>
      <c r="O3675" t="s">
        <v>14</v>
      </c>
      <c r="P3675" s="4">
        <v>138.16999999999999</v>
      </c>
      <c r="Q3675" t="s">
        <v>413</v>
      </c>
      <c r="R3675" t="s">
        <v>415</v>
      </c>
      <c r="S3675" t="s">
        <v>416</v>
      </c>
      <c r="U3675" t="s">
        <v>417</v>
      </c>
      <c r="V3675" t="s">
        <v>105</v>
      </c>
      <c r="W3675" s="10" t="b">
        <v>1</v>
      </c>
      <c r="X3675" s="12">
        <v>43901.512518749994</v>
      </c>
    </row>
    <row r="3676" spans="1:24" x14ac:dyDescent="0.2">
      <c r="A3676">
        <v>14017</v>
      </c>
      <c r="B3676" s="2" t="s">
        <v>16</v>
      </c>
      <c r="C3676" s="2" t="s">
        <v>17</v>
      </c>
      <c r="D3676" s="2" t="s">
        <v>18</v>
      </c>
      <c r="E3676" t="s">
        <v>15</v>
      </c>
      <c r="F3676">
        <f>SUM(J3676* 1.15)</f>
        <v>1132.9799999999998</v>
      </c>
      <c r="G3676">
        <v>6</v>
      </c>
      <c r="H3676">
        <v>-3</v>
      </c>
      <c r="I3676" s="7">
        <v>164.2</v>
      </c>
      <c r="J3676" s="7">
        <f t="shared" si="68"/>
        <v>985.19999999999993</v>
      </c>
      <c r="K3676" s="7">
        <f>SUM(G3676*1.27)</f>
        <v>7.62</v>
      </c>
      <c r="L3676" s="11">
        <v>43437</v>
      </c>
      <c r="M3676" s="3">
        <v>43442</v>
      </c>
      <c r="N3676" s="3">
        <v>43458</v>
      </c>
      <c r="O3676" t="s">
        <v>14</v>
      </c>
      <c r="P3676" s="4">
        <v>11.99</v>
      </c>
      <c r="Q3676" t="s">
        <v>17</v>
      </c>
      <c r="R3676" t="s">
        <v>20</v>
      </c>
      <c r="S3676" t="s">
        <v>21</v>
      </c>
      <c r="U3676" t="s">
        <v>22</v>
      </c>
      <c r="V3676" t="s">
        <v>23</v>
      </c>
      <c r="W3676" s="10" t="b">
        <v>0</v>
      </c>
      <c r="X3676" s="12">
        <v>43898.510360185181</v>
      </c>
    </row>
    <row r="3677" spans="1:24" x14ac:dyDescent="0.2">
      <c r="A3677">
        <v>14018</v>
      </c>
      <c r="B3677" s="2" t="s">
        <v>319</v>
      </c>
      <c r="C3677" s="2" t="s">
        <v>320</v>
      </c>
      <c r="D3677" s="2" t="s">
        <v>321</v>
      </c>
      <c r="E3677" t="s">
        <v>11</v>
      </c>
      <c r="F3677">
        <f>SUM(J3677* 1.08)</f>
        <v>1186.8120000000001</v>
      </c>
      <c r="G3677">
        <v>10</v>
      </c>
      <c r="H3677">
        <v>23</v>
      </c>
      <c r="I3677" s="7">
        <v>109.89</v>
      </c>
      <c r="J3677" s="7">
        <f t="shared" si="68"/>
        <v>1098.9000000000001</v>
      </c>
      <c r="K3677" s="7">
        <f>SUM(G3677*1.429)</f>
        <v>14.290000000000001</v>
      </c>
      <c r="L3677" s="11">
        <v>43440</v>
      </c>
      <c r="M3677" s="3">
        <v>43445</v>
      </c>
      <c r="N3677" s="3">
        <v>43461</v>
      </c>
      <c r="O3677" t="s">
        <v>6</v>
      </c>
      <c r="P3677" s="4">
        <v>155.63999999999999</v>
      </c>
      <c r="Q3677" t="s">
        <v>320</v>
      </c>
      <c r="R3677" t="s">
        <v>322</v>
      </c>
      <c r="S3677" t="s">
        <v>323</v>
      </c>
      <c r="U3677" t="s">
        <v>324</v>
      </c>
      <c r="V3677" t="s">
        <v>325</v>
      </c>
      <c r="W3677" s="10" t="b">
        <v>1</v>
      </c>
      <c r="X3677" s="12">
        <v>43909.845884953706</v>
      </c>
    </row>
    <row r="3678" spans="1:24" x14ac:dyDescent="0.2">
      <c r="A3678">
        <v>14019</v>
      </c>
      <c r="B3678" s="2" t="s">
        <v>394</v>
      </c>
      <c r="C3678" s="2" t="s">
        <v>395</v>
      </c>
      <c r="D3678" s="2" t="s">
        <v>396</v>
      </c>
      <c r="E3678" t="s">
        <v>46</v>
      </c>
      <c r="F3678">
        <f>SUM(J3678* 1.05)</f>
        <v>1193.8290000000002</v>
      </c>
      <c r="G3678">
        <v>13</v>
      </c>
      <c r="H3678">
        <v>2</v>
      </c>
      <c r="I3678" s="7">
        <v>87.46</v>
      </c>
      <c r="J3678" s="7">
        <f t="shared" si="68"/>
        <v>1136.98</v>
      </c>
      <c r="K3678" s="7">
        <f>SUM(G3678*1.27)</f>
        <v>16.510000000000002</v>
      </c>
      <c r="L3678" s="11">
        <v>43441</v>
      </c>
      <c r="M3678" s="3">
        <v>43446</v>
      </c>
      <c r="N3678" s="3">
        <v>43462</v>
      </c>
      <c r="O3678" t="s">
        <v>12</v>
      </c>
      <c r="P3678" s="4">
        <v>18.66</v>
      </c>
      <c r="Q3678" t="s">
        <v>395</v>
      </c>
      <c r="R3678" t="s">
        <v>397</v>
      </c>
      <c r="S3678" t="s">
        <v>398</v>
      </c>
      <c r="T3678" t="s">
        <v>399</v>
      </c>
      <c r="U3678" t="s">
        <v>400</v>
      </c>
      <c r="V3678" t="s">
        <v>209</v>
      </c>
      <c r="W3678" s="10" t="b">
        <v>0</v>
      </c>
      <c r="X3678" s="12">
        <v>43868.512518749994</v>
      </c>
    </row>
    <row r="3679" spans="1:24" x14ac:dyDescent="0.2">
      <c r="A3679">
        <v>14020</v>
      </c>
      <c r="B3679" s="2" t="s">
        <v>153</v>
      </c>
      <c r="C3679" s="2" t="s">
        <v>154</v>
      </c>
      <c r="D3679" s="2" t="s">
        <v>155</v>
      </c>
      <c r="E3679" t="s">
        <v>15</v>
      </c>
      <c r="F3679">
        <f>SUM(J3679* 1.08)</f>
        <v>1076.3063999999999</v>
      </c>
      <c r="G3679">
        <v>13</v>
      </c>
      <c r="H3679">
        <v>-1</v>
      </c>
      <c r="I3679" s="7">
        <v>76.66</v>
      </c>
      <c r="J3679" s="7">
        <f t="shared" si="68"/>
        <v>996.57999999999993</v>
      </c>
      <c r="K3679" s="7">
        <f>SUM(G3679*1.27)</f>
        <v>16.510000000000002</v>
      </c>
      <c r="L3679" s="11">
        <v>43441</v>
      </c>
      <c r="M3679" s="3">
        <v>43446</v>
      </c>
      <c r="N3679" s="3">
        <v>43462</v>
      </c>
      <c r="O3679" t="s">
        <v>6</v>
      </c>
      <c r="P3679" s="4">
        <v>328.74</v>
      </c>
      <c r="Q3679" t="s">
        <v>154</v>
      </c>
      <c r="R3679" t="s">
        <v>156</v>
      </c>
      <c r="S3679" t="s">
        <v>157</v>
      </c>
      <c r="U3679" t="s">
        <v>158</v>
      </c>
      <c r="V3679" t="s">
        <v>44</v>
      </c>
      <c r="W3679" s="10" t="b">
        <v>1</v>
      </c>
      <c r="X3679" s="12">
        <v>43873.512484027771</v>
      </c>
    </row>
    <row r="3680" spans="1:24" x14ac:dyDescent="0.2">
      <c r="A3680">
        <v>14021</v>
      </c>
      <c r="B3680" s="2" t="s">
        <v>147</v>
      </c>
      <c r="C3680" s="2" t="s">
        <v>148</v>
      </c>
      <c r="D3680" s="2" t="s">
        <v>149</v>
      </c>
      <c r="E3680" t="s">
        <v>15</v>
      </c>
      <c r="F3680">
        <f>SUM(J3680* 1.15)</f>
        <v>1123.32</v>
      </c>
      <c r="G3680">
        <v>11</v>
      </c>
      <c r="H3680">
        <v>5</v>
      </c>
      <c r="I3680" s="7">
        <v>88.8</v>
      </c>
      <c r="J3680" s="7">
        <f t="shared" si="68"/>
        <v>976.8</v>
      </c>
      <c r="K3680" s="7">
        <f>SUM(G3680*0.54)</f>
        <v>5.94</v>
      </c>
      <c r="L3680" s="11">
        <v>43442</v>
      </c>
      <c r="M3680" s="3">
        <v>43447</v>
      </c>
      <c r="N3680" s="3">
        <v>43463</v>
      </c>
      <c r="O3680" t="s">
        <v>14</v>
      </c>
      <c r="P3680" s="4">
        <v>37.35</v>
      </c>
      <c r="Q3680" t="s">
        <v>148</v>
      </c>
      <c r="R3680" t="s">
        <v>150</v>
      </c>
      <c r="S3680" t="s">
        <v>151</v>
      </c>
      <c r="U3680" t="s">
        <v>152</v>
      </c>
      <c r="V3680" t="s">
        <v>59</v>
      </c>
      <c r="W3680" s="10" t="b">
        <v>1</v>
      </c>
      <c r="X3680" s="12">
        <v>43881.51012835648</v>
      </c>
    </row>
    <row r="3681" spans="1:24" x14ac:dyDescent="0.2">
      <c r="A3681">
        <v>14022</v>
      </c>
      <c r="B3681" s="2" t="s">
        <v>135</v>
      </c>
      <c r="C3681" s="2" t="s">
        <v>136</v>
      </c>
      <c r="D3681" s="2" t="s">
        <v>137</v>
      </c>
      <c r="E3681" t="s">
        <v>5</v>
      </c>
      <c r="F3681">
        <f>SUM(J3681* 1.05)</f>
        <v>31.248000000000005</v>
      </c>
      <c r="G3681">
        <v>8</v>
      </c>
      <c r="H3681">
        <v>17</v>
      </c>
      <c r="I3681" s="7">
        <v>3.72</v>
      </c>
      <c r="J3681" s="7">
        <f t="shared" si="68"/>
        <v>29.76</v>
      </c>
      <c r="K3681" s="7">
        <f>SUM(G3681*1.429)</f>
        <v>11.432</v>
      </c>
      <c r="L3681" s="11">
        <v>43442</v>
      </c>
      <c r="M3681" s="3">
        <v>43447</v>
      </c>
      <c r="N3681" s="3">
        <v>43463</v>
      </c>
      <c r="O3681" t="s">
        <v>14</v>
      </c>
      <c r="P3681" s="4">
        <v>145.44999999999999</v>
      </c>
      <c r="Q3681" t="s">
        <v>136</v>
      </c>
      <c r="R3681" t="s">
        <v>138</v>
      </c>
      <c r="S3681" t="s">
        <v>139</v>
      </c>
      <c r="U3681" t="s">
        <v>140</v>
      </c>
      <c r="V3681" t="s">
        <v>141</v>
      </c>
      <c r="W3681" s="10" t="b">
        <v>1</v>
      </c>
      <c r="X3681" s="12">
        <v>43842.844937268521</v>
      </c>
    </row>
    <row r="3682" spans="1:24" x14ac:dyDescent="0.2">
      <c r="A3682">
        <v>14023</v>
      </c>
      <c r="B3682" s="2" t="s">
        <v>384</v>
      </c>
      <c r="C3682" s="2" t="s">
        <v>385</v>
      </c>
      <c r="D3682" s="2" t="s">
        <v>386</v>
      </c>
      <c r="E3682" t="s">
        <v>15</v>
      </c>
      <c r="F3682">
        <f>SUM(J3682* 1.25)</f>
        <v>911.9</v>
      </c>
      <c r="G3682">
        <v>11</v>
      </c>
      <c r="H3682">
        <v>-23</v>
      </c>
      <c r="I3682" s="7">
        <v>66.319999999999993</v>
      </c>
      <c r="J3682" s="7">
        <f t="shared" si="68"/>
        <v>729.52</v>
      </c>
      <c r="K3682" s="7">
        <f>SUM(G3682*1.15)</f>
        <v>12.649999999999999</v>
      </c>
      <c r="L3682" s="11">
        <v>43443</v>
      </c>
      <c r="M3682" s="3">
        <v>43448</v>
      </c>
      <c r="N3682" s="3">
        <v>43464</v>
      </c>
      <c r="O3682" t="s">
        <v>14</v>
      </c>
      <c r="P3682" s="4">
        <v>42.74</v>
      </c>
      <c r="Q3682" t="s">
        <v>385</v>
      </c>
      <c r="R3682" t="s">
        <v>387</v>
      </c>
      <c r="S3682" t="s">
        <v>388</v>
      </c>
      <c r="U3682" t="s">
        <v>389</v>
      </c>
      <c r="V3682" t="s">
        <v>10</v>
      </c>
      <c r="W3682" s="10" t="b">
        <v>1</v>
      </c>
      <c r="X3682" s="12">
        <v>43962.177807638887</v>
      </c>
    </row>
    <row r="3683" spans="1:24" x14ac:dyDescent="0.2">
      <c r="A3683">
        <v>14024</v>
      </c>
      <c r="B3683" s="2" t="s">
        <v>356</v>
      </c>
      <c r="C3683" s="2" t="s">
        <v>348</v>
      </c>
      <c r="D3683" s="2" t="s">
        <v>357</v>
      </c>
      <c r="E3683" t="s">
        <v>11</v>
      </c>
      <c r="F3683">
        <f>SUM(J3683* 1.15)</f>
        <v>1505.0969999999998</v>
      </c>
      <c r="G3683">
        <v>11</v>
      </c>
      <c r="H3683">
        <v>21</v>
      </c>
      <c r="I3683" s="7">
        <v>118.98</v>
      </c>
      <c r="J3683" s="7">
        <f t="shared" si="68"/>
        <v>1308.78</v>
      </c>
      <c r="K3683" s="7">
        <f>SUM(G3683*1.429)</f>
        <v>15.719000000000001</v>
      </c>
      <c r="L3683" s="11">
        <v>43444</v>
      </c>
      <c r="M3683" s="3">
        <v>43449</v>
      </c>
      <c r="N3683" s="3">
        <v>43465</v>
      </c>
      <c r="O3683" t="s">
        <v>6</v>
      </c>
      <c r="P3683" s="4">
        <v>157.55000000000001</v>
      </c>
      <c r="Q3683" t="s">
        <v>348</v>
      </c>
      <c r="R3683" t="s">
        <v>349</v>
      </c>
      <c r="S3683" t="s">
        <v>350</v>
      </c>
      <c r="U3683" t="s">
        <v>351</v>
      </c>
      <c r="V3683" t="s">
        <v>10</v>
      </c>
      <c r="W3683" s="10" t="b">
        <v>1</v>
      </c>
      <c r="X3683" s="12">
        <v>43906.512738657402</v>
      </c>
    </row>
    <row r="3684" spans="1:24" x14ac:dyDescent="0.2">
      <c r="A3684">
        <v>14025</v>
      </c>
      <c r="B3684" s="2" t="s">
        <v>462</v>
      </c>
      <c r="C3684" s="2" t="s">
        <v>463</v>
      </c>
      <c r="D3684" s="2" t="s">
        <v>464</v>
      </c>
      <c r="E3684" t="s">
        <v>11</v>
      </c>
      <c r="F3684">
        <f>SUM(J3684* 1.08)</f>
        <v>1611.3816000000002</v>
      </c>
      <c r="G3684">
        <v>9</v>
      </c>
      <c r="H3684">
        <v>-4</v>
      </c>
      <c r="I3684" s="7">
        <v>165.78</v>
      </c>
      <c r="J3684" s="7">
        <f t="shared" si="68"/>
        <v>1492.02</v>
      </c>
      <c r="K3684" s="7">
        <f>SUM(G3684*1.15)</f>
        <v>10.35</v>
      </c>
      <c r="L3684" s="11">
        <v>43444</v>
      </c>
      <c r="M3684" s="3">
        <v>43449</v>
      </c>
      <c r="N3684" s="3">
        <v>43465</v>
      </c>
      <c r="O3684" t="s">
        <v>14</v>
      </c>
      <c r="P3684" s="4">
        <v>1.59</v>
      </c>
      <c r="Q3684" t="s">
        <v>463</v>
      </c>
      <c r="R3684" t="s">
        <v>465</v>
      </c>
      <c r="S3684" t="s">
        <v>466</v>
      </c>
      <c r="U3684" t="s">
        <v>467</v>
      </c>
      <c r="V3684" t="s">
        <v>325</v>
      </c>
      <c r="W3684" s="10" t="b">
        <v>0</v>
      </c>
      <c r="X3684" s="12">
        <v>43926.511360879631</v>
      </c>
    </row>
    <row r="3685" spans="1:24" x14ac:dyDescent="0.2">
      <c r="A3685">
        <v>14026</v>
      </c>
      <c r="B3685" s="2" t="s">
        <v>29</v>
      </c>
      <c r="C3685" s="2" t="s">
        <v>30</v>
      </c>
      <c r="D3685" s="2" t="s">
        <v>31</v>
      </c>
      <c r="E3685" t="s">
        <v>15</v>
      </c>
      <c r="F3685">
        <f>SUM(J3685* 1.08)</f>
        <v>803.97360000000003</v>
      </c>
      <c r="G3685">
        <v>6</v>
      </c>
      <c r="H3685">
        <v>-4</v>
      </c>
      <c r="I3685" s="7">
        <v>124.07</v>
      </c>
      <c r="J3685" s="7">
        <f t="shared" si="68"/>
        <v>744.42</v>
      </c>
      <c r="K3685" s="7">
        <f>SUM(G3685*1.15)</f>
        <v>6.8999999999999995</v>
      </c>
      <c r="L3685" s="11">
        <v>43447</v>
      </c>
      <c r="M3685" s="3">
        <v>43452</v>
      </c>
      <c r="N3685" s="3">
        <v>43468</v>
      </c>
      <c r="O3685" t="s">
        <v>12</v>
      </c>
      <c r="P3685" s="4">
        <v>146.32</v>
      </c>
      <c r="Q3685" t="s">
        <v>30</v>
      </c>
      <c r="R3685" t="s">
        <v>557</v>
      </c>
      <c r="S3685" t="s">
        <v>32</v>
      </c>
      <c r="T3685" t="s">
        <v>33</v>
      </c>
      <c r="U3685" t="s">
        <v>34</v>
      </c>
      <c r="V3685" t="s">
        <v>35</v>
      </c>
      <c r="W3685" s="10" t="b">
        <v>1</v>
      </c>
      <c r="X3685" s="12">
        <v>43955.510024189818</v>
      </c>
    </row>
    <row r="3686" spans="1:24" x14ac:dyDescent="0.2">
      <c r="A3686">
        <v>14027</v>
      </c>
      <c r="B3686" s="2" t="s">
        <v>500</v>
      </c>
      <c r="C3686" s="2" t="s">
        <v>501</v>
      </c>
      <c r="D3686" s="2" t="s">
        <v>502</v>
      </c>
      <c r="E3686" t="s">
        <v>15</v>
      </c>
      <c r="F3686">
        <f>SUM(J3686* 1.05)</f>
        <v>409.77300000000002</v>
      </c>
      <c r="G3686">
        <v>13</v>
      </c>
      <c r="H3686">
        <v>13</v>
      </c>
      <c r="I3686" s="7">
        <v>30.02</v>
      </c>
      <c r="J3686" s="7">
        <f t="shared" si="68"/>
        <v>390.26</v>
      </c>
      <c r="K3686" s="7">
        <f>SUM(G3686*1.429)</f>
        <v>18.577000000000002</v>
      </c>
      <c r="L3686" s="11">
        <v>43447</v>
      </c>
      <c r="M3686" s="3">
        <v>43452</v>
      </c>
      <c r="N3686" s="3">
        <v>43468</v>
      </c>
      <c r="O3686" t="s">
        <v>6</v>
      </c>
      <c r="P3686" s="4">
        <v>65.06</v>
      </c>
      <c r="Q3686" t="s">
        <v>501</v>
      </c>
      <c r="R3686" t="s">
        <v>503</v>
      </c>
      <c r="S3686" t="s">
        <v>504</v>
      </c>
      <c r="U3686" t="s">
        <v>505</v>
      </c>
      <c r="V3686" t="s">
        <v>448</v>
      </c>
      <c r="W3686" s="10" t="b">
        <v>1</v>
      </c>
      <c r="X3686" s="12">
        <v>43888.179861111108</v>
      </c>
    </row>
    <row r="3687" spans="1:24" x14ac:dyDescent="0.2">
      <c r="A3687">
        <v>14028</v>
      </c>
      <c r="B3687" s="2" t="s">
        <v>218</v>
      </c>
      <c r="C3687" s="2" t="s">
        <v>219</v>
      </c>
      <c r="D3687" s="2" t="s">
        <v>220</v>
      </c>
      <c r="E3687" t="s">
        <v>36</v>
      </c>
      <c r="F3687">
        <f>SUM(J3687* 0.85)</f>
        <v>229.04100000000003</v>
      </c>
      <c r="G3687">
        <v>9</v>
      </c>
      <c r="H3687">
        <v>-25</v>
      </c>
      <c r="I3687" s="7">
        <v>29.94</v>
      </c>
      <c r="J3687" s="7">
        <f t="shared" si="68"/>
        <v>269.46000000000004</v>
      </c>
      <c r="K3687" s="7">
        <f>SUM(G3687*1.15)</f>
        <v>10.35</v>
      </c>
      <c r="L3687" s="11">
        <v>43448</v>
      </c>
      <c r="M3687" s="3">
        <v>43453</v>
      </c>
      <c r="N3687" s="3">
        <v>43469</v>
      </c>
      <c r="O3687" t="s">
        <v>14</v>
      </c>
      <c r="P3687" s="4">
        <v>5.32</v>
      </c>
      <c r="Q3687" t="s">
        <v>219</v>
      </c>
      <c r="R3687" t="s">
        <v>221</v>
      </c>
      <c r="S3687" t="s">
        <v>222</v>
      </c>
      <c r="T3687" t="s">
        <v>223</v>
      </c>
      <c r="U3687" t="s">
        <v>224</v>
      </c>
      <c r="V3687" t="s">
        <v>113</v>
      </c>
      <c r="W3687" s="10" t="b">
        <v>0</v>
      </c>
      <c r="X3687" s="12">
        <v>43953.51111782407</v>
      </c>
    </row>
    <row r="3688" spans="1:24" x14ac:dyDescent="0.2">
      <c r="A3688">
        <v>14029</v>
      </c>
      <c r="B3688" s="2" t="s">
        <v>135</v>
      </c>
      <c r="C3688" s="2" t="s">
        <v>136</v>
      </c>
      <c r="D3688" s="2" t="s">
        <v>137</v>
      </c>
      <c r="E3688" t="s">
        <v>37</v>
      </c>
      <c r="F3688">
        <f>SUM(J3688* 1.05)</f>
        <v>81.396000000000001</v>
      </c>
      <c r="G3688">
        <v>12</v>
      </c>
      <c r="H3688">
        <v>14</v>
      </c>
      <c r="I3688" s="7">
        <v>6.46</v>
      </c>
      <c r="J3688" s="7">
        <f t="shared" si="68"/>
        <v>77.52</v>
      </c>
      <c r="K3688" s="7">
        <f>SUM(G3688*1.429)</f>
        <v>17.148</v>
      </c>
      <c r="L3688" s="11">
        <v>43449</v>
      </c>
      <c r="M3688" s="3">
        <v>43454</v>
      </c>
      <c r="N3688" s="3">
        <v>43470</v>
      </c>
      <c r="O3688" t="s">
        <v>12</v>
      </c>
      <c r="P3688" s="4">
        <v>11.19</v>
      </c>
      <c r="Q3688" t="s">
        <v>136</v>
      </c>
      <c r="R3688" t="s">
        <v>138</v>
      </c>
      <c r="S3688" t="s">
        <v>139</v>
      </c>
      <c r="U3688" t="s">
        <v>140</v>
      </c>
      <c r="V3688" t="s">
        <v>141</v>
      </c>
      <c r="W3688" s="10" t="b">
        <v>0</v>
      </c>
      <c r="X3688" s="12">
        <v>43837.179324305551</v>
      </c>
    </row>
    <row r="3689" spans="1:24" x14ac:dyDescent="0.2">
      <c r="A3689">
        <v>14030</v>
      </c>
      <c r="B3689" s="2" t="s">
        <v>285</v>
      </c>
      <c r="C3689" s="2" t="s">
        <v>281</v>
      </c>
      <c r="D3689" s="2" t="s">
        <v>286</v>
      </c>
      <c r="E3689" t="s">
        <v>15</v>
      </c>
      <c r="F3689">
        <f>SUM(J3689* 1.15)</f>
        <v>707.89400000000001</v>
      </c>
      <c r="G3689">
        <v>11</v>
      </c>
      <c r="H3689">
        <v>-25</v>
      </c>
      <c r="I3689" s="7">
        <v>55.96</v>
      </c>
      <c r="J3689" s="7">
        <f t="shared" si="68"/>
        <v>615.56000000000006</v>
      </c>
      <c r="K3689" s="7">
        <f>SUM(G3689*1.15)</f>
        <v>12.649999999999999</v>
      </c>
      <c r="L3689" s="11">
        <v>43449</v>
      </c>
      <c r="M3689" s="3">
        <v>43454</v>
      </c>
      <c r="N3689" s="3">
        <v>43470</v>
      </c>
      <c r="O3689" t="s">
        <v>12</v>
      </c>
      <c r="P3689" s="4">
        <v>91.28</v>
      </c>
      <c r="Q3689" t="s">
        <v>281</v>
      </c>
      <c r="R3689" t="s">
        <v>282</v>
      </c>
      <c r="S3689" t="s">
        <v>283</v>
      </c>
      <c r="U3689" t="s">
        <v>284</v>
      </c>
      <c r="V3689" t="s">
        <v>10</v>
      </c>
      <c r="W3689" s="10" t="b">
        <v>1</v>
      </c>
      <c r="X3689" s="12">
        <v>43936.51111782407</v>
      </c>
    </row>
    <row r="3690" spans="1:24" x14ac:dyDescent="0.2">
      <c r="A3690">
        <v>14031</v>
      </c>
      <c r="B3690" s="2" t="s">
        <v>135</v>
      </c>
      <c r="C3690" s="2" t="s">
        <v>136</v>
      </c>
      <c r="D3690" s="2" t="s">
        <v>137</v>
      </c>
      <c r="E3690" t="s">
        <v>13</v>
      </c>
      <c r="F3690">
        <f>SUM(J3690* 1.05)</f>
        <v>548.30999999999995</v>
      </c>
      <c r="G3690">
        <v>7</v>
      </c>
      <c r="H3690">
        <v>5</v>
      </c>
      <c r="I3690" s="7">
        <v>74.599999999999994</v>
      </c>
      <c r="J3690" s="7">
        <f t="shared" si="68"/>
        <v>522.19999999999993</v>
      </c>
      <c r="K3690" s="7">
        <f>SUM(G3690*0.54)</f>
        <v>3.7800000000000002</v>
      </c>
      <c r="L3690" s="11">
        <v>43450</v>
      </c>
      <c r="M3690" s="3">
        <v>43455</v>
      </c>
      <c r="N3690" s="3">
        <v>43471</v>
      </c>
      <c r="O3690" t="s">
        <v>14</v>
      </c>
      <c r="P3690" s="4">
        <v>96.43</v>
      </c>
      <c r="Q3690" t="s">
        <v>136</v>
      </c>
      <c r="R3690" t="s">
        <v>138</v>
      </c>
      <c r="S3690" t="s">
        <v>139</v>
      </c>
      <c r="U3690" t="s">
        <v>140</v>
      </c>
      <c r="V3690" t="s">
        <v>141</v>
      </c>
      <c r="W3690" s="10" t="b">
        <v>1</v>
      </c>
      <c r="X3690" s="12">
        <v>43881.970289351848</v>
      </c>
    </row>
    <row r="3691" spans="1:24" x14ac:dyDescent="0.2">
      <c r="A3691">
        <v>14032</v>
      </c>
      <c r="B3691" s="2" t="s">
        <v>153</v>
      </c>
      <c r="C3691" s="2" t="s">
        <v>154</v>
      </c>
      <c r="D3691" s="2" t="s">
        <v>155</v>
      </c>
      <c r="E3691" t="s">
        <v>11</v>
      </c>
      <c r="F3691">
        <f>SUM(J3691* 1.08)</f>
        <v>270.34559999999999</v>
      </c>
      <c r="G3691">
        <v>12</v>
      </c>
      <c r="H3691">
        <v>-1</v>
      </c>
      <c r="I3691" s="7">
        <v>20.86</v>
      </c>
      <c r="J3691" s="7">
        <f t="shared" si="68"/>
        <v>250.32</v>
      </c>
      <c r="K3691" s="7">
        <f>SUM(G3691*1.27)</f>
        <v>15.24</v>
      </c>
      <c r="L3691" s="11">
        <v>43450</v>
      </c>
      <c r="M3691" s="3">
        <v>43455</v>
      </c>
      <c r="N3691" s="3">
        <v>43471</v>
      </c>
      <c r="O3691" t="s">
        <v>6</v>
      </c>
      <c r="P3691" s="4">
        <v>48.2</v>
      </c>
      <c r="Q3691" t="s">
        <v>154</v>
      </c>
      <c r="R3691" t="s">
        <v>156</v>
      </c>
      <c r="S3691" t="s">
        <v>157</v>
      </c>
      <c r="U3691" t="s">
        <v>158</v>
      </c>
      <c r="V3691" t="s">
        <v>44</v>
      </c>
      <c r="W3691" s="10" t="b">
        <v>1</v>
      </c>
      <c r="X3691" s="12">
        <v>43893.512484027771</v>
      </c>
    </row>
    <row r="3692" spans="1:24" x14ac:dyDescent="0.2">
      <c r="A3692">
        <v>14033</v>
      </c>
      <c r="B3692" s="2" t="s">
        <v>472</v>
      </c>
      <c r="C3692" s="2" t="s">
        <v>473</v>
      </c>
      <c r="D3692" s="2" t="s">
        <v>474</v>
      </c>
      <c r="E3692" t="s">
        <v>19</v>
      </c>
      <c r="F3692">
        <f>SUM(J3692* 1.15)</f>
        <v>507.55250000000001</v>
      </c>
      <c r="G3692">
        <v>13</v>
      </c>
      <c r="H3692">
        <v>2</v>
      </c>
      <c r="I3692" s="7">
        <v>33.950000000000003</v>
      </c>
      <c r="J3692" s="7">
        <f t="shared" si="68"/>
        <v>441.35</v>
      </c>
      <c r="K3692" s="7">
        <f>SUM(G3692*1.27)</f>
        <v>16.510000000000002</v>
      </c>
      <c r="L3692" s="11">
        <v>43451</v>
      </c>
      <c r="M3692" s="3">
        <v>43456</v>
      </c>
      <c r="N3692" s="3">
        <v>43472</v>
      </c>
      <c r="O3692" t="s">
        <v>6</v>
      </c>
      <c r="P3692" s="4">
        <v>20.25</v>
      </c>
      <c r="Q3692" t="s">
        <v>473</v>
      </c>
      <c r="R3692" t="s">
        <v>475</v>
      </c>
      <c r="S3692" t="s">
        <v>476</v>
      </c>
      <c r="T3692" t="s">
        <v>477</v>
      </c>
      <c r="U3692" t="s">
        <v>478</v>
      </c>
      <c r="V3692" t="s">
        <v>209</v>
      </c>
      <c r="W3692" s="10" t="b">
        <v>0</v>
      </c>
      <c r="X3692" s="12">
        <v>43864.512518749994</v>
      </c>
    </row>
    <row r="3693" spans="1:24" x14ac:dyDescent="0.2">
      <c r="A3693">
        <v>14034</v>
      </c>
      <c r="B3693" s="2" t="s">
        <v>135</v>
      </c>
      <c r="C3693" s="2" t="s">
        <v>136</v>
      </c>
      <c r="D3693" s="2" t="s">
        <v>137</v>
      </c>
      <c r="E3693" t="s">
        <v>13</v>
      </c>
      <c r="F3693">
        <f>SUM(J3693* 1.05)</f>
        <v>713.53800000000012</v>
      </c>
      <c r="G3693">
        <v>12</v>
      </c>
      <c r="H3693">
        <v>-3</v>
      </c>
      <c r="I3693" s="7">
        <v>56.63</v>
      </c>
      <c r="J3693" s="7">
        <f t="shared" si="68"/>
        <v>679.56000000000006</v>
      </c>
      <c r="K3693" s="7">
        <f>SUM(G3693*1.27)</f>
        <v>15.24</v>
      </c>
      <c r="L3693" s="11">
        <v>43454</v>
      </c>
      <c r="M3693" s="3">
        <v>43459</v>
      </c>
      <c r="N3693" s="3">
        <v>43475</v>
      </c>
      <c r="O3693" t="s">
        <v>14</v>
      </c>
      <c r="P3693" s="4">
        <v>351.53</v>
      </c>
      <c r="Q3693" t="s">
        <v>136</v>
      </c>
      <c r="R3693" t="s">
        <v>138</v>
      </c>
      <c r="S3693" t="s">
        <v>139</v>
      </c>
      <c r="U3693" t="s">
        <v>140</v>
      </c>
      <c r="V3693" t="s">
        <v>141</v>
      </c>
      <c r="W3693" s="10" t="b">
        <v>1</v>
      </c>
      <c r="X3693" s="12">
        <v>43889.512460879625</v>
      </c>
    </row>
    <row r="3694" spans="1:24" x14ac:dyDescent="0.2">
      <c r="A3694">
        <v>14035</v>
      </c>
      <c r="B3694" s="2" t="s">
        <v>196</v>
      </c>
      <c r="C3694" s="2" t="s">
        <v>197</v>
      </c>
      <c r="D3694" s="2" t="s">
        <v>198</v>
      </c>
      <c r="E3694" t="s">
        <v>19</v>
      </c>
      <c r="F3694">
        <f>SUM(J3694* 1.15)</f>
        <v>142.34699999999998</v>
      </c>
      <c r="G3694">
        <v>6</v>
      </c>
      <c r="H3694">
        <v>-2</v>
      </c>
      <c r="I3694" s="7">
        <v>20.63</v>
      </c>
      <c r="J3694" s="7">
        <f t="shared" si="68"/>
        <v>123.78</v>
      </c>
      <c r="K3694" s="7">
        <f>SUM(G3694*1.27)</f>
        <v>7.62</v>
      </c>
      <c r="L3694" s="11">
        <v>43454</v>
      </c>
      <c r="M3694" s="3">
        <v>43459</v>
      </c>
      <c r="N3694" s="3">
        <v>43475</v>
      </c>
      <c r="O3694" t="s">
        <v>12</v>
      </c>
      <c r="P3694" s="4">
        <v>3.01</v>
      </c>
      <c r="Q3694" t="s">
        <v>197</v>
      </c>
      <c r="R3694" t="s">
        <v>199</v>
      </c>
      <c r="S3694" t="s">
        <v>200</v>
      </c>
      <c r="T3694" t="s">
        <v>111</v>
      </c>
      <c r="U3694" t="s">
        <v>201</v>
      </c>
      <c r="V3694" t="s">
        <v>113</v>
      </c>
      <c r="W3694" s="10" t="b">
        <v>0</v>
      </c>
      <c r="X3694" s="12">
        <v>43896.510371759257</v>
      </c>
    </row>
    <row r="3695" spans="1:24" x14ac:dyDescent="0.2">
      <c r="A3695">
        <v>14036</v>
      </c>
      <c r="B3695" s="2" t="s">
        <v>38</v>
      </c>
      <c r="C3695" s="2" t="s">
        <v>39</v>
      </c>
      <c r="D3695" s="2" t="s">
        <v>40</v>
      </c>
      <c r="E3695" t="s">
        <v>15</v>
      </c>
      <c r="F3695">
        <f>SUM(J3695* 1.08)</f>
        <v>595.40400000000011</v>
      </c>
      <c r="G3695">
        <v>10</v>
      </c>
      <c r="H3695">
        <v>-3</v>
      </c>
      <c r="I3695" s="7">
        <v>55.13</v>
      </c>
      <c r="J3695" s="7">
        <f t="shared" si="68"/>
        <v>551.30000000000007</v>
      </c>
      <c r="K3695" s="7">
        <f>SUM(G3695*1.27)</f>
        <v>12.7</v>
      </c>
      <c r="L3695" s="11">
        <v>43455</v>
      </c>
      <c r="M3695" s="3">
        <v>43460</v>
      </c>
      <c r="N3695" s="3">
        <v>43476</v>
      </c>
      <c r="O3695" t="s">
        <v>6</v>
      </c>
      <c r="P3695" s="4">
        <v>6.79</v>
      </c>
      <c r="Q3695" t="s">
        <v>39</v>
      </c>
      <c r="R3695" t="s">
        <v>41</v>
      </c>
      <c r="S3695" t="s">
        <v>42</v>
      </c>
      <c r="U3695" t="s">
        <v>43</v>
      </c>
      <c r="V3695" t="s">
        <v>44</v>
      </c>
      <c r="W3695" s="10" t="b">
        <v>0</v>
      </c>
      <c r="X3695" s="12">
        <v>43873.511741898146</v>
      </c>
    </row>
    <row r="3696" spans="1:24" x14ac:dyDescent="0.2">
      <c r="A3696">
        <v>14037</v>
      </c>
      <c r="B3696" s="2" t="s">
        <v>332</v>
      </c>
      <c r="C3696" s="2" t="s">
        <v>333</v>
      </c>
      <c r="D3696" s="2" t="s">
        <v>334</v>
      </c>
      <c r="E3696" t="s">
        <v>15</v>
      </c>
      <c r="F3696">
        <f>SUM(J3696* 1.15)</f>
        <v>1561.355</v>
      </c>
      <c r="G3696">
        <v>10</v>
      </c>
      <c r="H3696">
        <v>-24</v>
      </c>
      <c r="I3696" s="7">
        <v>135.77000000000001</v>
      </c>
      <c r="J3696" s="7">
        <f t="shared" si="68"/>
        <v>1357.7</v>
      </c>
      <c r="K3696" s="7">
        <f>SUM(G3696*1.15)</f>
        <v>11.5</v>
      </c>
      <c r="L3696" s="11">
        <v>43455</v>
      </c>
      <c r="M3696" s="3">
        <v>43460</v>
      </c>
      <c r="N3696" s="3">
        <v>43476</v>
      </c>
      <c r="O3696" t="s">
        <v>12</v>
      </c>
      <c r="P3696" s="4">
        <v>58.13</v>
      </c>
      <c r="Q3696" t="s">
        <v>333</v>
      </c>
      <c r="R3696" t="s">
        <v>335</v>
      </c>
      <c r="S3696" t="s">
        <v>336</v>
      </c>
      <c r="U3696" t="s">
        <v>337</v>
      </c>
      <c r="V3696" t="s">
        <v>10</v>
      </c>
      <c r="W3696" s="10" t="b">
        <v>1</v>
      </c>
      <c r="X3696" s="12">
        <v>43905.844462731482</v>
      </c>
    </row>
    <row r="3697" spans="1:24" x14ac:dyDescent="0.2">
      <c r="A3697">
        <v>14038</v>
      </c>
      <c r="B3697" s="2" t="s">
        <v>293</v>
      </c>
      <c r="C3697" s="2" t="s">
        <v>294</v>
      </c>
      <c r="D3697" s="2" t="s">
        <v>295</v>
      </c>
      <c r="E3697" t="s">
        <v>45</v>
      </c>
      <c r="F3697">
        <f>SUM(J3697* 0.85)</f>
        <v>989.553</v>
      </c>
      <c r="G3697">
        <v>6</v>
      </c>
      <c r="H3697">
        <v>15</v>
      </c>
      <c r="I3697" s="7">
        <v>194.03</v>
      </c>
      <c r="J3697" s="7">
        <f t="shared" si="68"/>
        <v>1164.18</v>
      </c>
      <c r="K3697" s="7">
        <f>SUM(G3697*1.429)</f>
        <v>8.5739999999999998</v>
      </c>
      <c r="L3697" s="11">
        <v>43455</v>
      </c>
      <c r="M3697" s="3">
        <v>43460</v>
      </c>
      <c r="N3697" s="3">
        <v>43476</v>
      </c>
      <c r="O3697" t="s">
        <v>6</v>
      </c>
      <c r="P3697" s="4">
        <v>42.13</v>
      </c>
      <c r="Q3697" t="s">
        <v>294</v>
      </c>
      <c r="R3697" t="s">
        <v>296</v>
      </c>
      <c r="S3697" t="s">
        <v>297</v>
      </c>
      <c r="T3697" t="s">
        <v>298</v>
      </c>
      <c r="U3697" t="s">
        <v>299</v>
      </c>
      <c r="V3697" t="s">
        <v>217</v>
      </c>
      <c r="W3697" s="10" t="b">
        <v>1</v>
      </c>
      <c r="X3697" s="12">
        <v>43883.510802083329</v>
      </c>
    </row>
    <row r="3698" spans="1:24" x14ac:dyDescent="0.2">
      <c r="A3698">
        <v>14039</v>
      </c>
      <c r="B3698" s="2" t="s">
        <v>524</v>
      </c>
      <c r="C3698" s="2" t="s">
        <v>525</v>
      </c>
      <c r="D3698" s="2" t="s">
        <v>526</v>
      </c>
      <c r="E3698" t="s">
        <v>45</v>
      </c>
      <c r="F3698">
        <f>SUM(J3698* 1.05)</f>
        <v>530.12400000000002</v>
      </c>
      <c r="G3698">
        <v>8</v>
      </c>
      <c r="H3698">
        <v>-37</v>
      </c>
      <c r="I3698" s="7">
        <v>63.11</v>
      </c>
      <c r="J3698" s="7">
        <f t="shared" si="68"/>
        <v>504.88</v>
      </c>
      <c r="K3698" s="7">
        <f>SUM(G3698*1.15)</f>
        <v>9.1999999999999993</v>
      </c>
      <c r="L3698" s="11">
        <v>43456</v>
      </c>
      <c r="M3698" s="3">
        <v>43461</v>
      </c>
      <c r="N3698" s="3">
        <v>43477</v>
      </c>
      <c r="O3698" t="s">
        <v>14</v>
      </c>
      <c r="P3698" s="4">
        <v>73.16</v>
      </c>
      <c r="Q3698" t="s">
        <v>525</v>
      </c>
      <c r="R3698" t="s">
        <v>527</v>
      </c>
      <c r="S3698" t="s">
        <v>528</v>
      </c>
      <c r="U3698" t="s">
        <v>529</v>
      </c>
      <c r="V3698" t="s">
        <v>530</v>
      </c>
      <c r="W3698" s="10" t="b">
        <v>1</v>
      </c>
      <c r="X3698" s="12">
        <v>43904.177364583331</v>
      </c>
    </row>
    <row r="3699" spans="1:24" x14ac:dyDescent="0.2">
      <c r="A3699">
        <v>14040</v>
      </c>
      <c r="B3699" s="2" t="s">
        <v>87</v>
      </c>
      <c r="C3699" s="2" t="s">
        <v>88</v>
      </c>
      <c r="D3699" s="2" t="s">
        <v>89</v>
      </c>
      <c r="E3699" t="s">
        <v>37</v>
      </c>
      <c r="F3699">
        <f t="shared" ref="F3699:F3704" si="69">SUM(J3699* 0.85)</f>
        <v>510.27200000000005</v>
      </c>
      <c r="G3699">
        <v>7</v>
      </c>
      <c r="H3699">
        <v>0</v>
      </c>
      <c r="I3699" s="7">
        <v>85.76</v>
      </c>
      <c r="J3699" s="7">
        <f t="shared" si="68"/>
        <v>600.32000000000005</v>
      </c>
      <c r="K3699" s="7">
        <f>SUM(G3699*1.27)</f>
        <v>8.89</v>
      </c>
      <c r="L3699" s="11">
        <v>43456</v>
      </c>
      <c r="M3699" s="3">
        <v>43461</v>
      </c>
      <c r="N3699" s="3">
        <v>43477</v>
      </c>
      <c r="O3699" t="s">
        <v>14</v>
      </c>
      <c r="P3699" s="4">
        <v>1.1000000000000001</v>
      </c>
      <c r="Q3699" t="s">
        <v>88</v>
      </c>
      <c r="R3699" t="s">
        <v>90</v>
      </c>
      <c r="S3699" t="s">
        <v>91</v>
      </c>
      <c r="U3699" t="s">
        <v>92</v>
      </c>
      <c r="V3699" t="s">
        <v>93</v>
      </c>
      <c r="W3699" s="10" t="b">
        <v>0</v>
      </c>
      <c r="X3699" s="12">
        <v>43888.843961805556</v>
      </c>
    </row>
    <row r="3700" spans="1:24" x14ac:dyDescent="0.2">
      <c r="A3700">
        <v>14041</v>
      </c>
      <c r="B3700" s="2" t="s">
        <v>218</v>
      </c>
      <c r="C3700" s="2" t="s">
        <v>219</v>
      </c>
      <c r="D3700" s="2" t="s">
        <v>220</v>
      </c>
      <c r="E3700" t="s">
        <v>11</v>
      </c>
      <c r="F3700">
        <f t="shared" si="69"/>
        <v>129.06399999999999</v>
      </c>
      <c r="G3700">
        <v>13</v>
      </c>
      <c r="H3700">
        <v>-29</v>
      </c>
      <c r="I3700" s="7">
        <v>11.68</v>
      </c>
      <c r="J3700" s="7">
        <f t="shared" si="68"/>
        <v>151.84</v>
      </c>
      <c r="K3700" s="7">
        <f>SUM(G3700*1.15)</f>
        <v>14.95</v>
      </c>
      <c r="L3700" s="11">
        <v>43457</v>
      </c>
      <c r="M3700" s="3">
        <v>43462</v>
      </c>
      <c r="N3700" s="3">
        <v>43478</v>
      </c>
      <c r="O3700" t="s">
        <v>12</v>
      </c>
      <c r="P3700" s="4">
        <v>124.98</v>
      </c>
      <c r="Q3700" t="s">
        <v>219</v>
      </c>
      <c r="R3700" t="s">
        <v>221</v>
      </c>
      <c r="S3700" t="s">
        <v>222</v>
      </c>
      <c r="T3700" t="s">
        <v>223</v>
      </c>
      <c r="U3700" t="s">
        <v>224</v>
      </c>
      <c r="V3700" t="s">
        <v>113</v>
      </c>
      <c r="W3700" s="10" t="b">
        <v>1</v>
      </c>
      <c r="X3700" s="12">
        <v>43867.845283101859</v>
      </c>
    </row>
    <row r="3701" spans="1:24" x14ac:dyDescent="0.2">
      <c r="A3701">
        <v>14042</v>
      </c>
      <c r="B3701" s="2" t="s">
        <v>313</v>
      </c>
      <c r="C3701" s="2" t="s">
        <v>314</v>
      </c>
      <c r="D3701" s="2" t="s">
        <v>315</v>
      </c>
      <c r="E3701" t="s">
        <v>11</v>
      </c>
      <c r="F3701">
        <f t="shared" si="69"/>
        <v>610.9799999999999</v>
      </c>
      <c r="G3701">
        <v>8</v>
      </c>
      <c r="H3701">
        <v>-4</v>
      </c>
      <c r="I3701" s="7">
        <v>89.85</v>
      </c>
      <c r="J3701" s="7">
        <f t="shared" si="68"/>
        <v>718.8</v>
      </c>
      <c r="K3701" s="7">
        <f>SUM(G3701*1.15)</f>
        <v>9.1999999999999993</v>
      </c>
      <c r="L3701" s="11">
        <v>43457</v>
      </c>
      <c r="M3701" s="3">
        <v>43462</v>
      </c>
      <c r="N3701" s="3">
        <v>43478</v>
      </c>
      <c r="O3701" t="s">
        <v>14</v>
      </c>
      <c r="P3701" s="4">
        <v>70.09</v>
      </c>
      <c r="Q3701" t="s">
        <v>314</v>
      </c>
      <c r="R3701" t="s">
        <v>316</v>
      </c>
      <c r="S3701" t="s">
        <v>317</v>
      </c>
      <c r="U3701" t="s">
        <v>318</v>
      </c>
      <c r="V3701" t="s">
        <v>175</v>
      </c>
      <c r="W3701" s="10" t="b">
        <v>1</v>
      </c>
      <c r="X3701" s="12">
        <v>43906.844413194449</v>
      </c>
    </row>
    <row r="3702" spans="1:24" x14ac:dyDescent="0.2">
      <c r="A3702">
        <v>14043</v>
      </c>
      <c r="B3702" s="2" t="s">
        <v>210</v>
      </c>
      <c r="C3702" s="2" t="s">
        <v>211</v>
      </c>
      <c r="D3702" s="2" t="s">
        <v>212</v>
      </c>
      <c r="E3702" t="s">
        <v>13</v>
      </c>
      <c r="F3702">
        <f t="shared" si="69"/>
        <v>905.05449999999996</v>
      </c>
      <c r="G3702">
        <v>7</v>
      </c>
      <c r="H3702">
        <v>2</v>
      </c>
      <c r="I3702" s="7">
        <v>152.11000000000001</v>
      </c>
      <c r="J3702" s="7">
        <f t="shared" si="68"/>
        <v>1064.77</v>
      </c>
      <c r="K3702" s="7">
        <f>SUM(G3702*1.27)</f>
        <v>8.89</v>
      </c>
      <c r="L3702" s="11">
        <v>43457</v>
      </c>
      <c r="M3702" s="3">
        <v>43462</v>
      </c>
      <c r="N3702" s="3">
        <v>43478</v>
      </c>
      <c r="O3702" t="s">
        <v>14</v>
      </c>
      <c r="P3702" s="4">
        <v>1.51</v>
      </c>
      <c r="Q3702" t="s">
        <v>211</v>
      </c>
      <c r="R3702" t="s">
        <v>213</v>
      </c>
      <c r="S3702" t="s">
        <v>214</v>
      </c>
      <c r="T3702" t="s">
        <v>215</v>
      </c>
      <c r="U3702" t="s">
        <v>216</v>
      </c>
      <c r="V3702" t="s">
        <v>217</v>
      </c>
      <c r="W3702" s="10" t="b">
        <v>0</v>
      </c>
      <c r="X3702" s="12">
        <v>43900.510651620367</v>
      </c>
    </row>
    <row r="3703" spans="1:24" x14ac:dyDescent="0.2">
      <c r="A3703">
        <v>14044</v>
      </c>
      <c r="B3703" s="2" t="s">
        <v>379</v>
      </c>
      <c r="C3703" s="2" t="s">
        <v>380</v>
      </c>
      <c r="D3703" s="2" t="s">
        <v>381</v>
      </c>
      <c r="E3703" t="s">
        <v>36</v>
      </c>
      <c r="F3703">
        <f t="shared" si="69"/>
        <v>609.68799999999999</v>
      </c>
      <c r="G3703">
        <v>8</v>
      </c>
      <c r="H3703">
        <v>-2</v>
      </c>
      <c r="I3703" s="7">
        <v>89.66</v>
      </c>
      <c r="J3703" s="7">
        <f t="shared" si="68"/>
        <v>717.28</v>
      </c>
      <c r="K3703" s="7">
        <f>SUM(G3703*1.27)</f>
        <v>10.16</v>
      </c>
      <c r="L3703" s="11">
        <v>43458</v>
      </c>
      <c r="M3703" s="3">
        <v>43463</v>
      </c>
      <c r="N3703" s="3">
        <v>43479</v>
      </c>
      <c r="O3703" t="s">
        <v>6</v>
      </c>
      <c r="P3703" s="4">
        <v>110.87</v>
      </c>
      <c r="Q3703" t="s">
        <v>380</v>
      </c>
      <c r="R3703" t="s">
        <v>382</v>
      </c>
      <c r="S3703" t="s">
        <v>110</v>
      </c>
      <c r="T3703" t="s">
        <v>111</v>
      </c>
      <c r="U3703" t="s">
        <v>383</v>
      </c>
      <c r="V3703" t="s">
        <v>113</v>
      </c>
      <c r="W3703" s="10" t="b">
        <v>1</v>
      </c>
      <c r="X3703" s="12">
        <v>43896.178050694441</v>
      </c>
    </row>
    <row r="3704" spans="1:24" x14ac:dyDescent="0.2">
      <c r="A3704">
        <v>14045</v>
      </c>
      <c r="B3704" s="2" t="s">
        <v>262</v>
      </c>
      <c r="C3704" s="2" t="s">
        <v>263</v>
      </c>
      <c r="D3704" s="2" t="s">
        <v>264</v>
      </c>
      <c r="E3704" t="s">
        <v>45</v>
      </c>
      <c r="F3704">
        <f t="shared" si="69"/>
        <v>284.88599999999997</v>
      </c>
      <c r="G3704">
        <v>6</v>
      </c>
      <c r="H3704">
        <v>6</v>
      </c>
      <c r="I3704" s="7">
        <v>55.86</v>
      </c>
      <c r="J3704" s="7">
        <f t="shared" si="68"/>
        <v>335.15999999999997</v>
      </c>
      <c r="K3704" s="7">
        <f>SUM(G3704*1.381)</f>
        <v>8.2859999999999996</v>
      </c>
      <c r="L3704" s="11">
        <v>43458</v>
      </c>
      <c r="M3704" s="3">
        <v>43463</v>
      </c>
      <c r="N3704" s="3">
        <v>43479</v>
      </c>
      <c r="O3704" t="s">
        <v>6</v>
      </c>
      <c r="P3704" s="4">
        <v>249.93</v>
      </c>
      <c r="Q3704" t="s">
        <v>263</v>
      </c>
      <c r="R3704" t="s">
        <v>265</v>
      </c>
      <c r="S3704" t="s">
        <v>266</v>
      </c>
      <c r="U3704" t="s">
        <v>267</v>
      </c>
      <c r="V3704" t="s">
        <v>59</v>
      </c>
      <c r="W3704" s="10" t="b">
        <v>1</v>
      </c>
      <c r="X3704" s="12">
        <v>43954.177364583331</v>
      </c>
    </row>
    <row r="3705" spans="1:24" x14ac:dyDescent="0.2">
      <c r="A3705">
        <v>14046</v>
      </c>
      <c r="B3705" s="2" t="s">
        <v>384</v>
      </c>
      <c r="C3705" s="2" t="s">
        <v>385</v>
      </c>
      <c r="D3705" s="2" t="s">
        <v>386</v>
      </c>
      <c r="E3705" t="s">
        <v>13</v>
      </c>
      <c r="F3705">
        <f>SUM(J3705* 1.25)</f>
        <v>128.70000000000002</v>
      </c>
      <c r="G3705">
        <v>6</v>
      </c>
      <c r="H3705">
        <v>-19</v>
      </c>
      <c r="I3705" s="7">
        <v>17.16</v>
      </c>
      <c r="J3705" s="7">
        <f t="shared" si="68"/>
        <v>102.96000000000001</v>
      </c>
      <c r="K3705" s="7">
        <f>SUM(G3705*1.15)</f>
        <v>6.8999999999999995</v>
      </c>
      <c r="L3705" s="11">
        <v>43461</v>
      </c>
      <c r="M3705" s="3">
        <v>43466</v>
      </c>
      <c r="N3705" s="3">
        <v>43482</v>
      </c>
      <c r="O3705" t="s">
        <v>12</v>
      </c>
      <c r="P3705" s="4">
        <v>42.7</v>
      </c>
      <c r="Q3705" t="s">
        <v>385</v>
      </c>
      <c r="R3705" t="s">
        <v>387</v>
      </c>
      <c r="S3705" t="s">
        <v>388</v>
      </c>
      <c r="U3705" t="s">
        <v>389</v>
      </c>
      <c r="V3705" t="s">
        <v>10</v>
      </c>
      <c r="W3705" s="10" t="b">
        <v>1</v>
      </c>
      <c r="X3705" s="12">
        <v>43964.509850578703</v>
      </c>
    </row>
    <row r="3706" spans="1:24" x14ac:dyDescent="0.2">
      <c r="A3706">
        <v>14047</v>
      </c>
      <c r="B3706" s="2" t="s">
        <v>147</v>
      </c>
      <c r="C3706" s="2" t="s">
        <v>148</v>
      </c>
      <c r="D3706" s="2" t="s">
        <v>149</v>
      </c>
      <c r="E3706" t="s">
        <v>13</v>
      </c>
      <c r="F3706">
        <f>SUM(J3706* 1.15)</f>
        <v>203.54999999999998</v>
      </c>
      <c r="G3706">
        <v>12</v>
      </c>
      <c r="H3706">
        <v>5</v>
      </c>
      <c r="I3706" s="7">
        <v>14.75</v>
      </c>
      <c r="J3706" s="7">
        <f t="shared" si="68"/>
        <v>177</v>
      </c>
      <c r="K3706" s="7">
        <f>SUM(G3706*0.54)</f>
        <v>6.48</v>
      </c>
      <c r="L3706" s="11">
        <v>43461</v>
      </c>
      <c r="M3706" s="3">
        <v>43466</v>
      </c>
      <c r="N3706" s="3">
        <v>43482</v>
      </c>
      <c r="O3706" t="s">
        <v>12</v>
      </c>
      <c r="P3706" s="4">
        <v>100.6</v>
      </c>
      <c r="Q3706" t="s">
        <v>148</v>
      </c>
      <c r="R3706" t="s">
        <v>150</v>
      </c>
      <c r="S3706" t="s">
        <v>151</v>
      </c>
      <c r="U3706" t="s">
        <v>152</v>
      </c>
      <c r="V3706" t="s">
        <v>59</v>
      </c>
      <c r="W3706" s="10" t="b">
        <v>1</v>
      </c>
      <c r="X3706" s="12">
        <v>43877.51012835648</v>
      </c>
    </row>
    <row r="3707" spans="1:24" x14ac:dyDescent="0.2">
      <c r="A3707">
        <v>14048</v>
      </c>
      <c r="B3707" s="2" t="s">
        <v>196</v>
      </c>
      <c r="C3707" s="2" t="s">
        <v>197</v>
      </c>
      <c r="D3707" s="2" t="s">
        <v>198</v>
      </c>
      <c r="E3707" t="s">
        <v>5</v>
      </c>
      <c r="F3707">
        <f>SUM(J3707* 1.15)</f>
        <v>118.12799999999999</v>
      </c>
      <c r="G3707">
        <v>12</v>
      </c>
      <c r="H3707">
        <v>-2</v>
      </c>
      <c r="I3707" s="7">
        <v>8.56</v>
      </c>
      <c r="J3707" s="7">
        <f t="shared" si="68"/>
        <v>102.72</v>
      </c>
      <c r="K3707" s="7">
        <f>SUM(G3707*1.27)</f>
        <v>15.24</v>
      </c>
      <c r="L3707" s="11">
        <v>43461</v>
      </c>
      <c r="M3707" s="3">
        <v>43466</v>
      </c>
      <c r="N3707" s="3">
        <v>43482</v>
      </c>
      <c r="O3707" t="s">
        <v>6</v>
      </c>
      <c r="P3707" s="4">
        <v>28.23</v>
      </c>
      <c r="Q3707" t="s">
        <v>197</v>
      </c>
      <c r="R3707" t="s">
        <v>199</v>
      </c>
      <c r="S3707" t="s">
        <v>200</v>
      </c>
      <c r="T3707" t="s">
        <v>111</v>
      </c>
      <c r="U3707" t="s">
        <v>201</v>
      </c>
      <c r="V3707" t="s">
        <v>113</v>
      </c>
      <c r="W3707" s="10" t="b">
        <v>0</v>
      </c>
      <c r="X3707" s="12">
        <v>43904.512472453702</v>
      </c>
    </row>
    <row r="3708" spans="1:24" x14ac:dyDescent="0.2">
      <c r="A3708">
        <v>14049</v>
      </c>
      <c r="B3708" s="2" t="s">
        <v>159</v>
      </c>
      <c r="C3708" s="2" t="s">
        <v>160</v>
      </c>
      <c r="D3708" s="2" t="s">
        <v>161</v>
      </c>
      <c r="E3708" t="s">
        <v>5</v>
      </c>
      <c r="F3708">
        <f>SUM(J3708* 1.05)</f>
        <v>478.17000000000007</v>
      </c>
      <c r="G3708">
        <v>6</v>
      </c>
      <c r="H3708">
        <v>-3</v>
      </c>
      <c r="I3708" s="7">
        <v>75.900000000000006</v>
      </c>
      <c r="J3708" s="7">
        <f t="shared" si="68"/>
        <v>455.40000000000003</v>
      </c>
      <c r="K3708" s="7">
        <f>SUM(G3708*1.27)</f>
        <v>7.62</v>
      </c>
      <c r="L3708" s="11">
        <v>43462</v>
      </c>
      <c r="M3708" s="3">
        <v>43467</v>
      </c>
      <c r="N3708" s="3">
        <v>43483</v>
      </c>
      <c r="O3708" t="s">
        <v>12</v>
      </c>
      <c r="P3708" s="4">
        <v>16.850000000000001</v>
      </c>
      <c r="Q3708" t="s">
        <v>160</v>
      </c>
      <c r="R3708" t="s">
        <v>162</v>
      </c>
      <c r="S3708" t="s">
        <v>163</v>
      </c>
      <c r="U3708" t="s">
        <v>164</v>
      </c>
      <c r="V3708" t="s">
        <v>10</v>
      </c>
      <c r="W3708" s="10" t="b">
        <v>0</v>
      </c>
      <c r="X3708" s="12">
        <v>43898.510360185181</v>
      </c>
    </row>
    <row r="3709" spans="1:24" x14ac:dyDescent="0.2">
      <c r="A3709">
        <v>14050</v>
      </c>
      <c r="B3709" s="2" t="s">
        <v>549</v>
      </c>
      <c r="C3709" s="2" t="s">
        <v>550</v>
      </c>
      <c r="D3709" s="2" t="s">
        <v>551</v>
      </c>
      <c r="E3709" t="s">
        <v>13</v>
      </c>
      <c r="F3709">
        <f>SUM(J3709* 1.03)</f>
        <v>1599.7032999999999</v>
      </c>
      <c r="G3709">
        <v>13</v>
      </c>
      <c r="H3709">
        <v>26</v>
      </c>
      <c r="I3709" s="7">
        <v>119.47</v>
      </c>
      <c r="J3709" s="7">
        <f t="shared" si="68"/>
        <v>1553.11</v>
      </c>
      <c r="K3709" s="7">
        <f>SUM(G3709*1.429)</f>
        <v>18.577000000000002</v>
      </c>
      <c r="L3709" s="11">
        <v>43462</v>
      </c>
      <c r="M3709" s="3">
        <v>43467</v>
      </c>
      <c r="N3709" s="3">
        <v>43483</v>
      </c>
      <c r="O3709" t="s">
        <v>14</v>
      </c>
      <c r="P3709" s="4">
        <v>23.79</v>
      </c>
      <c r="Q3709" t="s">
        <v>552</v>
      </c>
      <c r="R3709" t="s">
        <v>553</v>
      </c>
      <c r="S3709" t="s">
        <v>554</v>
      </c>
      <c r="U3709" t="s">
        <v>555</v>
      </c>
      <c r="V3709" t="s">
        <v>556</v>
      </c>
      <c r="W3709" s="10" t="b">
        <v>0</v>
      </c>
      <c r="X3709" s="12">
        <v>43901.18001157407</v>
      </c>
    </row>
    <row r="3710" spans="1:24" x14ac:dyDescent="0.2">
      <c r="A3710">
        <v>14051</v>
      </c>
      <c r="B3710" s="2" t="s">
        <v>29</v>
      </c>
      <c r="C3710" s="2" t="s">
        <v>30</v>
      </c>
      <c r="D3710" s="2" t="s">
        <v>31</v>
      </c>
      <c r="E3710" t="s">
        <v>15</v>
      </c>
      <c r="F3710">
        <f>SUM(J3710* 1.08)</f>
        <v>236.64960000000002</v>
      </c>
      <c r="G3710">
        <v>6</v>
      </c>
      <c r="H3710">
        <v>-4</v>
      </c>
      <c r="I3710" s="7">
        <v>36.520000000000003</v>
      </c>
      <c r="J3710" s="7">
        <f t="shared" si="68"/>
        <v>219.12</v>
      </c>
      <c r="K3710" s="7">
        <f>SUM(G3710*1.15)</f>
        <v>6.8999999999999995</v>
      </c>
      <c r="L3710" s="11">
        <v>43463</v>
      </c>
      <c r="M3710" s="3">
        <v>43468</v>
      </c>
      <c r="N3710" s="3">
        <v>43484</v>
      </c>
      <c r="O3710" t="s">
        <v>14</v>
      </c>
      <c r="P3710" s="4">
        <v>4.5199999999999996</v>
      </c>
      <c r="Q3710" t="s">
        <v>30</v>
      </c>
      <c r="R3710" t="s">
        <v>557</v>
      </c>
      <c r="S3710" t="s">
        <v>32</v>
      </c>
      <c r="T3710" t="s">
        <v>33</v>
      </c>
      <c r="U3710" t="s">
        <v>34</v>
      </c>
      <c r="V3710" t="s">
        <v>35</v>
      </c>
      <c r="W3710" s="10" t="b">
        <v>0</v>
      </c>
      <c r="X3710" s="12">
        <v>43911.510024189818</v>
      </c>
    </row>
    <row r="3711" spans="1:24" x14ac:dyDescent="0.2">
      <c r="A3711">
        <v>14052</v>
      </c>
      <c r="B3711" s="2" t="s">
        <v>374</v>
      </c>
      <c r="C3711" s="2" t="s">
        <v>375</v>
      </c>
      <c r="D3711" s="2" t="s">
        <v>376</v>
      </c>
      <c r="E3711" t="s">
        <v>5</v>
      </c>
      <c r="F3711">
        <f>SUM(J3711* 1.03)</f>
        <v>2044.3440000000003</v>
      </c>
      <c r="G3711">
        <v>12</v>
      </c>
      <c r="H3711">
        <v>-2</v>
      </c>
      <c r="I3711" s="7">
        <v>165.4</v>
      </c>
      <c r="J3711" s="7">
        <f t="shared" si="68"/>
        <v>1984.8000000000002</v>
      </c>
      <c r="K3711" s="7">
        <f>SUM(G3711*1.27)</f>
        <v>15.24</v>
      </c>
      <c r="L3711" s="11">
        <v>43463</v>
      </c>
      <c r="M3711" s="3">
        <v>43468</v>
      </c>
      <c r="N3711" s="3">
        <v>43484</v>
      </c>
      <c r="O3711" t="s">
        <v>6</v>
      </c>
      <c r="P3711" s="4">
        <v>21.49</v>
      </c>
      <c r="Q3711" t="s">
        <v>375</v>
      </c>
      <c r="R3711" t="s">
        <v>377</v>
      </c>
      <c r="S3711" t="s">
        <v>222</v>
      </c>
      <c r="T3711" t="s">
        <v>223</v>
      </c>
      <c r="U3711" t="s">
        <v>378</v>
      </c>
      <c r="V3711" t="s">
        <v>113</v>
      </c>
      <c r="W3711" s="10" t="b">
        <v>0</v>
      </c>
      <c r="X3711" s="12">
        <v>43889.512472453702</v>
      </c>
    </row>
    <row r="3712" spans="1:24" x14ac:dyDescent="0.2">
      <c r="A3712">
        <v>14053</v>
      </c>
      <c r="B3712" s="2" t="s">
        <v>135</v>
      </c>
      <c r="C3712" s="2" t="s">
        <v>136</v>
      </c>
      <c r="D3712" s="2" t="s">
        <v>137</v>
      </c>
      <c r="E3712" t="s">
        <v>36</v>
      </c>
      <c r="F3712">
        <f>SUM(J3712* 1.05)</f>
        <v>776.07600000000002</v>
      </c>
      <c r="G3712">
        <v>8</v>
      </c>
      <c r="H3712">
        <v>-5</v>
      </c>
      <c r="I3712" s="7">
        <v>92.39</v>
      </c>
      <c r="J3712" s="7">
        <f t="shared" si="68"/>
        <v>739.12</v>
      </c>
      <c r="K3712" s="7">
        <f>SUM(G3712*1.15)</f>
        <v>9.1999999999999993</v>
      </c>
      <c r="L3712" s="11">
        <v>43463</v>
      </c>
      <c r="M3712" s="3">
        <v>43468</v>
      </c>
      <c r="N3712" s="3">
        <v>43484</v>
      </c>
      <c r="O3712" t="s">
        <v>12</v>
      </c>
      <c r="P3712" s="4">
        <v>126.66</v>
      </c>
      <c r="Q3712" t="s">
        <v>136</v>
      </c>
      <c r="R3712" t="s">
        <v>138</v>
      </c>
      <c r="S3712" t="s">
        <v>139</v>
      </c>
      <c r="U3712" t="s">
        <v>140</v>
      </c>
      <c r="V3712" t="s">
        <v>141</v>
      </c>
      <c r="W3712" s="10" t="b">
        <v>1</v>
      </c>
      <c r="X3712" s="12">
        <v>43904.177734953701</v>
      </c>
    </row>
    <row r="3713" spans="1:24" x14ac:dyDescent="0.2">
      <c r="A3713">
        <v>14054</v>
      </c>
      <c r="B3713" s="2" t="s">
        <v>225</v>
      </c>
      <c r="C3713" s="2" t="s">
        <v>226</v>
      </c>
      <c r="D3713" s="2" t="s">
        <v>227</v>
      </c>
      <c r="E3713" t="s">
        <v>15</v>
      </c>
      <c r="F3713">
        <f>SUM(J3713* 1.03)</f>
        <v>825.52440000000001</v>
      </c>
      <c r="G3713">
        <v>6</v>
      </c>
      <c r="H3713">
        <v>-5</v>
      </c>
      <c r="I3713" s="7">
        <v>133.58000000000001</v>
      </c>
      <c r="J3713" s="7">
        <f t="shared" si="68"/>
        <v>801.48</v>
      </c>
      <c r="K3713" s="7">
        <f>SUM(G3713*1.15)</f>
        <v>6.8999999999999995</v>
      </c>
      <c r="L3713" s="11">
        <v>43464</v>
      </c>
      <c r="M3713" s="3">
        <v>43469</v>
      </c>
      <c r="N3713" s="3">
        <v>43485</v>
      </c>
      <c r="O3713" t="s">
        <v>6</v>
      </c>
      <c r="P3713" s="4">
        <v>26.52</v>
      </c>
      <c r="Q3713" t="s">
        <v>226</v>
      </c>
      <c r="R3713" t="s">
        <v>228</v>
      </c>
      <c r="S3713" t="s">
        <v>229</v>
      </c>
      <c r="T3713" t="s">
        <v>230</v>
      </c>
      <c r="U3713" t="s">
        <v>231</v>
      </c>
      <c r="V3713" t="s">
        <v>217</v>
      </c>
      <c r="W3713" s="10" t="b">
        <v>0</v>
      </c>
      <c r="X3713" s="12">
        <v>43948.510012615741</v>
      </c>
    </row>
    <row r="3714" spans="1:24" x14ac:dyDescent="0.2">
      <c r="A3714">
        <v>14055</v>
      </c>
      <c r="B3714" s="2" t="s">
        <v>118</v>
      </c>
      <c r="C3714" s="2" t="s">
        <v>119</v>
      </c>
      <c r="D3714" s="2" t="s">
        <v>120</v>
      </c>
      <c r="E3714" t="s">
        <v>19</v>
      </c>
      <c r="F3714">
        <f>SUM(J3714* 1.03)</f>
        <v>1531.0126</v>
      </c>
      <c r="G3714">
        <v>13</v>
      </c>
      <c r="H3714">
        <v>2</v>
      </c>
      <c r="I3714" s="7">
        <v>114.34</v>
      </c>
      <c r="J3714" s="7">
        <f t="shared" ref="J3714:J3777" si="70">SUM(G3714*I3714)</f>
        <v>1486.42</v>
      </c>
      <c r="K3714" s="7">
        <f>SUM(G3714*1.27)</f>
        <v>16.510000000000002</v>
      </c>
      <c r="L3714" s="11">
        <v>43464</v>
      </c>
      <c r="M3714" s="3">
        <v>43469</v>
      </c>
      <c r="N3714" s="3">
        <v>43485</v>
      </c>
      <c r="O3714" t="s">
        <v>12</v>
      </c>
      <c r="P3714" s="4">
        <v>33.35</v>
      </c>
      <c r="Q3714" t="s">
        <v>119</v>
      </c>
      <c r="R3714" t="s">
        <v>121</v>
      </c>
      <c r="S3714" t="s">
        <v>122</v>
      </c>
      <c r="U3714" t="s">
        <v>123</v>
      </c>
      <c r="V3714" t="s">
        <v>10</v>
      </c>
      <c r="W3714" s="10" t="b">
        <v>1</v>
      </c>
      <c r="X3714" s="12">
        <v>43869.512518749994</v>
      </c>
    </row>
    <row r="3715" spans="1:24" x14ac:dyDescent="0.2">
      <c r="A3715">
        <v>14056</v>
      </c>
      <c r="B3715" s="2" t="s">
        <v>244</v>
      </c>
      <c r="C3715" s="2" t="s">
        <v>245</v>
      </c>
      <c r="D3715" s="2" t="s">
        <v>246</v>
      </c>
      <c r="E3715" t="s">
        <v>45</v>
      </c>
      <c r="F3715">
        <f>SUM(J3715* 1.08)</f>
        <v>2421.1872000000003</v>
      </c>
      <c r="G3715">
        <v>12</v>
      </c>
      <c r="H3715">
        <v>11</v>
      </c>
      <c r="I3715" s="7">
        <v>186.82</v>
      </c>
      <c r="J3715" s="7">
        <f t="shared" si="70"/>
        <v>2241.84</v>
      </c>
      <c r="K3715" s="7">
        <f>SUM(G3715*1.429)</f>
        <v>17.148</v>
      </c>
      <c r="L3715" s="11">
        <v>43465</v>
      </c>
      <c r="M3715" s="3">
        <v>43470</v>
      </c>
      <c r="N3715" s="3">
        <v>43486</v>
      </c>
      <c r="O3715" t="s">
        <v>6</v>
      </c>
      <c r="P3715" s="4">
        <v>2.33</v>
      </c>
      <c r="Q3715" t="s">
        <v>245</v>
      </c>
      <c r="R3715" t="s">
        <v>566</v>
      </c>
      <c r="S3715" t="s">
        <v>247</v>
      </c>
      <c r="T3715" t="s">
        <v>248</v>
      </c>
      <c r="U3715" t="s">
        <v>249</v>
      </c>
      <c r="V3715" t="s">
        <v>35</v>
      </c>
      <c r="W3715" s="10" t="b">
        <v>0</v>
      </c>
      <c r="X3715" s="12">
        <v>43779.845956249999</v>
      </c>
    </row>
    <row r="3716" spans="1:24" x14ac:dyDescent="0.2">
      <c r="A3716">
        <v>14057</v>
      </c>
      <c r="B3716" s="2" t="s">
        <v>250</v>
      </c>
      <c r="C3716" s="2" t="s">
        <v>251</v>
      </c>
      <c r="D3716" s="2" t="s">
        <v>252</v>
      </c>
      <c r="E3716" t="s">
        <v>37</v>
      </c>
      <c r="F3716">
        <f>SUM(J3716* 0.85)</f>
        <v>642.8125</v>
      </c>
      <c r="G3716">
        <v>11</v>
      </c>
      <c r="H3716">
        <v>40</v>
      </c>
      <c r="I3716" s="7">
        <v>68.75</v>
      </c>
      <c r="J3716" s="7">
        <f t="shared" si="70"/>
        <v>756.25</v>
      </c>
      <c r="K3716" s="7">
        <f>SUM(G3716*1.429)</f>
        <v>15.719000000000001</v>
      </c>
      <c r="L3716" s="11">
        <v>43465</v>
      </c>
      <c r="M3716" s="3">
        <v>43470</v>
      </c>
      <c r="N3716" s="3">
        <v>43486</v>
      </c>
      <c r="O3716" t="s">
        <v>14</v>
      </c>
      <c r="P3716" s="4">
        <v>30.76</v>
      </c>
      <c r="Q3716" t="s">
        <v>251</v>
      </c>
      <c r="R3716" t="s">
        <v>253</v>
      </c>
      <c r="S3716" t="s">
        <v>254</v>
      </c>
      <c r="U3716" t="s">
        <v>255</v>
      </c>
      <c r="V3716" t="s">
        <v>10</v>
      </c>
      <c r="W3716" s="10" t="b">
        <v>0</v>
      </c>
      <c r="X3716" s="12">
        <v>43883.846291898146</v>
      </c>
    </row>
    <row r="3717" spans="1:24" x14ac:dyDescent="0.2">
      <c r="A3717">
        <v>14058</v>
      </c>
      <c r="B3717" s="2" t="s">
        <v>440</v>
      </c>
      <c r="C3717" s="2" t="s">
        <v>437</v>
      </c>
      <c r="D3717" s="2" t="s">
        <v>441</v>
      </c>
      <c r="E3717" t="s">
        <v>13</v>
      </c>
      <c r="F3717">
        <f>SUM(J3717* 1.08)</f>
        <v>214.44480000000001</v>
      </c>
      <c r="G3717">
        <v>8</v>
      </c>
      <c r="H3717">
        <v>0</v>
      </c>
      <c r="I3717" s="7">
        <v>24.82</v>
      </c>
      <c r="J3717" s="7">
        <f t="shared" si="70"/>
        <v>198.56</v>
      </c>
      <c r="K3717" s="7">
        <f>SUM(G3717*1.27)</f>
        <v>10.16</v>
      </c>
      <c r="L3717" s="11">
        <v>43465</v>
      </c>
      <c r="M3717" s="3">
        <v>43470</v>
      </c>
      <c r="N3717" s="3">
        <v>43486</v>
      </c>
      <c r="O3717" t="s">
        <v>14</v>
      </c>
      <c r="P3717" s="4">
        <v>137.44</v>
      </c>
      <c r="Q3717" t="s">
        <v>437</v>
      </c>
      <c r="R3717" t="s">
        <v>438</v>
      </c>
      <c r="S3717" t="s">
        <v>85</v>
      </c>
      <c r="U3717" t="s">
        <v>439</v>
      </c>
      <c r="V3717" t="s">
        <v>35</v>
      </c>
      <c r="W3717" s="10" t="b">
        <v>1</v>
      </c>
      <c r="X3717" s="12">
        <v>43898.844740509259</v>
      </c>
    </row>
    <row r="3718" spans="1:24" x14ac:dyDescent="0.2">
      <c r="A3718">
        <v>14059</v>
      </c>
      <c r="B3718" s="2" t="s">
        <v>60</v>
      </c>
      <c r="C3718" s="2" t="s">
        <v>61</v>
      </c>
      <c r="D3718" s="2" t="s">
        <v>62</v>
      </c>
      <c r="E3718" t="s">
        <v>11</v>
      </c>
      <c r="F3718">
        <f>SUM(J3718* 0.85)</f>
        <v>1076.0319999999999</v>
      </c>
      <c r="G3718">
        <v>8</v>
      </c>
      <c r="H3718">
        <v>-4</v>
      </c>
      <c r="I3718" s="7">
        <v>158.24</v>
      </c>
      <c r="J3718" s="7">
        <f t="shared" si="70"/>
        <v>1265.92</v>
      </c>
      <c r="K3718" s="7">
        <f>SUM(G3718*1.15)</f>
        <v>9.1999999999999993</v>
      </c>
      <c r="L3718" s="11">
        <v>43468</v>
      </c>
      <c r="M3718" s="3">
        <v>43473</v>
      </c>
      <c r="N3718" s="3">
        <v>43489</v>
      </c>
      <c r="O3718" t="s">
        <v>12</v>
      </c>
      <c r="P3718" s="4">
        <v>97.09</v>
      </c>
      <c r="Q3718" t="s">
        <v>61</v>
      </c>
      <c r="R3718" t="s">
        <v>63</v>
      </c>
      <c r="S3718" t="s">
        <v>64</v>
      </c>
      <c r="U3718" t="s">
        <v>65</v>
      </c>
      <c r="V3718" t="s">
        <v>66</v>
      </c>
      <c r="W3718" s="10" t="b">
        <v>1</v>
      </c>
      <c r="X3718" s="12">
        <v>43904.321493055562</v>
      </c>
    </row>
    <row r="3719" spans="1:24" x14ac:dyDescent="0.2">
      <c r="A3719">
        <v>14060</v>
      </c>
      <c r="B3719" s="2" t="s">
        <v>442</v>
      </c>
      <c r="C3719" s="2" t="s">
        <v>443</v>
      </c>
      <c r="D3719" s="2" t="s">
        <v>444</v>
      </c>
      <c r="E3719" t="s">
        <v>11</v>
      </c>
      <c r="F3719">
        <f>SUM(J3719* 0.85)</f>
        <v>98.948499999999996</v>
      </c>
      <c r="G3719">
        <v>7</v>
      </c>
      <c r="H3719">
        <v>5</v>
      </c>
      <c r="I3719" s="7">
        <v>16.63</v>
      </c>
      <c r="J3719" s="7">
        <f t="shared" si="70"/>
        <v>116.41</v>
      </c>
      <c r="K3719" s="7">
        <f>SUM(G3719*0.54)</f>
        <v>3.7800000000000002</v>
      </c>
      <c r="L3719" s="11">
        <v>43468</v>
      </c>
      <c r="M3719" s="3">
        <v>43473</v>
      </c>
      <c r="N3719" s="3">
        <v>43489</v>
      </c>
      <c r="O3719" t="s">
        <v>12</v>
      </c>
      <c r="P3719" s="4">
        <v>257.26</v>
      </c>
      <c r="Q3719" t="s">
        <v>443</v>
      </c>
      <c r="R3719" t="s">
        <v>445</v>
      </c>
      <c r="S3719" t="s">
        <v>446</v>
      </c>
      <c r="U3719" t="s">
        <v>447</v>
      </c>
      <c r="V3719" t="s">
        <v>448</v>
      </c>
      <c r="W3719" s="10" t="b">
        <v>1</v>
      </c>
      <c r="X3719" s="12">
        <v>43881.970289351848</v>
      </c>
    </row>
    <row r="3720" spans="1:24" x14ac:dyDescent="0.2">
      <c r="A3720">
        <v>14061</v>
      </c>
      <c r="B3720" s="2" t="s">
        <v>531</v>
      </c>
      <c r="C3720" s="2" t="s">
        <v>532</v>
      </c>
      <c r="D3720" s="2" t="s">
        <v>533</v>
      </c>
      <c r="E3720" t="s">
        <v>11</v>
      </c>
      <c r="F3720">
        <f>SUM(J3720* 0.85)</f>
        <v>226.54199999999997</v>
      </c>
      <c r="G3720">
        <v>12</v>
      </c>
      <c r="H3720">
        <v>-15</v>
      </c>
      <c r="I3720" s="7">
        <v>22.21</v>
      </c>
      <c r="J3720" s="7">
        <f t="shared" si="70"/>
        <v>266.52</v>
      </c>
      <c r="K3720" s="7">
        <f>SUM(G3720*1.15)</f>
        <v>13.799999999999999</v>
      </c>
      <c r="L3720" s="11">
        <v>43469</v>
      </c>
      <c r="M3720" s="3">
        <v>43474</v>
      </c>
      <c r="N3720" s="3">
        <v>43490</v>
      </c>
      <c r="O3720" t="s">
        <v>6</v>
      </c>
      <c r="P3720" s="4">
        <v>55.23</v>
      </c>
      <c r="Q3720" t="s">
        <v>532</v>
      </c>
      <c r="R3720" t="s">
        <v>534</v>
      </c>
      <c r="S3720" t="s">
        <v>535</v>
      </c>
      <c r="T3720" t="s">
        <v>111</v>
      </c>
      <c r="U3720" t="s">
        <v>536</v>
      </c>
      <c r="V3720" t="s">
        <v>113</v>
      </c>
      <c r="W3720" s="10" t="b">
        <v>1</v>
      </c>
      <c r="X3720" s="12">
        <v>43981.511233564815</v>
      </c>
    </row>
    <row r="3721" spans="1:24" x14ac:dyDescent="0.2">
      <c r="A3721">
        <v>14062</v>
      </c>
      <c r="B3721" s="2" t="s">
        <v>440</v>
      </c>
      <c r="C3721" s="2" t="s">
        <v>437</v>
      </c>
      <c r="D3721" s="2" t="s">
        <v>441</v>
      </c>
      <c r="E3721" t="s">
        <v>5</v>
      </c>
      <c r="F3721">
        <f>SUM(J3721* 1.08)</f>
        <v>1362.3012000000001</v>
      </c>
      <c r="G3721">
        <v>13</v>
      </c>
      <c r="H3721">
        <v>0</v>
      </c>
      <c r="I3721" s="7">
        <v>97.03</v>
      </c>
      <c r="J3721" s="7">
        <f t="shared" si="70"/>
        <v>1261.3900000000001</v>
      </c>
      <c r="K3721" s="7">
        <f>SUM(G3721*1.27)</f>
        <v>16.510000000000002</v>
      </c>
      <c r="L3721" s="11">
        <v>43469</v>
      </c>
      <c r="M3721" s="3">
        <v>43474</v>
      </c>
      <c r="N3721" s="3">
        <v>43490</v>
      </c>
      <c r="O3721" t="s">
        <v>12</v>
      </c>
      <c r="P3721" s="4">
        <v>27.33</v>
      </c>
      <c r="Q3721" t="s">
        <v>437</v>
      </c>
      <c r="R3721" t="s">
        <v>438</v>
      </c>
      <c r="S3721" t="s">
        <v>85</v>
      </c>
      <c r="U3721" t="s">
        <v>439</v>
      </c>
      <c r="V3721" t="s">
        <v>35</v>
      </c>
      <c r="W3721" s="10" t="b">
        <v>0</v>
      </c>
      <c r="X3721" s="12">
        <v>43868.512495601848</v>
      </c>
    </row>
    <row r="3722" spans="1:24" ht="17" x14ac:dyDescent="0.2">
      <c r="A3722">
        <v>14063</v>
      </c>
      <c r="B3722" s="2" t="s">
        <v>468</v>
      </c>
      <c r="C3722" s="2" t="s">
        <v>469</v>
      </c>
      <c r="D3722" s="2" t="s">
        <v>470</v>
      </c>
      <c r="E3722" t="s">
        <v>45</v>
      </c>
      <c r="F3722">
        <f>SUM(J3722* 1.05)</f>
        <v>374.15700000000004</v>
      </c>
      <c r="G3722">
        <v>6</v>
      </c>
      <c r="H3722">
        <v>0</v>
      </c>
      <c r="I3722" s="7">
        <v>59.39</v>
      </c>
      <c r="J3722" s="7">
        <f t="shared" si="70"/>
        <v>356.34000000000003</v>
      </c>
      <c r="K3722" s="7">
        <f>SUM(G3722*1.27)</f>
        <v>7.62</v>
      </c>
      <c r="L3722" s="11">
        <v>43469</v>
      </c>
      <c r="M3722" s="3">
        <v>43474</v>
      </c>
      <c r="N3722" s="3">
        <v>43490</v>
      </c>
      <c r="O3722" t="s">
        <v>14</v>
      </c>
      <c r="P3722" s="4">
        <v>237.34</v>
      </c>
      <c r="Q3722" t="s">
        <v>469</v>
      </c>
      <c r="R3722" s="5" t="s">
        <v>564</v>
      </c>
      <c r="S3722" t="s">
        <v>311</v>
      </c>
      <c r="T3722" t="s">
        <v>207</v>
      </c>
      <c r="U3722" t="s">
        <v>471</v>
      </c>
      <c r="V3722" t="s">
        <v>209</v>
      </c>
      <c r="W3722" s="10" t="b">
        <v>1</v>
      </c>
      <c r="X3722" s="12">
        <v>43893.510394907404</v>
      </c>
    </row>
    <row r="3723" spans="1:24" x14ac:dyDescent="0.2">
      <c r="A3723">
        <v>14064</v>
      </c>
      <c r="B3723" s="2" t="s">
        <v>506</v>
      </c>
      <c r="C3723" s="2" t="s">
        <v>507</v>
      </c>
      <c r="D3723" s="2" t="s">
        <v>508</v>
      </c>
      <c r="E3723" t="s">
        <v>15</v>
      </c>
      <c r="F3723">
        <f>SUM(J3723* 1.15)</f>
        <v>528.02249999999992</v>
      </c>
      <c r="G3723">
        <v>5</v>
      </c>
      <c r="H3723">
        <v>4</v>
      </c>
      <c r="I3723" s="7">
        <v>91.83</v>
      </c>
      <c r="J3723" s="7">
        <f t="shared" si="70"/>
        <v>459.15</v>
      </c>
      <c r="K3723" s="7">
        <f>SUM(G3723*0.54)</f>
        <v>2.7</v>
      </c>
      <c r="L3723" s="11">
        <v>43470</v>
      </c>
      <c r="M3723" s="3">
        <v>43475</v>
      </c>
      <c r="N3723" s="3">
        <v>43491</v>
      </c>
      <c r="O3723" t="s">
        <v>12</v>
      </c>
      <c r="P3723" s="4">
        <v>22.11</v>
      </c>
      <c r="Q3723" t="s">
        <v>507</v>
      </c>
      <c r="R3723" t="s">
        <v>509</v>
      </c>
      <c r="S3723" t="s">
        <v>510</v>
      </c>
      <c r="U3723" t="s">
        <v>511</v>
      </c>
      <c r="V3723" t="s">
        <v>59</v>
      </c>
      <c r="W3723" s="10" t="b">
        <v>1</v>
      </c>
      <c r="X3723" s="12">
        <v>43885.840366319448</v>
      </c>
    </row>
    <row r="3724" spans="1:24" x14ac:dyDescent="0.2">
      <c r="A3724">
        <v>14065</v>
      </c>
      <c r="B3724" s="2" t="s">
        <v>169</v>
      </c>
      <c r="C3724" s="2" t="s">
        <v>170</v>
      </c>
      <c r="D3724" s="2" t="s">
        <v>171</v>
      </c>
      <c r="E3724" t="s">
        <v>11</v>
      </c>
      <c r="F3724">
        <f>SUM(J3724* 0.875)</f>
        <v>1213.8087500000001</v>
      </c>
      <c r="G3724">
        <v>11</v>
      </c>
      <c r="H3724">
        <v>-19</v>
      </c>
      <c r="I3724" s="7">
        <v>126.11</v>
      </c>
      <c r="J3724" s="7">
        <f t="shared" si="70"/>
        <v>1387.21</v>
      </c>
      <c r="K3724" s="7">
        <f>SUM(G3724*1.15)</f>
        <v>12.649999999999999</v>
      </c>
      <c r="L3724" s="11">
        <v>43470</v>
      </c>
      <c r="M3724" s="3">
        <v>43475</v>
      </c>
      <c r="N3724" s="3">
        <v>43491</v>
      </c>
      <c r="O3724" t="s">
        <v>6</v>
      </c>
      <c r="P3724" s="4">
        <v>1.36</v>
      </c>
      <c r="Q3724" t="s">
        <v>170</v>
      </c>
      <c r="R3724" t="s">
        <v>172</v>
      </c>
      <c r="S3724" t="s">
        <v>173</v>
      </c>
      <c r="U3724" t="s">
        <v>174</v>
      </c>
      <c r="V3724" t="s">
        <v>175</v>
      </c>
      <c r="W3724" s="10" t="b">
        <v>0</v>
      </c>
      <c r="X3724" s="12">
        <v>44043.844520601851</v>
      </c>
    </row>
    <row r="3725" spans="1:24" x14ac:dyDescent="0.2">
      <c r="A3725">
        <v>14066</v>
      </c>
      <c r="B3725" s="2" t="s">
        <v>369</v>
      </c>
      <c r="C3725" s="2" t="s">
        <v>370</v>
      </c>
      <c r="D3725" s="2" t="s">
        <v>371</v>
      </c>
      <c r="E3725" t="s">
        <v>45</v>
      </c>
      <c r="F3725">
        <f>SUM(J3725* 1.08)</f>
        <v>1544.2596000000001</v>
      </c>
      <c r="G3725">
        <v>13</v>
      </c>
      <c r="H3725">
        <v>3</v>
      </c>
      <c r="I3725" s="7">
        <v>109.99</v>
      </c>
      <c r="J3725" s="7">
        <f t="shared" si="70"/>
        <v>1429.87</v>
      </c>
      <c r="K3725" s="7">
        <f>SUM(G3725*0.54)</f>
        <v>7.0200000000000005</v>
      </c>
      <c r="L3725" s="11">
        <v>43471</v>
      </c>
      <c r="M3725" s="3">
        <v>43476</v>
      </c>
      <c r="N3725" s="3">
        <v>43492</v>
      </c>
      <c r="O3725" t="s">
        <v>14</v>
      </c>
      <c r="P3725" s="4">
        <v>45.53</v>
      </c>
      <c r="Q3725" t="s">
        <v>346</v>
      </c>
      <c r="R3725" t="s">
        <v>352</v>
      </c>
      <c r="S3725" t="s">
        <v>353</v>
      </c>
      <c r="T3725" t="s">
        <v>354</v>
      </c>
      <c r="U3725" t="s">
        <v>355</v>
      </c>
      <c r="V3725" t="s">
        <v>209</v>
      </c>
      <c r="W3725" s="10" t="b">
        <v>1</v>
      </c>
      <c r="X3725" s="12">
        <v>43880.510105208334</v>
      </c>
    </row>
    <row r="3726" spans="1:24" x14ac:dyDescent="0.2">
      <c r="A3726">
        <v>14067</v>
      </c>
      <c r="B3726" s="2" t="s">
        <v>531</v>
      </c>
      <c r="C3726" s="2" t="s">
        <v>532</v>
      </c>
      <c r="D3726" s="2" t="s">
        <v>533</v>
      </c>
      <c r="E3726" t="s">
        <v>19</v>
      </c>
      <c r="F3726">
        <f>SUM(J3726* 0.95)</f>
        <v>1818.3</v>
      </c>
      <c r="G3726">
        <v>11</v>
      </c>
      <c r="H3726">
        <v>-12</v>
      </c>
      <c r="I3726" s="7">
        <v>174</v>
      </c>
      <c r="J3726" s="7">
        <f t="shared" si="70"/>
        <v>1914</v>
      </c>
      <c r="K3726" s="7">
        <f>SUM(G3726*1.15)</f>
        <v>12.649999999999999</v>
      </c>
      <c r="L3726" s="11">
        <v>43471</v>
      </c>
      <c r="M3726" s="3">
        <v>43476</v>
      </c>
      <c r="N3726" s="3">
        <v>43492</v>
      </c>
      <c r="O3726" t="s">
        <v>6</v>
      </c>
      <c r="P3726" s="4">
        <v>4.87</v>
      </c>
      <c r="Q3726" t="s">
        <v>532</v>
      </c>
      <c r="R3726" t="s">
        <v>534</v>
      </c>
      <c r="S3726" t="s">
        <v>535</v>
      </c>
      <c r="T3726" t="s">
        <v>111</v>
      </c>
      <c r="U3726" t="s">
        <v>536</v>
      </c>
      <c r="V3726" t="s">
        <v>113</v>
      </c>
      <c r="W3726" s="10" t="b">
        <v>0</v>
      </c>
      <c r="X3726" s="12">
        <v>43925.511268287031</v>
      </c>
    </row>
    <row r="3727" spans="1:24" x14ac:dyDescent="0.2">
      <c r="A3727">
        <v>14068</v>
      </c>
      <c r="B3727" s="2" t="s">
        <v>268</v>
      </c>
      <c r="C3727" s="2" t="s">
        <v>269</v>
      </c>
      <c r="D3727" s="2" t="s">
        <v>270</v>
      </c>
      <c r="E3727" t="s">
        <v>45</v>
      </c>
      <c r="F3727">
        <f>SUM(J3727* 1.08)</f>
        <v>1349.6868000000002</v>
      </c>
      <c r="G3727">
        <v>11</v>
      </c>
      <c r="H3727">
        <v>4</v>
      </c>
      <c r="I3727" s="7">
        <v>113.61</v>
      </c>
      <c r="J3727" s="7">
        <f t="shared" si="70"/>
        <v>1249.71</v>
      </c>
      <c r="K3727" s="7">
        <f>SUM(G3727*0.54)</f>
        <v>5.94</v>
      </c>
      <c r="L3727" s="11">
        <v>43471</v>
      </c>
      <c r="M3727" s="3">
        <v>43476</v>
      </c>
      <c r="N3727" s="3">
        <v>43492</v>
      </c>
      <c r="O3727" t="s">
        <v>14</v>
      </c>
      <c r="P3727" s="4">
        <v>4.33</v>
      </c>
      <c r="Q3727" t="s">
        <v>269</v>
      </c>
      <c r="R3727" t="s">
        <v>271</v>
      </c>
      <c r="S3727" t="s">
        <v>272</v>
      </c>
      <c r="T3727" t="s">
        <v>78</v>
      </c>
      <c r="U3727" t="s">
        <v>273</v>
      </c>
      <c r="V3727" t="s">
        <v>80</v>
      </c>
      <c r="W3727" s="10" t="b">
        <v>1</v>
      </c>
      <c r="X3727" s="12">
        <v>43882.51011678241</v>
      </c>
    </row>
    <row r="3728" spans="1:24" x14ac:dyDescent="0.2">
      <c r="A3728">
        <v>14069</v>
      </c>
      <c r="B3728" s="2" t="s">
        <v>300</v>
      </c>
      <c r="C3728" s="2" t="s">
        <v>301</v>
      </c>
      <c r="D3728" s="2" t="s">
        <v>302</v>
      </c>
      <c r="E3728" t="s">
        <v>36</v>
      </c>
      <c r="F3728">
        <f>SUM(J3728* 1.03)</f>
        <v>1714.4556</v>
      </c>
      <c r="G3728">
        <v>11</v>
      </c>
      <c r="H3728">
        <v>-3</v>
      </c>
      <c r="I3728" s="7">
        <v>151.32</v>
      </c>
      <c r="J3728" s="7">
        <f t="shared" si="70"/>
        <v>1664.52</v>
      </c>
      <c r="K3728" s="7">
        <f>SUM(G3728*1.27)</f>
        <v>13.97</v>
      </c>
      <c r="L3728" s="11">
        <v>43472</v>
      </c>
      <c r="M3728" s="3">
        <v>43477</v>
      </c>
      <c r="N3728" s="3">
        <v>43493</v>
      </c>
      <c r="O3728" t="s">
        <v>6</v>
      </c>
      <c r="P3728" s="4">
        <v>31.22</v>
      </c>
      <c r="Q3728" t="s">
        <v>301</v>
      </c>
      <c r="R3728" t="s">
        <v>303</v>
      </c>
      <c r="S3728" t="s">
        <v>304</v>
      </c>
      <c r="T3728" t="s">
        <v>305</v>
      </c>
      <c r="U3728" t="s">
        <v>306</v>
      </c>
      <c r="V3728" t="s">
        <v>217</v>
      </c>
      <c r="W3728" s="10" t="b">
        <v>0</v>
      </c>
      <c r="X3728" s="12">
        <v>43903.51201273148</v>
      </c>
    </row>
    <row r="3729" spans="1:24" x14ac:dyDescent="0.2">
      <c r="A3729">
        <v>14070</v>
      </c>
      <c r="B3729" s="2" t="s">
        <v>401</v>
      </c>
      <c r="C3729" s="2" t="s">
        <v>402</v>
      </c>
      <c r="D3729" s="2" t="s">
        <v>403</v>
      </c>
      <c r="E3729" t="s">
        <v>46</v>
      </c>
      <c r="F3729">
        <f>SUM(J3729* 0.95)</f>
        <v>658.26449999999988</v>
      </c>
      <c r="G3729">
        <v>9</v>
      </c>
      <c r="H3729">
        <v>-11</v>
      </c>
      <c r="I3729" s="7">
        <v>76.989999999999995</v>
      </c>
      <c r="J3729" s="7">
        <f t="shared" si="70"/>
        <v>692.91</v>
      </c>
      <c r="K3729" s="7">
        <f>SUM(G3729*1.15)</f>
        <v>10.35</v>
      </c>
      <c r="L3729" s="11">
        <v>43472</v>
      </c>
      <c r="M3729" s="3">
        <v>43477</v>
      </c>
      <c r="N3729" s="3">
        <v>43493</v>
      </c>
      <c r="O3729" t="s">
        <v>6</v>
      </c>
      <c r="P3729" s="4">
        <v>59.78</v>
      </c>
      <c r="Q3729" t="s">
        <v>402</v>
      </c>
      <c r="R3729" t="s">
        <v>404</v>
      </c>
      <c r="S3729" t="s">
        <v>405</v>
      </c>
      <c r="U3729" t="s">
        <v>406</v>
      </c>
      <c r="V3729" t="s">
        <v>175</v>
      </c>
      <c r="W3729" s="10" t="b">
        <v>1</v>
      </c>
      <c r="X3729" s="12">
        <v>43904.511279861108</v>
      </c>
    </row>
    <row r="3730" spans="1:24" x14ac:dyDescent="0.2">
      <c r="A3730">
        <v>14071</v>
      </c>
      <c r="B3730" s="2" t="s">
        <v>407</v>
      </c>
      <c r="C3730" s="2" t="s">
        <v>408</v>
      </c>
      <c r="D3730" s="2" t="s">
        <v>409</v>
      </c>
      <c r="E3730" t="s">
        <v>13</v>
      </c>
      <c r="F3730">
        <f>SUM(J3730* 1.15)</f>
        <v>1488.1459999999997</v>
      </c>
      <c r="G3730">
        <v>11</v>
      </c>
      <c r="H3730">
        <v>-2</v>
      </c>
      <c r="I3730" s="7">
        <v>117.64</v>
      </c>
      <c r="J3730" s="7">
        <f t="shared" si="70"/>
        <v>1294.04</v>
      </c>
      <c r="K3730" s="7">
        <f>SUM(G3730*1.27)</f>
        <v>13.97</v>
      </c>
      <c r="L3730" s="11">
        <v>43475</v>
      </c>
      <c r="M3730" s="3">
        <v>43480</v>
      </c>
      <c r="N3730" s="3">
        <v>43496</v>
      </c>
      <c r="O3730" t="s">
        <v>6</v>
      </c>
      <c r="P3730" s="4">
        <v>47.38</v>
      </c>
      <c r="Q3730" t="s">
        <v>408</v>
      </c>
      <c r="R3730" t="s">
        <v>410</v>
      </c>
      <c r="S3730" t="s">
        <v>222</v>
      </c>
      <c r="T3730" t="s">
        <v>223</v>
      </c>
      <c r="U3730" t="s">
        <v>411</v>
      </c>
      <c r="V3730" t="s">
        <v>113</v>
      </c>
      <c r="W3730" s="10" t="b">
        <v>1</v>
      </c>
      <c r="X3730" s="12">
        <v>43899.845357638893</v>
      </c>
    </row>
    <row r="3731" spans="1:24" x14ac:dyDescent="0.2">
      <c r="A3731">
        <v>14072</v>
      </c>
      <c r="B3731" s="2" t="s">
        <v>506</v>
      </c>
      <c r="C3731" s="2" t="s">
        <v>507</v>
      </c>
      <c r="D3731" s="2" t="s">
        <v>508</v>
      </c>
      <c r="E3731" t="s">
        <v>15</v>
      </c>
      <c r="F3731">
        <f>SUM(J3731* 1.15)</f>
        <v>497.90399999999994</v>
      </c>
      <c r="G3731">
        <v>6</v>
      </c>
      <c r="H3731">
        <v>5</v>
      </c>
      <c r="I3731" s="7">
        <v>72.16</v>
      </c>
      <c r="J3731" s="7">
        <f t="shared" si="70"/>
        <v>432.96</v>
      </c>
      <c r="K3731" s="7">
        <f>SUM(G3731*0.54)</f>
        <v>3.24</v>
      </c>
      <c r="L3731" s="11">
        <v>43475</v>
      </c>
      <c r="M3731" s="3">
        <v>43480</v>
      </c>
      <c r="N3731" s="3">
        <v>43496</v>
      </c>
      <c r="O3731" t="s">
        <v>14</v>
      </c>
      <c r="P3731" s="4">
        <v>130.94</v>
      </c>
      <c r="Q3731" t="s">
        <v>507</v>
      </c>
      <c r="R3731" t="s">
        <v>509</v>
      </c>
      <c r="S3731" t="s">
        <v>510</v>
      </c>
      <c r="U3731" t="s">
        <v>511</v>
      </c>
      <c r="V3731" t="s">
        <v>59</v>
      </c>
      <c r="W3731" s="10" t="b">
        <v>1</v>
      </c>
      <c r="X3731" s="12">
        <v>43883.507526620371</v>
      </c>
    </row>
    <row r="3732" spans="1:24" x14ac:dyDescent="0.2">
      <c r="A3732">
        <v>14073</v>
      </c>
      <c r="B3732" s="2" t="s">
        <v>430</v>
      </c>
      <c r="C3732" s="2" t="s">
        <v>431</v>
      </c>
      <c r="D3732" s="2" t="s">
        <v>432</v>
      </c>
      <c r="E3732" t="s">
        <v>45</v>
      </c>
      <c r="F3732">
        <f>SUM(J3732* 1.05)</f>
        <v>1502.9279999999999</v>
      </c>
      <c r="G3732">
        <v>8</v>
      </c>
      <c r="H3732">
        <v>5</v>
      </c>
      <c r="I3732" s="7">
        <v>178.92</v>
      </c>
      <c r="J3732" s="7">
        <f t="shared" si="70"/>
        <v>1431.36</v>
      </c>
      <c r="K3732" s="7">
        <f>SUM(G3732*0.54)</f>
        <v>4.32</v>
      </c>
      <c r="L3732" s="11">
        <v>43475</v>
      </c>
      <c r="M3732" s="3">
        <v>43480</v>
      </c>
      <c r="N3732" s="3">
        <v>43496</v>
      </c>
      <c r="O3732" t="s">
        <v>14</v>
      </c>
      <c r="P3732" s="4">
        <v>14.62</v>
      </c>
      <c r="Q3732" t="s">
        <v>431</v>
      </c>
      <c r="R3732" t="s">
        <v>433</v>
      </c>
      <c r="S3732" t="s">
        <v>434</v>
      </c>
      <c r="T3732" t="s">
        <v>435</v>
      </c>
      <c r="U3732" t="s">
        <v>436</v>
      </c>
      <c r="V3732" t="s">
        <v>209</v>
      </c>
      <c r="W3732" s="10" t="b">
        <v>1</v>
      </c>
      <c r="X3732" s="12">
        <v>43882.842164583337</v>
      </c>
    </row>
    <row r="3733" spans="1:24" x14ac:dyDescent="0.2">
      <c r="A3733">
        <v>14074</v>
      </c>
      <c r="B3733" s="2" t="s">
        <v>202</v>
      </c>
      <c r="C3733" s="2" t="s">
        <v>203</v>
      </c>
      <c r="D3733" s="2" t="s">
        <v>204</v>
      </c>
      <c r="E3733" t="s">
        <v>11</v>
      </c>
      <c r="F3733">
        <f>SUM(J3733* 1.08)</f>
        <v>1060.2144000000001</v>
      </c>
      <c r="G3733">
        <v>8</v>
      </c>
      <c r="H3733">
        <v>3</v>
      </c>
      <c r="I3733" s="7">
        <v>122.71</v>
      </c>
      <c r="J3733" s="7">
        <f t="shared" si="70"/>
        <v>981.68</v>
      </c>
      <c r="K3733" s="7">
        <f>SUM(G3733*0.54)</f>
        <v>4.32</v>
      </c>
      <c r="L3733" s="11">
        <v>43476</v>
      </c>
      <c r="M3733" s="3">
        <v>43481</v>
      </c>
      <c r="N3733" s="3">
        <v>43497</v>
      </c>
      <c r="O3733" t="s">
        <v>12</v>
      </c>
      <c r="P3733" s="4">
        <v>719.78</v>
      </c>
      <c r="Q3733" t="s">
        <v>203</v>
      </c>
      <c r="R3733" t="s">
        <v>205</v>
      </c>
      <c r="S3733" t="s">
        <v>206</v>
      </c>
      <c r="T3733" t="s">
        <v>207</v>
      </c>
      <c r="U3733" t="s">
        <v>208</v>
      </c>
      <c r="V3733" t="s">
        <v>209</v>
      </c>
      <c r="W3733" s="10" t="b">
        <v>1</v>
      </c>
      <c r="X3733" s="12">
        <v>43881.842141435191</v>
      </c>
    </row>
    <row r="3734" spans="1:24" x14ac:dyDescent="0.2">
      <c r="A3734">
        <v>14075</v>
      </c>
      <c r="B3734" s="2" t="s">
        <v>250</v>
      </c>
      <c r="C3734" s="2" t="s">
        <v>251</v>
      </c>
      <c r="D3734" s="2" t="s">
        <v>252</v>
      </c>
      <c r="E3734" t="s">
        <v>15</v>
      </c>
      <c r="F3734">
        <f>SUM(J3734* 0.95)</f>
        <v>1794.588</v>
      </c>
      <c r="G3734">
        <v>12</v>
      </c>
      <c r="H3734">
        <v>37</v>
      </c>
      <c r="I3734" s="7">
        <v>157.41999999999999</v>
      </c>
      <c r="J3734" s="7">
        <f t="shared" si="70"/>
        <v>1889.04</v>
      </c>
      <c r="K3734" s="7">
        <f>SUM(G3734*1.429)</f>
        <v>17.148</v>
      </c>
      <c r="L3734" s="11">
        <v>43476</v>
      </c>
      <c r="M3734" s="3">
        <v>43481</v>
      </c>
      <c r="N3734" s="3">
        <v>43497</v>
      </c>
      <c r="O3734" t="s">
        <v>12</v>
      </c>
      <c r="P3734" s="4">
        <v>306.07</v>
      </c>
      <c r="Q3734" t="s">
        <v>251</v>
      </c>
      <c r="R3734" t="s">
        <v>253</v>
      </c>
      <c r="S3734" t="s">
        <v>254</v>
      </c>
      <c r="U3734" t="s">
        <v>255</v>
      </c>
      <c r="V3734" t="s">
        <v>10</v>
      </c>
      <c r="W3734" s="10" t="b">
        <v>1</v>
      </c>
      <c r="X3734" s="12">
        <v>43793.846257175923</v>
      </c>
    </row>
    <row r="3735" spans="1:24" x14ac:dyDescent="0.2">
      <c r="A3735">
        <v>14076</v>
      </c>
      <c r="B3735" s="2" t="s">
        <v>313</v>
      </c>
      <c r="C3735" s="2" t="s">
        <v>314</v>
      </c>
      <c r="D3735" s="2" t="s">
        <v>315</v>
      </c>
      <c r="E3735" t="s">
        <v>19</v>
      </c>
      <c r="F3735">
        <f>SUM(J3735* 0.85)</f>
        <v>650.48799999999994</v>
      </c>
      <c r="G3735">
        <v>8</v>
      </c>
      <c r="H3735">
        <v>-1</v>
      </c>
      <c r="I3735" s="7">
        <v>95.66</v>
      </c>
      <c r="J3735" s="7">
        <f t="shared" si="70"/>
        <v>765.28</v>
      </c>
      <c r="K3735" s="7">
        <f>SUM(G3735*1.27)</f>
        <v>10.16</v>
      </c>
      <c r="L3735" s="11">
        <v>43477</v>
      </c>
      <c r="M3735" s="3">
        <v>43482</v>
      </c>
      <c r="N3735" s="3">
        <v>43498</v>
      </c>
      <c r="O3735" t="s">
        <v>14</v>
      </c>
      <c r="P3735" s="4">
        <v>65.48</v>
      </c>
      <c r="Q3735" t="s">
        <v>314</v>
      </c>
      <c r="R3735" t="s">
        <v>316</v>
      </c>
      <c r="S3735" t="s">
        <v>317</v>
      </c>
      <c r="U3735" t="s">
        <v>318</v>
      </c>
      <c r="V3735" t="s">
        <v>175</v>
      </c>
      <c r="W3735" s="10" t="b">
        <v>1</v>
      </c>
      <c r="X3735" s="12">
        <v>43901.511395601847</v>
      </c>
    </row>
    <row r="3736" spans="1:24" x14ac:dyDescent="0.2">
      <c r="A3736">
        <v>14077</v>
      </c>
      <c r="B3736" s="2" t="s">
        <v>87</v>
      </c>
      <c r="C3736" s="2" t="s">
        <v>88</v>
      </c>
      <c r="D3736" s="2" t="s">
        <v>89</v>
      </c>
      <c r="E3736" t="s">
        <v>45</v>
      </c>
      <c r="F3736">
        <f>SUM(J3736* 0.95)</f>
        <v>2172.7355000000002</v>
      </c>
      <c r="G3736">
        <v>13</v>
      </c>
      <c r="H3736">
        <v>3</v>
      </c>
      <c r="I3736" s="7">
        <v>175.93</v>
      </c>
      <c r="J3736" s="7">
        <f t="shared" si="70"/>
        <v>2287.09</v>
      </c>
      <c r="K3736" s="7">
        <f>SUM(G3736*0.54)</f>
        <v>7.0200000000000005</v>
      </c>
      <c r="L3736" s="11">
        <v>43477</v>
      </c>
      <c r="M3736" s="3">
        <v>43482</v>
      </c>
      <c r="N3736" s="3">
        <v>43498</v>
      </c>
      <c r="O3736" t="s">
        <v>14</v>
      </c>
      <c r="P3736" s="4">
        <v>19.760000000000002</v>
      </c>
      <c r="Q3736" t="s">
        <v>88</v>
      </c>
      <c r="R3736" t="s">
        <v>90</v>
      </c>
      <c r="S3736" t="s">
        <v>91</v>
      </c>
      <c r="U3736" t="s">
        <v>92</v>
      </c>
      <c r="V3736" t="s">
        <v>93</v>
      </c>
      <c r="W3736" s="10" t="b">
        <v>0</v>
      </c>
      <c r="X3736" s="12">
        <v>43871.843438541669</v>
      </c>
    </row>
    <row r="3737" spans="1:24" x14ac:dyDescent="0.2">
      <c r="A3737">
        <v>14078</v>
      </c>
      <c r="B3737" s="2" t="s">
        <v>394</v>
      </c>
      <c r="C3737" s="2" t="s">
        <v>395</v>
      </c>
      <c r="D3737" s="2" t="s">
        <v>396</v>
      </c>
      <c r="E3737" t="s">
        <v>15</v>
      </c>
      <c r="F3737">
        <f>SUM(J3737* 1.05)</f>
        <v>403.57800000000003</v>
      </c>
      <c r="G3737">
        <v>6</v>
      </c>
      <c r="H3737">
        <v>3</v>
      </c>
      <c r="I3737" s="7">
        <v>64.06</v>
      </c>
      <c r="J3737" s="7">
        <f t="shared" si="70"/>
        <v>384.36</v>
      </c>
      <c r="K3737" s="7">
        <f>SUM(G3737*0.54)</f>
        <v>3.24</v>
      </c>
      <c r="L3737" s="11">
        <v>43477</v>
      </c>
      <c r="M3737" s="3">
        <v>43482</v>
      </c>
      <c r="N3737" s="3">
        <v>43498</v>
      </c>
      <c r="O3737" t="s">
        <v>12</v>
      </c>
      <c r="P3737" s="4">
        <v>37.520000000000003</v>
      </c>
      <c r="Q3737" t="s">
        <v>395</v>
      </c>
      <c r="R3737" t="s">
        <v>397</v>
      </c>
      <c r="S3737" t="s">
        <v>398</v>
      </c>
      <c r="T3737" t="s">
        <v>399</v>
      </c>
      <c r="U3737" t="s">
        <v>400</v>
      </c>
      <c r="V3737" t="s">
        <v>209</v>
      </c>
      <c r="W3737" s="10" t="b">
        <v>1</v>
      </c>
      <c r="X3737" s="12">
        <v>43887.507503472225</v>
      </c>
    </row>
    <row r="3738" spans="1:24" x14ac:dyDescent="0.2">
      <c r="A3738">
        <v>14079</v>
      </c>
      <c r="B3738" s="2" t="s">
        <v>455</v>
      </c>
      <c r="C3738" s="2" t="s">
        <v>456</v>
      </c>
      <c r="D3738" s="2" t="s">
        <v>457</v>
      </c>
      <c r="E3738" t="s">
        <v>13</v>
      </c>
      <c r="F3738">
        <f>SUM(J3738* 1.05)</f>
        <v>1964.8020000000001</v>
      </c>
      <c r="G3738">
        <v>14</v>
      </c>
      <c r="H3738">
        <v>6</v>
      </c>
      <c r="I3738" s="7">
        <v>133.66</v>
      </c>
      <c r="J3738" s="7">
        <f t="shared" si="70"/>
        <v>1871.24</v>
      </c>
      <c r="K3738" s="7">
        <f>SUM(G3738*1.381)</f>
        <v>19.334</v>
      </c>
      <c r="L3738" s="11">
        <v>43478</v>
      </c>
      <c r="M3738" s="3">
        <v>43483</v>
      </c>
      <c r="N3738" s="3">
        <v>43499</v>
      </c>
      <c r="O3738" t="s">
        <v>6</v>
      </c>
      <c r="P3738" s="4">
        <v>36.68</v>
      </c>
      <c r="Q3738" t="s">
        <v>456</v>
      </c>
      <c r="R3738" t="s">
        <v>458</v>
      </c>
      <c r="S3738" t="s">
        <v>459</v>
      </c>
      <c r="T3738" t="s">
        <v>460</v>
      </c>
      <c r="U3738" t="s">
        <v>461</v>
      </c>
      <c r="V3738" t="s">
        <v>209</v>
      </c>
      <c r="W3738" s="10" t="b">
        <v>1</v>
      </c>
      <c r="X3738" s="12">
        <v>43889.179780092592</v>
      </c>
    </row>
    <row r="3739" spans="1:24" x14ac:dyDescent="0.2">
      <c r="A3739">
        <v>14080</v>
      </c>
      <c r="B3739" s="2" t="s">
        <v>494</v>
      </c>
      <c r="C3739" s="2" t="s">
        <v>495</v>
      </c>
      <c r="D3739" s="2" t="s">
        <v>496</v>
      </c>
      <c r="E3739" t="s">
        <v>5</v>
      </c>
      <c r="F3739">
        <f>SUM(J3739* 1.08)</f>
        <v>824.56920000000002</v>
      </c>
      <c r="G3739">
        <v>7</v>
      </c>
      <c r="H3739">
        <v>2</v>
      </c>
      <c r="I3739" s="7">
        <v>109.07</v>
      </c>
      <c r="J3739" s="7">
        <f t="shared" si="70"/>
        <v>763.49</v>
      </c>
      <c r="K3739" s="7">
        <f>SUM(G3739*1.27)</f>
        <v>8.89</v>
      </c>
      <c r="L3739" s="11">
        <v>43478</v>
      </c>
      <c r="M3739" s="3">
        <v>43483</v>
      </c>
      <c r="N3739" s="3">
        <v>43499</v>
      </c>
      <c r="O3739" t="s">
        <v>14</v>
      </c>
      <c r="P3739" s="4">
        <v>7</v>
      </c>
      <c r="Q3739" t="s">
        <v>495</v>
      </c>
      <c r="R3739" t="s">
        <v>497</v>
      </c>
      <c r="S3739" t="s">
        <v>498</v>
      </c>
      <c r="T3739" t="s">
        <v>279</v>
      </c>
      <c r="U3739" t="s">
        <v>499</v>
      </c>
      <c r="V3739" t="s">
        <v>209</v>
      </c>
      <c r="W3739" s="10" t="b">
        <v>0</v>
      </c>
      <c r="X3739" s="12">
        <v>43890.177318287031</v>
      </c>
    </row>
    <row r="3740" spans="1:24" x14ac:dyDescent="0.2">
      <c r="A3740">
        <v>14081</v>
      </c>
      <c r="B3740" s="2" t="s">
        <v>293</v>
      </c>
      <c r="C3740" s="2" t="s">
        <v>294</v>
      </c>
      <c r="D3740" s="2" t="s">
        <v>295</v>
      </c>
      <c r="E3740" t="s">
        <v>46</v>
      </c>
      <c r="F3740">
        <f>SUM(J3740* 0.85)</f>
        <v>378.41999999999996</v>
      </c>
      <c r="G3740">
        <v>7</v>
      </c>
      <c r="H3740">
        <v>9</v>
      </c>
      <c r="I3740" s="7">
        <v>63.6</v>
      </c>
      <c r="J3740" s="7">
        <f t="shared" si="70"/>
        <v>445.2</v>
      </c>
      <c r="K3740" s="7">
        <f>SUM(G3740*1.429)</f>
        <v>10.003</v>
      </c>
      <c r="L3740" s="11">
        <v>43479</v>
      </c>
      <c r="M3740" s="3">
        <v>43484</v>
      </c>
      <c r="N3740" s="3">
        <v>43500</v>
      </c>
      <c r="O3740" t="s">
        <v>12</v>
      </c>
      <c r="P3740" s="4">
        <v>163.97</v>
      </c>
      <c r="Q3740" t="s">
        <v>294</v>
      </c>
      <c r="R3740" t="s">
        <v>296</v>
      </c>
      <c r="S3740" t="s">
        <v>297</v>
      </c>
      <c r="T3740" t="s">
        <v>298</v>
      </c>
      <c r="U3740" t="s">
        <v>299</v>
      </c>
      <c r="V3740" t="s">
        <v>217</v>
      </c>
      <c r="W3740" s="10" t="b">
        <v>1</v>
      </c>
      <c r="X3740" s="12">
        <v>43814.178178009257</v>
      </c>
    </row>
    <row r="3741" spans="1:24" x14ac:dyDescent="0.2">
      <c r="A3741">
        <v>14082</v>
      </c>
      <c r="B3741" s="2" t="s">
        <v>153</v>
      </c>
      <c r="C3741" s="2" t="s">
        <v>154</v>
      </c>
      <c r="D3741" s="2" t="s">
        <v>155</v>
      </c>
      <c r="E3741" t="s">
        <v>36</v>
      </c>
      <c r="F3741">
        <f>SUM(J3741* 1.08)</f>
        <v>811.93320000000006</v>
      </c>
      <c r="G3741">
        <v>13</v>
      </c>
      <c r="H3741">
        <v>-1</v>
      </c>
      <c r="I3741" s="7">
        <v>57.83</v>
      </c>
      <c r="J3741" s="7">
        <f t="shared" si="70"/>
        <v>751.79</v>
      </c>
      <c r="K3741" s="7">
        <f>SUM(G3741*1.27)</f>
        <v>16.510000000000002</v>
      </c>
      <c r="L3741" s="11">
        <v>43479</v>
      </c>
      <c r="M3741" s="3">
        <v>43484</v>
      </c>
      <c r="N3741" s="3">
        <v>43500</v>
      </c>
      <c r="O3741" t="s">
        <v>6</v>
      </c>
      <c r="P3741" s="4">
        <v>1.23</v>
      </c>
      <c r="Q3741" t="s">
        <v>154</v>
      </c>
      <c r="R3741" t="s">
        <v>156</v>
      </c>
      <c r="S3741" t="s">
        <v>157</v>
      </c>
      <c r="U3741" t="s">
        <v>158</v>
      </c>
      <c r="V3741" t="s">
        <v>44</v>
      </c>
      <c r="W3741" s="10" t="b">
        <v>0</v>
      </c>
      <c r="X3741" s="12">
        <v>43869.512484027771</v>
      </c>
    </row>
    <row r="3742" spans="1:24" x14ac:dyDescent="0.2">
      <c r="A3742">
        <v>14083</v>
      </c>
      <c r="B3742" s="2" t="s">
        <v>118</v>
      </c>
      <c r="C3742" s="2" t="s">
        <v>119</v>
      </c>
      <c r="D3742" s="2" t="s">
        <v>120</v>
      </c>
      <c r="E3742" t="s">
        <v>13</v>
      </c>
      <c r="F3742">
        <f>SUM(J3742* 1.15)</f>
        <v>578.91</v>
      </c>
      <c r="G3742">
        <v>6</v>
      </c>
      <c r="H3742">
        <v>0</v>
      </c>
      <c r="I3742" s="7">
        <v>83.9</v>
      </c>
      <c r="J3742" s="7">
        <f t="shared" si="70"/>
        <v>503.40000000000003</v>
      </c>
      <c r="K3742" s="7">
        <f>SUM(G3742*1.27)</f>
        <v>7.62</v>
      </c>
      <c r="L3742" s="11">
        <v>43479</v>
      </c>
      <c r="M3742" s="3">
        <v>43484</v>
      </c>
      <c r="N3742" s="3">
        <v>43500</v>
      </c>
      <c r="O3742" t="s">
        <v>6</v>
      </c>
      <c r="P3742" s="4">
        <v>79.25</v>
      </c>
      <c r="Q3742" t="s">
        <v>119</v>
      </c>
      <c r="R3742" t="s">
        <v>121</v>
      </c>
      <c r="S3742" t="s">
        <v>122</v>
      </c>
      <c r="U3742" t="s">
        <v>123</v>
      </c>
      <c r="V3742" t="s">
        <v>10</v>
      </c>
      <c r="W3742" s="10" t="b">
        <v>1</v>
      </c>
      <c r="X3742" s="12">
        <v>43893.510394907404</v>
      </c>
    </row>
    <row r="3743" spans="1:24" x14ac:dyDescent="0.2">
      <c r="A3743">
        <v>14084</v>
      </c>
      <c r="B3743" s="2" t="s">
        <v>53</v>
      </c>
      <c r="C3743" s="2" t="s">
        <v>54</v>
      </c>
      <c r="D3743" s="2" t="s">
        <v>55</v>
      </c>
      <c r="E3743" t="s">
        <v>5</v>
      </c>
      <c r="F3743">
        <f>SUM(J3743* 1.15)</f>
        <v>1586.9424999999999</v>
      </c>
      <c r="G3743">
        <v>13</v>
      </c>
      <c r="H3743">
        <v>4</v>
      </c>
      <c r="I3743" s="7">
        <v>106.15</v>
      </c>
      <c r="J3743" s="7">
        <f t="shared" si="70"/>
        <v>1379.95</v>
      </c>
      <c r="K3743" s="7">
        <f>SUM(G3743*0.54)</f>
        <v>7.0200000000000005</v>
      </c>
      <c r="L3743" s="11">
        <v>43482</v>
      </c>
      <c r="M3743" s="3">
        <v>43487</v>
      </c>
      <c r="N3743" s="3">
        <v>43503</v>
      </c>
      <c r="O3743" t="s">
        <v>6</v>
      </c>
      <c r="P3743" s="4">
        <v>7.09</v>
      </c>
      <c r="Q3743" t="s">
        <v>54</v>
      </c>
      <c r="R3743" t="s">
        <v>56</v>
      </c>
      <c r="S3743" t="s">
        <v>57</v>
      </c>
      <c r="U3743" t="s">
        <v>58</v>
      </c>
      <c r="V3743" t="s">
        <v>59</v>
      </c>
      <c r="W3743" s="10" t="b">
        <v>0</v>
      </c>
      <c r="X3743" s="12">
        <v>43880.51011678241</v>
      </c>
    </row>
    <row r="3744" spans="1:24" x14ac:dyDescent="0.2">
      <c r="A3744">
        <v>14085</v>
      </c>
      <c r="B3744" s="2" t="s">
        <v>67</v>
      </c>
      <c r="C3744" s="2" t="s">
        <v>68</v>
      </c>
      <c r="D3744" s="2" t="s">
        <v>69</v>
      </c>
      <c r="E3744" t="s">
        <v>13</v>
      </c>
      <c r="F3744">
        <f>SUM(J3744* 0.85)</f>
        <v>890.56200000000001</v>
      </c>
      <c r="G3744">
        <v>12</v>
      </c>
      <c r="H3744">
        <v>6</v>
      </c>
      <c r="I3744" s="7">
        <v>87.31</v>
      </c>
      <c r="J3744" s="7">
        <f t="shared" si="70"/>
        <v>1047.72</v>
      </c>
      <c r="K3744" s="7">
        <f>SUM(G3744*1.381)</f>
        <v>16.571999999999999</v>
      </c>
      <c r="L3744" s="11">
        <v>43482</v>
      </c>
      <c r="M3744" s="3">
        <v>43487</v>
      </c>
      <c r="N3744" s="3">
        <v>43503</v>
      </c>
      <c r="O3744" t="s">
        <v>12</v>
      </c>
      <c r="P3744" s="4">
        <v>63.54</v>
      </c>
      <c r="Q3744" t="s">
        <v>68</v>
      </c>
      <c r="R3744" t="s">
        <v>70</v>
      </c>
      <c r="S3744" t="s">
        <v>71</v>
      </c>
      <c r="U3744" t="s">
        <v>72</v>
      </c>
      <c r="V3744" t="s">
        <v>59</v>
      </c>
      <c r="W3744" s="10" t="b">
        <v>1</v>
      </c>
      <c r="X3744" s="12">
        <v>43883.179231712958</v>
      </c>
    </row>
    <row r="3745" spans="1:24" x14ac:dyDescent="0.2">
      <c r="A3745">
        <v>14086</v>
      </c>
      <c r="B3745" s="2" t="s">
        <v>390</v>
      </c>
      <c r="C3745" s="2" t="s">
        <v>391</v>
      </c>
      <c r="D3745" s="2" t="s">
        <v>392</v>
      </c>
      <c r="E3745" t="s">
        <v>37</v>
      </c>
      <c r="F3745">
        <f>SUM(J3745* 0.875)</f>
        <v>1271.55</v>
      </c>
      <c r="G3745">
        <v>8</v>
      </c>
      <c r="H3745">
        <v>-2</v>
      </c>
      <c r="I3745" s="7">
        <v>181.65</v>
      </c>
      <c r="J3745" s="7">
        <f t="shared" si="70"/>
        <v>1453.2</v>
      </c>
      <c r="K3745" s="7">
        <f>SUM(G3745*1.27)</f>
        <v>10.16</v>
      </c>
      <c r="L3745" s="11">
        <v>43483</v>
      </c>
      <c r="M3745" s="3">
        <v>43488</v>
      </c>
      <c r="N3745" s="3">
        <v>43504</v>
      </c>
      <c r="O3745" t="s">
        <v>6</v>
      </c>
      <c r="P3745" s="4">
        <v>90.85</v>
      </c>
      <c r="Q3745" t="s">
        <v>391</v>
      </c>
      <c r="R3745" t="s">
        <v>393</v>
      </c>
      <c r="S3745" t="s">
        <v>91</v>
      </c>
      <c r="U3745" t="s">
        <v>92</v>
      </c>
      <c r="V3745" t="s">
        <v>93</v>
      </c>
      <c r="W3745" s="10" t="b">
        <v>1</v>
      </c>
      <c r="X3745" s="12">
        <v>43898.844717361113</v>
      </c>
    </row>
    <row r="3746" spans="1:24" x14ac:dyDescent="0.2">
      <c r="A3746">
        <v>14087</v>
      </c>
      <c r="B3746" s="2" t="s">
        <v>244</v>
      </c>
      <c r="C3746" s="2" t="s">
        <v>245</v>
      </c>
      <c r="D3746" s="2" t="s">
        <v>246</v>
      </c>
      <c r="E3746" t="s">
        <v>37</v>
      </c>
      <c r="F3746">
        <f>SUM(J3746* 1.08)</f>
        <v>1682.8128000000002</v>
      </c>
      <c r="G3746">
        <v>8</v>
      </c>
      <c r="H3746">
        <v>12</v>
      </c>
      <c r="I3746" s="7">
        <v>194.77</v>
      </c>
      <c r="J3746" s="7">
        <f t="shared" si="70"/>
        <v>1558.16</v>
      </c>
      <c r="K3746" s="7">
        <f>SUM(G3746*1.429)</f>
        <v>11.432</v>
      </c>
      <c r="L3746" s="11">
        <v>43483</v>
      </c>
      <c r="M3746" s="3">
        <v>43488</v>
      </c>
      <c r="N3746" s="3">
        <v>43504</v>
      </c>
      <c r="O3746" t="s">
        <v>6</v>
      </c>
      <c r="P3746" s="4">
        <v>154.72</v>
      </c>
      <c r="Q3746" t="s">
        <v>245</v>
      </c>
      <c r="R3746" t="s">
        <v>566</v>
      </c>
      <c r="S3746" t="s">
        <v>247</v>
      </c>
      <c r="T3746" t="s">
        <v>248</v>
      </c>
      <c r="U3746" t="s">
        <v>249</v>
      </c>
      <c r="V3746" t="s">
        <v>35</v>
      </c>
      <c r="W3746" s="10" t="b">
        <v>1</v>
      </c>
      <c r="X3746" s="12">
        <v>43839.17821273148</v>
      </c>
    </row>
    <row r="3747" spans="1:24" x14ac:dyDescent="0.2">
      <c r="A3747">
        <v>14088</v>
      </c>
      <c r="B3747" s="2" t="s">
        <v>489</v>
      </c>
      <c r="C3747" s="2" t="s">
        <v>490</v>
      </c>
      <c r="D3747" s="2" t="s">
        <v>491</v>
      </c>
      <c r="E3747" t="s">
        <v>11</v>
      </c>
      <c r="F3747">
        <f>SUM(J3747* 0.85)</f>
        <v>943.15999999999985</v>
      </c>
      <c r="G3747">
        <v>8</v>
      </c>
      <c r="H3747">
        <v>-3</v>
      </c>
      <c r="I3747" s="7">
        <v>138.69999999999999</v>
      </c>
      <c r="J3747" s="7">
        <f t="shared" si="70"/>
        <v>1109.5999999999999</v>
      </c>
      <c r="K3747" s="7">
        <f>SUM(G3747*1.27)</f>
        <v>10.16</v>
      </c>
      <c r="L3747" s="11">
        <v>43483</v>
      </c>
      <c r="M3747" s="3">
        <v>43488</v>
      </c>
      <c r="N3747" s="3">
        <v>43504</v>
      </c>
      <c r="O3747" t="s">
        <v>12</v>
      </c>
      <c r="P3747" s="4">
        <v>81.83</v>
      </c>
      <c r="Q3747" t="s">
        <v>490</v>
      </c>
      <c r="R3747" t="s">
        <v>492</v>
      </c>
      <c r="S3747" t="s">
        <v>110</v>
      </c>
      <c r="T3747" t="s">
        <v>111</v>
      </c>
      <c r="U3747" t="s">
        <v>493</v>
      </c>
      <c r="V3747" t="s">
        <v>113</v>
      </c>
      <c r="W3747" s="10" t="b">
        <v>1</v>
      </c>
      <c r="X3747" s="12">
        <v>43893.5113724537</v>
      </c>
    </row>
    <row r="3748" spans="1:24" x14ac:dyDescent="0.2">
      <c r="A3748">
        <v>14089</v>
      </c>
      <c r="B3748" s="2" t="s">
        <v>428</v>
      </c>
      <c r="C3748" s="2" t="s">
        <v>423</v>
      </c>
      <c r="D3748" s="2" t="s">
        <v>429</v>
      </c>
      <c r="E3748" t="s">
        <v>15</v>
      </c>
      <c r="F3748">
        <f>SUM(J3748* 0.95)</f>
        <v>442.37700000000001</v>
      </c>
      <c r="G3748">
        <v>13</v>
      </c>
      <c r="H3748">
        <v>-11</v>
      </c>
      <c r="I3748" s="7">
        <v>35.82</v>
      </c>
      <c r="J3748" s="7">
        <f t="shared" si="70"/>
        <v>465.66</v>
      </c>
      <c r="K3748" s="7">
        <f>SUM(G3748*1.15)</f>
        <v>14.95</v>
      </c>
      <c r="L3748" s="11">
        <v>43484</v>
      </c>
      <c r="M3748" s="3">
        <v>43489</v>
      </c>
      <c r="N3748" s="3">
        <v>43505</v>
      </c>
      <c r="O3748" t="s">
        <v>12</v>
      </c>
      <c r="P3748" s="4">
        <v>72.19</v>
      </c>
      <c r="Q3748" t="s">
        <v>423</v>
      </c>
      <c r="R3748" t="s">
        <v>424</v>
      </c>
      <c r="S3748" t="s">
        <v>425</v>
      </c>
      <c r="U3748" t="s">
        <v>426</v>
      </c>
      <c r="V3748" t="s">
        <v>427</v>
      </c>
      <c r="W3748" s="10" t="b">
        <v>1</v>
      </c>
      <c r="X3748" s="12">
        <v>43867.84549143519</v>
      </c>
    </row>
    <row r="3749" spans="1:24" x14ac:dyDescent="0.2">
      <c r="A3749">
        <v>14090</v>
      </c>
      <c r="B3749" s="2" t="s">
        <v>262</v>
      </c>
      <c r="C3749" s="2" t="s">
        <v>263</v>
      </c>
      <c r="D3749" s="2" t="s">
        <v>264</v>
      </c>
      <c r="E3749" t="s">
        <v>45</v>
      </c>
      <c r="F3749">
        <f>SUM(J3749* 0.95)</f>
        <v>1614.3919999999998</v>
      </c>
      <c r="G3749">
        <v>13</v>
      </c>
      <c r="H3749">
        <v>6</v>
      </c>
      <c r="I3749" s="7">
        <v>130.72</v>
      </c>
      <c r="J3749" s="7">
        <f t="shared" si="70"/>
        <v>1699.36</v>
      </c>
      <c r="K3749" s="7">
        <f>SUM(G3749*1.381)</f>
        <v>17.952999999999999</v>
      </c>
      <c r="L3749" s="11">
        <v>43484</v>
      </c>
      <c r="M3749" s="3">
        <v>43489</v>
      </c>
      <c r="N3749" s="3">
        <v>43505</v>
      </c>
      <c r="O3749" t="s">
        <v>12</v>
      </c>
      <c r="P3749" s="4">
        <v>43.26</v>
      </c>
      <c r="Q3749" t="s">
        <v>263</v>
      </c>
      <c r="R3749" t="s">
        <v>265</v>
      </c>
      <c r="S3749" t="s">
        <v>266</v>
      </c>
      <c r="U3749" t="s">
        <v>267</v>
      </c>
      <c r="V3749" t="s">
        <v>59</v>
      </c>
      <c r="W3749" s="10" t="b">
        <v>1</v>
      </c>
      <c r="X3749" s="12">
        <v>43884.180202662035</v>
      </c>
    </row>
    <row r="3750" spans="1:24" x14ac:dyDescent="0.2">
      <c r="A3750">
        <v>14091</v>
      </c>
      <c r="B3750" s="2" t="s">
        <v>356</v>
      </c>
      <c r="C3750" s="2" t="s">
        <v>348</v>
      </c>
      <c r="D3750" s="2" t="s">
        <v>357</v>
      </c>
      <c r="E3750" t="s">
        <v>5</v>
      </c>
      <c r="F3750">
        <f>SUM(J3750* 1.15)</f>
        <v>782.46</v>
      </c>
      <c r="G3750">
        <v>12</v>
      </c>
      <c r="H3750">
        <v>23</v>
      </c>
      <c r="I3750" s="7">
        <v>56.7</v>
      </c>
      <c r="J3750" s="7">
        <f t="shared" si="70"/>
        <v>680.40000000000009</v>
      </c>
      <c r="K3750" s="7">
        <f>SUM(G3750*1.429)</f>
        <v>17.148</v>
      </c>
      <c r="L3750" s="11">
        <v>43485</v>
      </c>
      <c r="M3750" s="3">
        <v>43490</v>
      </c>
      <c r="N3750" s="3">
        <v>43506</v>
      </c>
      <c r="O3750" t="s">
        <v>12</v>
      </c>
      <c r="P3750" s="4">
        <v>71.489999999999995</v>
      </c>
      <c r="Q3750" t="s">
        <v>348</v>
      </c>
      <c r="R3750" t="s">
        <v>349</v>
      </c>
      <c r="S3750" t="s">
        <v>350</v>
      </c>
      <c r="U3750" t="s">
        <v>351</v>
      </c>
      <c r="V3750" t="s">
        <v>10</v>
      </c>
      <c r="W3750" s="10" t="b">
        <v>1</v>
      </c>
      <c r="X3750" s="12">
        <v>43784.179428472213</v>
      </c>
    </row>
    <row r="3751" spans="1:24" x14ac:dyDescent="0.2">
      <c r="A3751">
        <v>14092</v>
      </c>
      <c r="B3751" s="2" t="s">
        <v>489</v>
      </c>
      <c r="C3751" s="2" t="s">
        <v>490</v>
      </c>
      <c r="D3751" s="2" t="s">
        <v>491</v>
      </c>
      <c r="E3751" t="s">
        <v>13</v>
      </c>
      <c r="F3751">
        <f>SUM(J3751* 0.85)</f>
        <v>44.131999999999991</v>
      </c>
      <c r="G3751">
        <v>11</v>
      </c>
      <c r="H3751">
        <v>-3</v>
      </c>
      <c r="I3751" s="7">
        <v>4.72</v>
      </c>
      <c r="J3751" s="7">
        <f t="shared" si="70"/>
        <v>51.919999999999995</v>
      </c>
      <c r="K3751" s="7">
        <f>SUM(G3751*1.27)</f>
        <v>13.97</v>
      </c>
      <c r="L3751" s="11">
        <v>43485</v>
      </c>
      <c r="M3751" s="3">
        <v>43490</v>
      </c>
      <c r="N3751" s="3">
        <v>43506</v>
      </c>
      <c r="O3751" t="s">
        <v>14</v>
      </c>
      <c r="P3751" s="4">
        <v>29.78</v>
      </c>
      <c r="Q3751" t="s">
        <v>490</v>
      </c>
      <c r="R3751" t="s">
        <v>492</v>
      </c>
      <c r="S3751" t="s">
        <v>110</v>
      </c>
      <c r="T3751" t="s">
        <v>111</v>
      </c>
      <c r="U3751" t="s">
        <v>493</v>
      </c>
      <c r="V3751" t="s">
        <v>113</v>
      </c>
      <c r="W3751" s="10" t="b">
        <v>0</v>
      </c>
      <c r="X3751" s="12">
        <v>43904.51201273148</v>
      </c>
    </row>
    <row r="3752" spans="1:24" x14ac:dyDescent="0.2">
      <c r="A3752">
        <v>14093</v>
      </c>
      <c r="B3752" s="2" t="s">
        <v>2</v>
      </c>
      <c r="C3752" s="2" t="s">
        <v>3</v>
      </c>
      <c r="D3752" s="2" t="s">
        <v>4</v>
      </c>
      <c r="E3752" t="s">
        <v>13</v>
      </c>
      <c r="F3752">
        <f>SUM(J3752* 0.85)</f>
        <v>789.20799999999997</v>
      </c>
      <c r="G3752">
        <v>8</v>
      </c>
      <c r="H3752">
        <v>19</v>
      </c>
      <c r="I3752" s="7">
        <v>116.06</v>
      </c>
      <c r="J3752" s="7">
        <f t="shared" si="70"/>
        <v>928.48</v>
      </c>
      <c r="K3752" s="7">
        <f>SUM(G3752*1.429)</f>
        <v>11.432</v>
      </c>
      <c r="L3752" s="11">
        <v>43485</v>
      </c>
      <c r="M3752" s="3">
        <v>43490</v>
      </c>
      <c r="N3752" s="3">
        <v>43506</v>
      </c>
      <c r="O3752" t="s">
        <v>14</v>
      </c>
      <c r="P3752" s="4">
        <v>69.53</v>
      </c>
      <c r="Q3752" t="s">
        <v>3</v>
      </c>
      <c r="R3752" t="s">
        <v>7</v>
      </c>
      <c r="S3752" t="s">
        <v>8</v>
      </c>
      <c r="U3752" t="s">
        <v>9</v>
      </c>
      <c r="V3752" t="s">
        <v>10</v>
      </c>
      <c r="W3752" s="10" t="b">
        <v>1</v>
      </c>
      <c r="X3752" s="12">
        <v>43807.178293749996</v>
      </c>
    </row>
    <row r="3753" spans="1:24" x14ac:dyDescent="0.2">
      <c r="A3753">
        <v>14094</v>
      </c>
      <c r="B3753" s="2" t="s">
        <v>135</v>
      </c>
      <c r="C3753" s="2" t="s">
        <v>136</v>
      </c>
      <c r="D3753" s="2" t="s">
        <v>137</v>
      </c>
      <c r="E3753" t="s">
        <v>19</v>
      </c>
      <c r="F3753">
        <f>SUM(J3753* 1.05)</f>
        <v>1937.8799999999999</v>
      </c>
      <c r="G3753">
        <v>10</v>
      </c>
      <c r="H3753">
        <v>-9</v>
      </c>
      <c r="I3753" s="7">
        <v>184.56</v>
      </c>
      <c r="J3753" s="7">
        <f t="shared" si="70"/>
        <v>1845.6</v>
      </c>
      <c r="K3753" s="7">
        <f>SUM(G3753*1.15)</f>
        <v>11.5</v>
      </c>
      <c r="L3753" s="11">
        <v>43486</v>
      </c>
      <c r="M3753" s="3">
        <v>43491</v>
      </c>
      <c r="N3753" s="3">
        <v>43507</v>
      </c>
      <c r="O3753" t="s">
        <v>6</v>
      </c>
      <c r="P3753" s="4">
        <v>411.88</v>
      </c>
      <c r="Q3753" t="s">
        <v>136</v>
      </c>
      <c r="R3753" t="s">
        <v>138</v>
      </c>
      <c r="S3753" t="s">
        <v>139</v>
      </c>
      <c r="U3753" t="s">
        <v>140</v>
      </c>
      <c r="V3753" t="s">
        <v>141</v>
      </c>
      <c r="W3753" s="10" t="b">
        <v>1</v>
      </c>
      <c r="X3753" s="12">
        <v>44016.84463634259</v>
      </c>
    </row>
    <row r="3754" spans="1:24" x14ac:dyDescent="0.2">
      <c r="A3754">
        <v>14095</v>
      </c>
      <c r="B3754" s="2" t="s">
        <v>38</v>
      </c>
      <c r="C3754" s="2" t="s">
        <v>39</v>
      </c>
      <c r="D3754" s="2" t="s">
        <v>40</v>
      </c>
      <c r="E3754" t="s">
        <v>37</v>
      </c>
      <c r="F3754">
        <f>SUM(J3754* 1.08)</f>
        <v>1709.7912000000001</v>
      </c>
      <c r="G3754">
        <v>13</v>
      </c>
      <c r="H3754">
        <v>-3</v>
      </c>
      <c r="I3754" s="7">
        <v>121.78</v>
      </c>
      <c r="J3754" s="7">
        <f t="shared" si="70"/>
        <v>1583.14</v>
      </c>
      <c r="K3754" s="7">
        <f>SUM(G3754*1.27)</f>
        <v>16.510000000000002</v>
      </c>
      <c r="L3754" s="11">
        <v>43486</v>
      </c>
      <c r="M3754" s="3">
        <v>43491</v>
      </c>
      <c r="N3754" s="3">
        <v>43507</v>
      </c>
      <c r="O3754" t="s">
        <v>14</v>
      </c>
      <c r="P3754" s="4">
        <v>13.32</v>
      </c>
      <c r="Q3754" t="s">
        <v>39</v>
      </c>
      <c r="R3754" t="s">
        <v>41</v>
      </c>
      <c r="S3754" t="s">
        <v>42</v>
      </c>
      <c r="U3754" t="s">
        <v>43</v>
      </c>
      <c r="V3754" t="s">
        <v>44</v>
      </c>
      <c r="W3754" s="10" t="b">
        <v>0</v>
      </c>
      <c r="X3754" s="12">
        <v>43868.512460879625</v>
      </c>
    </row>
    <row r="3755" spans="1:24" x14ac:dyDescent="0.2">
      <c r="A3755">
        <v>14096</v>
      </c>
      <c r="B3755" s="2" t="s">
        <v>300</v>
      </c>
      <c r="C3755" s="2" t="s">
        <v>301</v>
      </c>
      <c r="D3755" s="2" t="s">
        <v>302</v>
      </c>
      <c r="E3755" t="s">
        <v>15</v>
      </c>
      <c r="F3755">
        <f>SUM(J3755* 1.03)</f>
        <v>1768.1598000000001</v>
      </c>
      <c r="G3755">
        <v>11</v>
      </c>
      <c r="H3755">
        <v>-3</v>
      </c>
      <c r="I3755" s="7">
        <v>156.06</v>
      </c>
      <c r="J3755" s="7">
        <f t="shared" si="70"/>
        <v>1716.66</v>
      </c>
      <c r="K3755" s="7">
        <f>SUM(G3755*1.27)</f>
        <v>13.97</v>
      </c>
      <c r="L3755" s="11">
        <v>43489</v>
      </c>
      <c r="M3755" s="3">
        <v>43494</v>
      </c>
      <c r="N3755" s="3">
        <v>43510</v>
      </c>
      <c r="O3755" t="s">
        <v>14</v>
      </c>
      <c r="P3755" s="4">
        <v>59.28</v>
      </c>
      <c r="Q3755" t="s">
        <v>301</v>
      </c>
      <c r="R3755" t="s">
        <v>303</v>
      </c>
      <c r="S3755" t="s">
        <v>304</v>
      </c>
      <c r="T3755" t="s">
        <v>305</v>
      </c>
      <c r="U3755" t="s">
        <v>306</v>
      </c>
      <c r="V3755" t="s">
        <v>217</v>
      </c>
      <c r="W3755" s="10" t="b">
        <v>1</v>
      </c>
      <c r="X3755" s="12">
        <v>43908.178679398145</v>
      </c>
    </row>
    <row r="3756" spans="1:24" x14ac:dyDescent="0.2">
      <c r="A3756">
        <v>14097</v>
      </c>
      <c r="B3756" s="2" t="s">
        <v>489</v>
      </c>
      <c r="C3756" s="2" t="s">
        <v>490</v>
      </c>
      <c r="D3756" s="2" t="s">
        <v>491</v>
      </c>
      <c r="E3756" t="s">
        <v>15</v>
      </c>
      <c r="F3756">
        <f>SUM(J3756* 0.85)</f>
        <v>120.666</v>
      </c>
      <c r="G3756">
        <v>12</v>
      </c>
      <c r="H3756">
        <v>-3</v>
      </c>
      <c r="I3756" s="7">
        <v>11.83</v>
      </c>
      <c r="J3756" s="7">
        <f t="shared" si="70"/>
        <v>141.96</v>
      </c>
      <c r="K3756" s="7">
        <f>SUM(G3756*1.27)</f>
        <v>15.24</v>
      </c>
      <c r="L3756" s="11">
        <v>43489</v>
      </c>
      <c r="M3756" s="3">
        <v>43494</v>
      </c>
      <c r="N3756" s="3">
        <v>43510</v>
      </c>
      <c r="O3756" t="s">
        <v>14</v>
      </c>
      <c r="P3756" s="4">
        <v>35.43</v>
      </c>
      <c r="Q3756" t="s">
        <v>490</v>
      </c>
      <c r="R3756" t="s">
        <v>492</v>
      </c>
      <c r="S3756" t="s">
        <v>110</v>
      </c>
      <c r="T3756" t="s">
        <v>111</v>
      </c>
      <c r="U3756" t="s">
        <v>493</v>
      </c>
      <c r="V3756" t="s">
        <v>113</v>
      </c>
      <c r="W3756" s="10" t="b">
        <v>1</v>
      </c>
      <c r="X3756" s="12">
        <v>43905.512460879625</v>
      </c>
    </row>
    <row r="3757" spans="1:24" x14ac:dyDescent="0.2">
      <c r="A3757">
        <v>14098</v>
      </c>
      <c r="B3757" s="2" t="s">
        <v>300</v>
      </c>
      <c r="C3757" s="2" t="s">
        <v>301</v>
      </c>
      <c r="D3757" s="2" t="s">
        <v>302</v>
      </c>
      <c r="E3757" t="s">
        <v>11</v>
      </c>
      <c r="F3757">
        <f>SUM(J3757* 1.03)</f>
        <v>817.34619999999995</v>
      </c>
      <c r="G3757">
        <v>11</v>
      </c>
      <c r="H3757">
        <v>-3</v>
      </c>
      <c r="I3757" s="7">
        <v>72.14</v>
      </c>
      <c r="J3757" s="7">
        <f t="shared" si="70"/>
        <v>793.54</v>
      </c>
      <c r="K3757" s="7">
        <f>SUM(G3757*1.27)</f>
        <v>13.97</v>
      </c>
      <c r="L3757" s="11">
        <v>43489</v>
      </c>
      <c r="M3757" s="3">
        <v>43494</v>
      </c>
      <c r="N3757" s="3">
        <v>43510</v>
      </c>
      <c r="O3757" t="s">
        <v>12</v>
      </c>
      <c r="P3757" s="4">
        <v>2.71</v>
      </c>
      <c r="Q3757" t="s">
        <v>301</v>
      </c>
      <c r="R3757" t="s">
        <v>303</v>
      </c>
      <c r="S3757" t="s">
        <v>304</v>
      </c>
      <c r="T3757" t="s">
        <v>305</v>
      </c>
      <c r="U3757" t="s">
        <v>306</v>
      </c>
      <c r="V3757" t="s">
        <v>217</v>
      </c>
      <c r="W3757" s="10" t="b">
        <v>0</v>
      </c>
      <c r="X3757" s="12">
        <v>43904.51201273148</v>
      </c>
    </row>
    <row r="3758" spans="1:24" x14ac:dyDescent="0.2">
      <c r="A3758">
        <v>14099</v>
      </c>
      <c r="B3758" s="2" t="s">
        <v>462</v>
      </c>
      <c r="C3758" s="2" t="s">
        <v>463</v>
      </c>
      <c r="D3758" s="2" t="s">
        <v>464</v>
      </c>
      <c r="E3758" t="s">
        <v>46</v>
      </c>
      <c r="F3758">
        <f>SUM(J3758* 1.08)</f>
        <v>763.10640000000001</v>
      </c>
      <c r="G3758">
        <v>7</v>
      </c>
      <c r="H3758">
        <v>-4</v>
      </c>
      <c r="I3758" s="7">
        <v>100.94</v>
      </c>
      <c r="J3758" s="7">
        <f t="shared" si="70"/>
        <v>706.57999999999993</v>
      </c>
      <c r="K3758" s="7">
        <f>SUM(G3758*1.15)</f>
        <v>8.0499999999999989</v>
      </c>
      <c r="L3758" s="11">
        <v>43490</v>
      </c>
      <c r="M3758" s="3">
        <v>43495</v>
      </c>
      <c r="N3758" s="3">
        <v>43511</v>
      </c>
      <c r="O3758" t="s">
        <v>12</v>
      </c>
      <c r="P3758" s="4">
        <v>424.3</v>
      </c>
      <c r="Q3758" t="s">
        <v>463</v>
      </c>
      <c r="R3758" t="s">
        <v>465</v>
      </c>
      <c r="S3758" t="s">
        <v>466</v>
      </c>
      <c r="U3758" t="s">
        <v>467</v>
      </c>
      <c r="V3758" t="s">
        <v>325</v>
      </c>
      <c r="W3758" s="10" t="b">
        <v>1</v>
      </c>
      <c r="X3758" s="12">
        <v>43902.843681944447</v>
      </c>
    </row>
    <row r="3759" spans="1:24" x14ac:dyDescent="0.2">
      <c r="A3759">
        <v>14100</v>
      </c>
      <c r="B3759" s="2" t="s">
        <v>485</v>
      </c>
      <c r="C3759" s="2" t="s">
        <v>486</v>
      </c>
      <c r="D3759" s="2" t="s">
        <v>487</v>
      </c>
      <c r="E3759" t="s">
        <v>13</v>
      </c>
      <c r="F3759">
        <f>SUM(J3759* 1.15)</f>
        <v>130.63999999999999</v>
      </c>
      <c r="G3759">
        <v>5</v>
      </c>
      <c r="H3759">
        <v>-3</v>
      </c>
      <c r="I3759" s="7">
        <v>22.72</v>
      </c>
      <c r="J3759" s="7">
        <f t="shared" si="70"/>
        <v>113.6</v>
      </c>
      <c r="K3759" s="7">
        <f>SUM(G3759*1.27)</f>
        <v>6.35</v>
      </c>
      <c r="L3759" s="11">
        <v>43490</v>
      </c>
      <c r="M3759" s="3">
        <v>43495</v>
      </c>
      <c r="N3759" s="3">
        <v>43511</v>
      </c>
      <c r="O3759" t="s">
        <v>14</v>
      </c>
      <c r="P3759" s="4">
        <v>54.42</v>
      </c>
      <c r="Q3759" t="s">
        <v>486</v>
      </c>
      <c r="R3759" t="s">
        <v>488</v>
      </c>
      <c r="S3759" t="s">
        <v>21</v>
      </c>
      <c r="U3759" t="s">
        <v>362</v>
      </c>
      <c r="V3759" t="s">
        <v>23</v>
      </c>
      <c r="W3759" s="10" t="b">
        <v>1</v>
      </c>
      <c r="X3759" s="12">
        <v>43896.843369097223</v>
      </c>
    </row>
    <row r="3760" spans="1:24" x14ac:dyDescent="0.2">
      <c r="A3760">
        <v>14101</v>
      </c>
      <c r="B3760" s="2" t="s">
        <v>506</v>
      </c>
      <c r="C3760" s="2" t="s">
        <v>507</v>
      </c>
      <c r="D3760" s="2" t="s">
        <v>508</v>
      </c>
      <c r="E3760" t="s">
        <v>11</v>
      </c>
      <c r="F3760">
        <f>SUM(J3760* 1.15)</f>
        <v>607.82099999999991</v>
      </c>
      <c r="G3760">
        <v>6</v>
      </c>
      <c r="H3760">
        <v>4</v>
      </c>
      <c r="I3760" s="7">
        <v>88.09</v>
      </c>
      <c r="J3760" s="7">
        <f t="shared" si="70"/>
        <v>528.54</v>
      </c>
      <c r="K3760" s="7">
        <f>SUM(G3760*0.54)</f>
        <v>3.24</v>
      </c>
      <c r="L3760" s="11">
        <v>43491</v>
      </c>
      <c r="M3760" s="3">
        <v>43496</v>
      </c>
      <c r="N3760" s="3">
        <v>43512</v>
      </c>
      <c r="O3760" t="s">
        <v>12</v>
      </c>
      <c r="P3760" s="4">
        <v>9.26</v>
      </c>
      <c r="Q3760" t="s">
        <v>507</v>
      </c>
      <c r="R3760" t="s">
        <v>509</v>
      </c>
      <c r="S3760" t="s">
        <v>510</v>
      </c>
      <c r="U3760" t="s">
        <v>511</v>
      </c>
      <c r="V3760" t="s">
        <v>59</v>
      </c>
      <c r="W3760" s="10" t="b">
        <v>1</v>
      </c>
      <c r="X3760" s="12">
        <v>43884.507515046302</v>
      </c>
    </row>
    <row r="3761" spans="1:24" x14ac:dyDescent="0.2">
      <c r="A3761">
        <v>14102</v>
      </c>
      <c r="B3761" s="2" t="s">
        <v>363</v>
      </c>
      <c r="C3761" s="2" t="s">
        <v>364</v>
      </c>
      <c r="D3761" s="2" t="s">
        <v>365</v>
      </c>
      <c r="E3761" t="s">
        <v>36</v>
      </c>
      <c r="F3761">
        <f>SUM(J3761* 1.03)</f>
        <v>856.88789999999995</v>
      </c>
      <c r="G3761">
        <v>11</v>
      </c>
      <c r="H3761">
        <v>1</v>
      </c>
      <c r="I3761" s="7">
        <v>75.63</v>
      </c>
      <c r="J3761" s="7">
        <f t="shared" si="70"/>
        <v>831.93</v>
      </c>
      <c r="K3761" s="7">
        <f>SUM(G3761*1.27)</f>
        <v>13.97</v>
      </c>
      <c r="L3761" s="11">
        <v>43491</v>
      </c>
      <c r="M3761" s="3">
        <v>43496</v>
      </c>
      <c r="N3761" s="3">
        <v>43512</v>
      </c>
      <c r="O3761" t="s">
        <v>12</v>
      </c>
      <c r="P3761" s="4">
        <v>25.22</v>
      </c>
      <c r="Q3761" t="s">
        <v>364</v>
      </c>
      <c r="R3761" t="s">
        <v>366</v>
      </c>
      <c r="S3761" t="s">
        <v>367</v>
      </c>
      <c r="U3761" t="s">
        <v>368</v>
      </c>
      <c r="V3761" t="s">
        <v>141</v>
      </c>
      <c r="W3761" s="10" t="b">
        <v>0</v>
      </c>
      <c r="X3761" s="12">
        <v>43888.845392361116</v>
      </c>
    </row>
    <row r="3762" spans="1:24" x14ac:dyDescent="0.2">
      <c r="A3762">
        <v>14103</v>
      </c>
      <c r="B3762" s="2" t="s">
        <v>384</v>
      </c>
      <c r="C3762" s="2" t="s">
        <v>385</v>
      </c>
      <c r="D3762" s="2" t="s">
        <v>386</v>
      </c>
      <c r="E3762" t="s">
        <v>36</v>
      </c>
      <c r="F3762">
        <f>SUM(J3762* 1.03)</f>
        <v>1799.7190000000001</v>
      </c>
      <c r="G3762">
        <v>10</v>
      </c>
      <c r="H3762">
        <v>3</v>
      </c>
      <c r="I3762" s="7">
        <v>174.73</v>
      </c>
      <c r="J3762" s="7">
        <f t="shared" si="70"/>
        <v>1747.3</v>
      </c>
      <c r="K3762" s="7">
        <f>SUM(G3762*0.54)</f>
        <v>5.4</v>
      </c>
      <c r="L3762" s="11">
        <v>43491</v>
      </c>
      <c r="M3762" s="3">
        <v>43496</v>
      </c>
      <c r="N3762" s="3">
        <v>43512</v>
      </c>
      <c r="O3762" t="s">
        <v>6</v>
      </c>
      <c r="P3762" s="4">
        <v>212.98</v>
      </c>
      <c r="Q3762" t="s">
        <v>385</v>
      </c>
      <c r="R3762" t="s">
        <v>387</v>
      </c>
      <c r="S3762" t="s">
        <v>388</v>
      </c>
      <c r="U3762" t="s">
        <v>389</v>
      </c>
      <c r="V3762" t="s">
        <v>10</v>
      </c>
      <c r="W3762" s="10" t="b">
        <v>1</v>
      </c>
      <c r="X3762" s="12">
        <v>43883.513689583335</v>
      </c>
    </row>
    <row r="3763" spans="1:24" x14ac:dyDescent="0.2">
      <c r="A3763">
        <v>14104</v>
      </c>
      <c r="B3763" s="2" t="s">
        <v>462</v>
      </c>
      <c r="C3763" s="2" t="s">
        <v>463</v>
      </c>
      <c r="D3763" s="2" t="s">
        <v>464</v>
      </c>
      <c r="E3763" t="s">
        <v>45</v>
      </c>
      <c r="F3763">
        <f>SUM(J3763* 1.08)</f>
        <v>1590.8832</v>
      </c>
      <c r="G3763">
        <v>8</v>
      </c>
      <c r="H3763">
        <v>-4</v>
      </c>
      <c r="I3763" s="7">
        <v>184.13</v>
      </c>
      <c r="J3763" s="7">
        <f t="shared" si="70"/>
        <v>1473.04</v>
      </c>
      <c r="K3763" s="7">
        <f>SUM(G3763*1.15)</f>
        <v>9.1999999999999993</v>
      </c>
      <c r="L3763" s="11">
        <v>43492</v>
      </c>
      <c r="M3763" s="3">
        <v>43497</v>
      </c>
      <c r="N3763" s="3">
        <v>43513</v>
      </c>
      <c r="O3763" t="s">
        <v>14</v>
      </c>
      <c r="P3763" s="4">
        <v>56.46</v>
      </c>
      <c r="Q3763" t="s">
        <v>463</v>
      </c>
      <c r="R3763" t="s">
        <v>465</v>
      </c>
      <c r="S3763" t="s">
        <v>466</v>
      </c>
      <c r="U3763" t="s">
        <v>467</v>
      </c>
      <c r="V3763" t="s">
        <v>325</v>
      </c>
      <c r="W3763" s="10" t="b">
        <v>1</v>
      </c>
      <c r="X3763" s="12">
        <v>43905.844413194449</v>
      </c>
    </row>
    <row r="3764" spans="1:24" x14ac:dyDescent="0.2">
      <c r="A3764">
        <v>14105</v>
      </c>
      <c r="B3764" s="2" t="s">
        <v>430</v>
      </c>
      <c r="C3764" s="2" t="s">
        <v>431</v>
      </c>
      <c r="D3764" s="2" t="s">
        <v>432</v>
      </c>
      <c r="E3764" t="s">
        <v>11</v>
      </c>
      <c r="F3764">
        <f>SUM(J3764* 1.05)</f>
        <v>697.03200000000004</v>
      </c>
      <c r="G3764">
        <v>12</v>
      </c>
      <c r="H3764">
        <v>5</v>
      </c>
      <c r="I3764" s="7">
        <v>55.32</v>
      </c>
      <c r="J3764" s="7">
        <f t="shared" si="70"/>
        <v>663.84</v>
      </c>
      <c r="K3764" s="7">
        <f>SUM(G3764*0.54)</f>
        <v>6.48</v>
      </c>
      <c r="L3764" s="11">
        <v>43492</v>
      </c>
      <c r="M3764" s="3">
        <v>43497</v>
      </c>
      <c r="N3764" s="3">
        <v>43513</v>
      </c>
      <c r="O3764" t="s">
        <v>14</v>
      </c>
      <c r="P3764" s="4">
        <v>487.57</v>
      </c>
      <c r="Q3764" t="s">
        <v>431</v>
      </c>
      <c r="R3764" t="s">
        <v>433</v>
      </c>
      <c r="S3764" t="s">
        <v>434</v>
      </c>
      <c r="T3764" t="s">
        <v>435</v>
      </c>
      <c r="U3764" t="s">
        <v>436</v>
      </c>
      <c r="V3764" t="s">
        <v>209</v>
      </c>
      <c r="W3764" s="10" t="b">
        <v>1</v>
      </c>
      <c r="X3764" s="12">
        <v>43880.51012835648</v>
      </c>
    </row>
    <row r="3765" spans="1:24" x14ac:dyDescent="0.2">
      <c r="A3765">
        <v>14106</v>
      </c>
      <c r="B3765" s="2" t="s">
        <v>114</v>
      </c>
      <c r="C3765" s="2" t="s">
        <v>115</v>
      </c>
      <c r="D3765" s="2" t="s">
        <v>116</v>
      </c>
      <c r="E3765" t="s">
        <v>19</v>
      </c>
      <c r="F3765">
        <f>SUM(J3765* 1.08)</f>
        <v>28.047599999999999</v>
      </c>
      <c r="G3765">
        <v>7</v>
      </c>
      <c r="H3765">
        <v>-3</v>
      </c>
      <c r="I3765" s="7">
        <v>3.71</v>
      </c>
      <c r="J3765" s="7">
        <f t="shared" si="70"/>
        <v>25.97</v>
      </c>
      <c r="K3765" s="7">
        <f>SUM(G3765*1.27)</f>
        <v>8.89</v>
      </c>
      <c r="L3765" s="11">
        <v>43493</v>
      </c>
      <c r="M3765" s="3">
        <v>43498</v>
      </c>
      <c r="N3765" s="3">
        <v>43514</v>
      </c>
      <c r="O3765" t="s">
        <v>12</v>
      </c>
      <c r="P3765" s="4">
        <v>38.24</v>
      </c>
      <c r="Q3765" t="s">
        <v>115</v>
      </c>
      <c r="R3765" t="s">
        <v>569</v>
      </c>
      <c r="S3765" t="s">
        <v>85</v>
      </c>
      <c r="U3765" t="s">
        <v>117</v>
      </c>
      <c r="V3765" t="s">
        <v>35</v>
      </c>
      <c r="W3765" s="10" t="b">
        <v>1</v>
      </c>
      <c r="X3765" s="12">
        <v>43898.177260416662</v>
      </c>
    </row>
    <row r="3766" spans="1:24" x14ac:dyDescent="0.2">
      <c r="A3766">
        <v>14107</v>
      </c>
      <c r="B3766" s="2" t="s">
        <v>250</v>
      </c>
      <c r="C3766" s="2" t="s">
        <v>251</v>
      </c>
      <c r="D3766" s="2" t="s">
        <v>252</v>
      </c>
      <c r="E3766" t="s">
        <v>37</v>
      </c>
      <c r="F3766">
        <f>SUM(J3766* 0.85)</f>
        <v>624.24</v>
      </c>
      <c r="G3766">
        <v>6</v>
      </c>
      <c r="H3766">
        <v>39</v>
      </c>
      <c r="I3766" s="7">
        <v>122.4</v>
      </c>
      <c r="J3766" s="7">
        <f t="shared" si="70"/>
        <v>734.40000000000009</v>
      </c>
      <c r="K3766" s="7">
        <f>SUM(G3766*1.429)</f>
        <v>8.5739999999999998</v>
      </c>
      <c r="L3766" s="11">
        <v>43493</v>
      </c>
      <c r="M3766" s="3">
        <v>43498</v>
      </c>
      <c r="N3766" s="3">
        <v>43514</v>
      </c>
      <c r="O3766" t="s">
        <v>12</v>
      </c>
      <c r="P3766" s="4">
        <v>0.56000000000000005</v>
      </c>
      <c r="Q3766" t="s">
        <v>251</v>
      </c>
      <c r="R3766" t="s">
        <v>253</v>
      </c>
      <c r="S3766" t="s">
        <v>254</v>
      </c>
      <c r="U3766" t="s">
        <v>255</v>
      </c>
      <c r="V3766" t="s">
        <v>10</v>
      </c>
      <c r="W3766" s="10" t="b">
        <v>0</v>
      </c>
      <c r="X3766" s="12">
        <v>43882.511079861113</v>
      </c>
    </row>
    <row r="3767" spans="1:24" x14ac:dyDescent="0.2">
      <c r="A3767">
        <v>14108</v>
      </c>
      <c r="B3767" s="2" t="s">
        <v>506</v>
      </c>
      <c r="C3767" s="2" t="s">
        <v>507</v>
      </c>
      <c r="D3767" s="2" t="s">
        <v>508</v>
      </c>
      <c r="E3767" t="s">
        <v>13</v>
      </c>
      <c r="F3767">
        <f>SUM(J3767* 1.15)</f>
        <v>9.1194999999999986</v>
      </c>
      <c r="G3767">
        <v>13</v>
      </c>
      <c r="H3767">
        <v>5</v>
      </c>
      <c r="I3767" s="7">
        <v>0.61</v>
      </c>
      <c r="J3767" s="7">
        <f t="shared" si="70"/>
        <v>7.93</v>
      </c>
      <c r="K3767" s="7">
        <f>SUM(G3767*0.54)</f>
        <v>7.0200000000000005</v>
      </c>
      <c r="L3767" s="11">
        <v>43493</v>
      </c>
      <c r="M3767" s="3">
        <v>43498</v>
      </c>
      <c r="N3767" s="3">
        <v>43514</v>
      </c>
      <c r="O3767" t="s">
        <v>6</v>
      </c>
      <c r="P3767" s="4">
        <v>49.19</v>
      </c>
      <c r="Q3767" t="s">
        <v>507</v>
      </c>
      <c r="R3767" t="s">
        <v>509</v>
      </c>
      <c r="S3767" t="s">
        <v>510</v>
      </c>
      <c r="U3767" t="s">
        <v>511</v>
      </c>
      <c r="V3767" t="s">
        <v>59</v>
      </c>
      <c r="W3767" s="10" t="b">
        <v>1</v>
      </c>
      <c r="X3767" s="12">
        <v>43880.51012835648</v>
      </c>
    </row>
    <row r="3768" spans="1:24" x14ac:dyDescent="0.2">
      <c r="A3768">
        <v>14109</v>
      </c>
      <c r="B3768" s="2" t="s">
        <v>407</v>
      </c>
      <c r="C3768" s="2" t="s">
        <v>408</v>
      </c>
      <c r="D3768" s="2" t="s">
        <v>409</v>
      </c>
      <c r="E3768" t="s">
        <v>46</v>
      </c>
      <c r="F3768">
        <f>SUM(J3768* 1.15)</f>
        <v>695.51999999999987</v>
      </c>
      <c r="G3768">
        <v>8</v>
      </c>
      <c r="H3768">
        <v>-2</v>
      </c>
      <c r="I3768" s="7">
        <v>75.599999999999994</v>
      </c>
      <c r="J3768" s="7">
        <f t="shared" si="70"/>
        <v>604.79999999999995</v>
      </c>
      <c r="K3768" s="7">
        <f>SUM(G3768*1.27)</f>
        <v>10.16</v>
      </c>
      <c r="L3768" s="11">
        <v>43496</v>
      </c>
      <c r="M3768" s="3">
        <v>43501</v>
      </c>
      <c r="N3768" s="3">
        <v>43517</v>
      </c>
      <c r="O3768" t="s">
        <v>6</v>
      </c>
      <c r="P3768" s="4">
        <v>160.55000000000001</v>
      </c>
      <c r="Q3768" t="s">
        <v>408</v>
      </c>
      <c r="R3768" t="s">
        <v>410</v>
      </c>
      <c r="S3768" t="s">
        <v>222</v>
      </c>
      <c r="T3768" t="s">
        <v>223</v>
      </c>
      <c r="U3768" t="s">
        <v>411</v>
      </c>
      <c r="V3768" t="s">
        <v>113</v>
      </c>
      <c r="W3768" s="10" t="b">
        <v>1</v>
      </c>
      <c r="X3768" s="12">
        <v>43900.511384027777</v>
      </c>
    </row>
    <row r="3769" spans="1:24" x14ac:dyDescent="0.2">
      <c r="A3769">
        <v>14110</v>
      </c>
      <c r="B3769" s="2" t="s">
        <v>394</v>
      </c>
      <c r="C3769" s="2" t="s">
        <v>395</v>
      </c>
      <c r="D3769" s="2" t="s">
        <v>396</v>
      </c>
      <c r="E3769" t="s">
        <v>36</v>
      </c>
      <c r="F3769">
        <f>SUM(J3769* 1.05)</f>
        <v>1289.4839999999999</v>
      </c>
      <c r="G3769">
        <v>7</v>
      </c>
      <c r="H3769">
        <v>2</v>
      </c>
      <c r="I3769" s="7">
        <v>175.44</v>
      </c>
      <c r="J3769" s="7">
        <f t="shared" si="70"/>
        <v>1228.08</v>
      </c>
      <c r="K3769" s="7">
        <f>SUM(G3769*1.27)</f>
        <v>8.89</v>
      </c>
      <c r="L3769" s="11">
        <v>43496</v>
      </c>
      <c r="M3769" s="3">
        <v>43501</v>
      </c>
      <c r="N3769" s="3">
        <v>43517</v>
      </c>
      <c r="O3769" t="s">
        <v>6</v>
      </c>
      <c r="P3769" s="4">
        <v>174.05</v>
      </c>
      <c r="Q3769" t="s">
        <v>395</v>
      </c>
      <c r="R3769" t="s">
        <v>397</v>
      </c>
      <c r="S3769" t="s">
        <v>398</v>
      </c>
      <c r="T3769" t="s">
        <v>399</v>
      </c>
      <c r="U3769" t="s">
        <v>400</v>
      </c>
      <c r="V3769" t="s">
        <v>209</v>
      </c>
      <c r="W3769" s="10" t="b">
        <v>1</v>
      </c>
      <c r="X3769" s="12">
        <v>43888.843984953703</v>
      </c>
    </row>
    <row r="3770" spans="1:24" x14ac:dyDescent="0.2">
      <c r="A3770">
        <v>14111</v>
      </c>
      <c r="B3770" s="2" t="s">
        <v>47</v>
      </c>
      <c r="C3770" s="2" t="s">
        <v>48</v>
      </c>
      <c r="D3770" s="2" t="s">
        <v>49</v>
      </c>
      <c r="E3770" t="s">
        <v>37</v>
      </c>
      <c r="F3770">
        <f>SUM(J3770* 1.15)</f>
        <v>1408.4279999999999</v>
      </c>
      <c r="G3770">
        <v>9</v>
      </c>
      <c r="H3770">
        <v>14</v>
      </c>
      <c r="I3770" s="7">
        <v>136.08000000000001</v>
      </c>
      <c r="J3770" s="7">
        <f t="shared" si="70"/>
        <v>1224.72</v>
      </c>
      <c r="K3770" s="7">
        <f>SUM(G3770*1.429)</f>
        <v>12.861000000000001</v>
      </c>
      <c r="L3770" s="11">
        <v>43497</v>
      </c>
      <c r="M3770" s="3">
        <v>43502</v>
      </c>
      <c r="N3770" s="3">
        <v>43518</v>
      </c>
      <c r="O3770" t="s">
        <v>12</v>
      </c>
      <c r="P3770" s="4">
        <v>53.83</v>
      </c>
      <c r="Q3770" t="s">
        <v>48</v>
      </c>
      <c r="R3770" t="s">
        <v>50</v>
      </c>
      <c r="S3770" t="s">
        <v>51</v>
      </c>
      <c r="U3770" t="s">
        <v>52</v>
      </c>
      <c r="V3770" t="s">
        <v>10</v>
      </c>
      <c r="W3770" s="10" t="b">
        <v>1</v>
      </c>
      <c r="X3770" s="12">
        <v>43854.511569212962</v>
      </c>
    </row>
    <row r="3771" spans="1:24" x14ac:dyDescent="0.2">
      <c r="A3771">
        <v>14112</v>
      </c>
      <c r="B3771" s="2" t="s">
        <v>135</v>
      </c>
      <c r="C3771" s="2" t="s">
        <v>136</v>
      </c>
      <c r="D3771" s="2" t="s">
        <v>137</v>
      </c>
      <c r="E3771" t="s">
        <v>15</v>
      </c>
      <c r="F3771">
        <f>SUM(J3771* 1.05)</f>
        <v>16.128</v>
      </c>
      <c r="G3771">
        <v>6</v>
      </c>
      <c r="H3771">
        <v>18</v>
      </c>
      <c r="I3771" s="7">
        <v>2.56</v>
      </c>
      <c r="J3771" s="7">
        <f t="shared" si="70"/>
        <v>15.36</v>
      </c>
      <c r="K3771" s="7">
        <f>SUM(G3771*1.429)</f>
        <v>8.5739999999999998</v>
      </c>
      <c r="L3771" s="11">
        <v>43497</v>
      </c>
      <c r="M3771" s="3">
        <v>43502</v>
      </c>
      <c r="N3771" s="3">
        <v>43518</v>
      </c>
      <c r="O3771" t="s">
        <v>12</v>
      </c>
      <c r="P3771" s="4">
        <v>100.22</v>
      </c>
      <c r="Q3771" t="s">
        <v>136</v>
      </c>
      <c r="R3771" t="s">
        <v>138</v>
      </c>
      <c r="S3771" t="s">
        <v>139</v>
      </c>
      <c r="U3771" t="s">
        <v>140</v>
      </c>
      <c r="V3771" t="s">
        <v>141</v>
      </c>
      <c r="W3771" s="10" t="b">
        <v>1</v>
      </c>
      <c r="X3771" s="12">
        <v>43876.510836805552</v>
      </c>
    </row>
    <row r="3772" spans="1:24" x14ac:dyDescent="0.2">
      <c r="A3772">
        <v>14113</v>
      </c>
      <c r="B3772" s="2" t="s">
        <v>345</v>
      </c>
      <c r="C3772" s="2" t="s">
        <v>346</v>
      </c>
      <c r="D3772" s="2" t="s">
        <v>347</v>
      </c>
      <c r="E3772" t="s">
        <v>15</v>
      </c>
      <c r="F3772">
        <f>SUM(J3772* 1.08)</f>
        <v>540.82080000000008</v>
      </c>
      <c r="G3772">
        <v>9</v>
      </c>
      <c r="H3772">
        <v>3</v>
      </c>
      <c r="I3772" s="7">
        <v>55.64</v>
      </c>
      <c r="J3772" s="7">
        <f t="shared" si="70"/>
        <v>500.76</v>
      </c>
      <c r="K3772" s="7">
        <f>SUM(G3772*0.54)</f>
        <v>4.8600000000000003</v>
      </c>
      <c r="L3772" s="11">
        <v>43497</v>
      </c>
      <c r="M3772" s="3">
        <v>43502</v>
      </c>
      <c r="N3772" s="3">
        <v>43518</v>
      </c>
      <c r="O3772" t="s">
        <v>6</v>
      </c>
      <c r="P3772" s="4">
        <v>170.97</v>
      </c>
      <c r="Q3772" t="s">
        <v>346</v>
      </c>
      <c r="R3772" t="s">
        <v>352</v>
      </c>
      <c r="S3772" t="s">
        <v>353</v>
      </c>
      <c r="T3772" t="s">
        <v>354</v>
      </c>
      <c r="U3772" t="s">
        <v>355</v>
      </c>
      <c r="V3772" t="s">
        <v>209</v>
      </c>
      <c r="W3772" s="10" t="b">
        <v>1</v>
      </c>
      <c r="X3772" s="12">
        <v>43880.509292824077</v>
      </c>
    </row>
    <row r="3773" spans="1:24" x14ac:dyDescent="0.2">
      <c r="A3773">
        <v>14114</v>
      </c>
      <c r="B3773" s="2" t="s">
        <v>24</v>
      </c>
      <c r="C3773" s="2" t="s">
        <v>25</v>
      </c>
      <c r="D3773" s="2" t="s">
        <v>26</v>
      </c>
      <c r="E3773" t="s">
        <v>15</v>
      </c>
      <c r="F3773">
        <f>SUM(J3773* 1.15)</f>
        <v>680.39749999999992</v>
      </c>
      <c r="G3773">
        <v>5</v>
      </c>
      <c r="H3773">
        <v>-33</v>
      </c>
      <c r="I3773" s="7">
        <v>118.33</v>
      </c>
      <c r="J3773" s="7">
        <f t="shared" si="70"/>
        <v>591.65</v>
      </c>
      <c r="K3773" s="7">
        <f>SUM(G3773*1.15)</f>
        <v>5.75</v>
      </c>
      <c r="L3773" s="11">
        <v>43498</v>
      </c>
      <c r="M3773" s="3">
        <v>43503</v>
      </c>
      <c r="N3773" s="3">
        <v>43519</v>
      </c>
      <c r="O3773" t="s">
        <v>12</v>
      </c>
      <c r="P3773" s="4">
        <v>58.43</v>
      </c>
      <c r="Q3773" t="s">
        <v>25</v>
      </c>
      <c r="R3773" t="s">
        <v>27</v>
      </c>
      <c r="S3773" t="s">
        <v>21</v>
      </c>
      <c r="U3773" t="s">
        <v>28</v>
      </c>
      <c r="V3773" t="s">
        <v>23</v>
      </c>
      <c r="W3773" s="10" t="b">
        <v>1</v>
      </c>
      <c r="X3773" s="12">
        <v>43918.509238773149</v>
      </c>
    </row>
    <row r="3774" spans="1:24" x14ac:dyDescent="0.2">
      <c r="A3774">
        <v>14115</v>
      </c>
      <c r="B3774" s="2" t="s">
        <v>38</v>
      </c>
      <c r="C3774" s="2" t="s">
        <v>39</v>
      </c>
      <c r="D3774" s="2" t="s">
        <v>40</v>
      </c>
      <c r="E3774" t="s">
        <v>36</v>
      </c>
      <c r="F3774">
        <f>SUM(J3774* 1.08)</f>
        <v>649.4796</v>
      </c>
      <c r="G3774">
        <v>7</v>
      </c>
      <c r="H3774">
        <v>-3</v>
      </c>
      <c r="I3774" s="7">
        <v>85.91</v>
      </c>
      <c r="J3774" s="7">
        <f t="shared" si="70"/>
        <v>601.37</v>
      </c>
      <c r="K3774" s="7">
        <f>SUM(G3774*1.27)</f>
        <v>8.89</v>
      </c>
      <c r="L3774" s="11">
        <v>43498</v>
      </c>
      <c r="M3774" s="3">
        <v>43503</v>
      </c>
      <c r="N3774" s="3">
        <v>43519</v>
      </c>
      <c r="O3774" t="s">
        <v>12</v>
      </c>
      <c r="P3774" s="4">
        <v>188.85</v>
      </c>
      <c r="Q3774" t="s">
        <v>39</v>
      </c>
      <c r="R3774" t="s">
        <v>41</v>
      </c>
      <c r="S3774" t="s">
        <v>42</v>
      </c>
      <c r="U3774" t="s">
        <v>43</v>
      </c>
      <c r="V3774" t="s">
        <v>44</v>
      </c>
      <c r="W3774" s="10" t="b">
        <v>1</v>
      </c>
      <c r="X3774" s="12">
        <v>43888.943229166667</v>
      </c>
    </row>
    <row r="3775" spans="1:24" x14ac:dyDescent="0.2">
      <c r="A3775">
        <v>14116</v>
      </c>
      <c r="B3775" s="2" t="s">
        <v>256</v>
      </c>
      <c r="C3775" s="2" t="s">
        <v>257</v>
      </c>
      <c r="D3775" s="2" t="s">
        <v>258</v>
      </c>
      <c r="E3775" t="s">
        <v>45</v>
      </c>
      <c r="F3775">
        <f>SUM(J3775* 1.05)</f>
        <v>120.33000000000001</v>
      </c>
      <c r="G3775">
        <v>6</v>
      </c>
      <c r="H3775">
        <v>2</v>
      </c>
      <c r="I3775" s="7">
        <v>19.100000000000001</v>
      </c>
      <c r="J3775" s="7">
        <f t="shared" si="70"/>
        <v>114.60000000000001</v>
      </c>
      <c r="K3775" s="7">
        <f>SUM(G3775*1.27)</f>
        <v>7.62</v>
      </c>
      <c r="L3775" s="11">
        <v>43499</v>
      </c>
      <c r="M3775" s="3">
        <v>43504</v>
      </c>
      <c r="N3775" s="3">
        <v>43520</v>
      </c>
      <c r="O3775" t="s">
        <v>6</v>
      </c>
      <c r="P3775" s="4">
        <v>52.51</v>
      </c>
      <c r="Q3775" t="s">
        <v>257</v>
      </c>
      <c r="R3775" t="s">
        <v>259</v>
      </c>
      <c r="S3775" t="s">
        <v>260</v>
      </c>
      <c r="U3775" t="s">
        <v>261</v>
      </c>
      <c r="V3775" t="s">
        <v>59</v>
      </c>
      <c r="W3775" s="10" t="b">
        <v>1</v>
      </c>
      <c r="X3775" s="12">
        <v>43889.51041805555</v>
      </c>
    </row>
    <row r="3776" spans="1:24" x14ac:dyDescent="0.2">
      <c r="A3776">
        <v>14117</v>
      </c>
      <c r="B3776" s="2" t="s">
        <v>159</v>
      </c>
      <c r="C3776" s="2" t="s">
        <v>160</v>
      </c>
      <c r="D3776" s="2" t="s">
        <v>161</v>
      </c>
      <c r="E3776" t="s">
        <v>13</v>
      </c>
      <c r="F3776">
        <f>SUM(J3776* 1.05)</f>
        <v>238.518</v>
      </c>
      <c r="G3776">
        <v>9</v>
      </c>
      <c r="H3776">
        <v>-3</v>
      </c>
      <c r="I3776" s="7">
        <v>25.24</v>
      </c>
      <c r="J3776" s="7">
        <f t="shared" si="70"/>
        <v>227.16</v>
      </c>
      <c r="K3776" s="7">
        <f>SUM(G3776*1.27)</f>
        <v>11.43</v>
      </c>
      <c r="L3776" s="11">
        <v>43499</v>
      </c>
      <c r="M3776" s="3">
        <v>43504</v>
      </c>
      <c r="N3776" s="3">
        <v>43520</v>
      </c>
      <c r="O3776" t="s">
        <v>12</v>
      </c>
      <c r="P3776" s="4">
        <v>76.099999999999994</v>
      </c>
      <c r="Q3776" t="s">
        <v>160</v>
      </c>
      <c r="R3776" t="s">
        <v>162</v>
      </c>
      <c r="S3776" t="s">
        <v>163</v>
      </c>
      <c r="U3776" t="s">
        <v>164</v>
      </c>
      <c r="V3776" t="s">
        <v>10</v>
      </c>
      <c r="W3776" s="10" t="b">
        <v>1</v>
      </c>
      <c r="X3776" s="12">
        <v>43887.5113724537</v>
      </c>
    </row>
    <row r="3777" spans="1:24" x14ac:dyDescent="0.2">
      <c r="A3777">
        <v>14118</v>
      </c>
      <c r="B3777" s="2" t="s">
        <v>165</v>
      </c>
      <c r="C3777" s="2" t="s">
        <v>166</v>
      </c>
      <c r="D3777" s="2" t="s">
        <v>167</v>
      </c>
      <c r="E3777" t="s">
        <v>15</v>
      </c>
      <c r="F3777">
        <f>SUM(J3777* 0.95)</f>
        <v>1293.71</v>
      </c>
      <c r="G3777">
        <v>10</v>
      </c>
      <c r="H3777">
        <v>2</v>
      </c>
      <c r="I3777" s="7">
        <v>136.18</v>
      </c>
      <c r="J3777" s="7">
        <f t="shared" si="70"/>
        <v>1361.8000000000002</v>
      </c>
      <c r="K3777" s="7">
        <f>SUM(G3777*1.27)</f>
        <v>12.7</v>
      </c>
      <c r="L3777" s="11">
        <v>43499</v>
      </c>
      <c r="M3777" s="3">
        <v>43504</v>
      </c>
      <c r="N3777" s="3">
        <v>43520</v>
      </c>
      <c r="O3777" t="s">
        <v>14</v>
      </c>
      <c r="P3777" s="4">
        <v>19.260000000000002</v>
      </c>
      <c r="Q3777" t="s">
        <v>166</v>
      </c>
      <c r="R3777" t="s">
        <v>168</v>
      </c>
      <c r="S3777" t="s">
        <v>128</v>
      </c>
      <c r="U3777" t="s">
        <v>129</v>
      </c>
      <c r="V3777" t="s">
        <v>59</v>
      </c>
      <c r="W3777" s="10" t="b">
        <v>0</v>
      </c>
      <c r="X3777" s="12">
        <v>43873.511799768516</v>
      </c>
    </row>
    <row r="3778" spans="1:24" x14ac:dyDescent="0.2">
      <c r="A3778">
        <v>14119</v>
      </c>
      <c r="B3778" s="2" t="s">
        <v>537</v>
      </c>
      <c r="C3778" s="2" t="s">
        <v>538</v>
      </c>
      <c r="D3778" s="2" t="s">
        <v>539</v>
      </c>
      <c r="E3778" t="s">
        <v>11</v>
      </c>
      <c r="F3778">
        <f>SUM(J3778* 1.08)</f>
        <v>391.15440000000001</v>
      </c>
      <c r="G3778">
        <v>14</v>
      </c>
      <c r="H3778">
        <v>6</v>
      </c>
      <c r="I3778" s="7">
        <v>25.87</v>
      </c>
      <c r="J3778" s="7">
        <f t="shared" ref="J3778:J3841" si="71">SUM(G3778*I3778)</f>
        <v>362.18</v>
      </c>
      <c r="K3778" s="7">
        <f>SUM(G3778*1.381)</f>
        <v>19.334</v>
      </c>
      <c r="L3778" s="11">
        <v>43500</v>
      </c>
      <c r="M3778" s="3">
        <v>43505</v>
      </c>
      <c r="N3778" s="3">
        <v>43521</v>
      </c>
      <c r="O3778" t="s">
        <v>12</v>
      </c>
      <c r="P3778" s="4">
        <v>14.93</v>
      </c>
      <c r="Q3778" t="s">
        <v>538</v>
      </c>
      <c r="R3778" t="s">
        <v>540</v>
      </c>
      <c r="S3778" t="s">
        <v>541</v>
      </c>
      <c r="T3778" t="s">
        <v>279</v>
      </c>
      <c r="U3778" t="s">
        <v>542</v>
      </c>
      <c r="V3778" t="s">
        <v>209</v>
      </c>
      <c r="W3778" s="10" t="b">
        <v>0</v>
      </c>
      <c r="X3778" s="12">
        <v>43909.846446759264</v>
      </c>
    </row>
    <row r="3779" spans="1:24" x14ac:dyDescent="0.2">
      <c r="A3779">
        <v>14120</v>
      </c>
      <c r="B3779" s="2" t="s">
        <v>285</v>
      </c>
      <c r="C3779" s="2" t="s">
        <v>281</v>
      </c>
      <c r="D3779" s="2" t="s">
        <v>286</v>
      </c>
      <c r="E3779" t="s">
        <v>36</v>
      </c>
      <c r="F3779">
        <f>SUM(J3779* 1.15)</f>
        <v>931.43100000000004</v>
      </c>
      <c r="G3779">
        <v>6</v>
      </c>
      <c r="H3779">
        <v>-27</v>
      </c>
      <c r="I3779" s="7">
        <v>134.99</v>
      </c>
      <c r="J3779" s="7">
        <f t="shared" si="71"/>
        <v>809.94</v>
      </c>
      <c r="K3779" s="7">
        <f>SUM(G3779*1.15)</f>
        <v>6.8999999999999995</v>
      </c>
      <c r="L3779" s="11">
        <v>43500</v>
      </c>
      <c r="M3779" s="3">
        <v>43505</v>
      </c>
      <c r="N3779" s="3">
        <v>43521</v>
      </c>
      <c r="O3779" t="s">
        <v>12</v>
      </c>
      <c r="P3779" s="4">
        <v>53.23</v>
      </c>
      <c r="Q3779" t="s">
        <v>281</v>
      </c>
      <c r="R3779" t="s">
        <v>282</v>
      </c>
      <c r="S3779" t="s">
        <v>283</v>
      </c>
      <c r="U3779" t="s">
        <v>284</v>
      </c>
      <c r="V3779" t="s">
        <v>10</v>
      </c>
      <c r="W3779" s="10" t="b">
        <v>1</v>
      </c>
      <c r="X3779" s="12">
        <v>43901.50975798611</v>
      </c>
    </row>
    <row r="3780" spans="1:24" x14ac:dyDescent="0.2">
      <c r="A3780">
        <v>14121</v>
      </c>
      <c r="B3780" s="2" t="s">
        <v>225</v>
      </c>
      <c r="C3780" s="2" t="s">
        <v>226</v>
      </c>
      <c r="D3780" s="2" t="s">
        <v>227</v>
      </c>
      <c r="E3780" t="s">
        <v>11</v>
      </c>
      <c r="F3780">
        <f>SUM(J3780* 1.03)</f>
        <v>947.43520000000001</v>
      </c>
      <c r="G3780">
        <v>8</v>
      </c>
      <c r="H3780">
        <v>-5</v>
      </c>
      <c r="I3780" s="7">
        <v>114.98</v>
      </c>
      <c r="J3780" s="7">
        <f t="shared" si="71"/>
        <v>919.84</v>
      </c>
      <c r="K3780" s="7">
        <f>SUM(G3780*1.15)</f>
        <v>9.1999999999999993</v>
      </c>
      <c r="L3780" s="11">
        <v>43503</v>
      </c>
      <c r="M3780" s="3">
        <v>43508</v>
      </c>
      <c r="N3780" s="3">
        <v>43524</v>
      </c>
      <c r="O3780" t="s">
        <v>12</v>
      </c>
      <c r="P3780" s="4">
        <v>30.26</v>
      </c>
      <c r="Q3780" t="s">
        <v>226</v>
      </c>
      <c r="R3780" t="s">
        <v>228</v>
      </c>
      <c r="S3780" t="s">
        <v>229</v>
      </c>
      <c r="T3780" t="s">
        <v>230</v>
      </c>
      <c r="U3780" t="s">
        <v>231</v>
      </c>
      <c r="V3780" t="s">
        <v>217</v>
      </c>
      <c r="W3780" s="10" t="b">
        <v>0</v>
      </c>
      <c r="X3780" s="12">
        <v>43906.844401620372</v>
      </c>
    </row>
    <row r="3781" spans="1:24" x14ac:dyDescent="0.2">
      <c r="A3781">
        <v>14122</v>
      </c>
      <c r="B3781" s="2" t="s">
        <v>29</v>
      </c>
      <c r="C3781" s="2" t="s">
        <v>30</v>
      </c>
      <c r="D3781" s="2" t="s">
        <v>31</v>
      </c>
      <c r="E3781" t="s">
        <v>11</v>
      </c>
      <c r="F3781">
        <f>SUM(J3781* 1.08)</f>
        <v>845.85599999999999</v>
      </c>
      <c r="G3781">
        <v>10</v>
      </c>
      <c r="H3781">
        <v>-4</v>
      </c>
      <c r="I3781" s="7">
        <v>78.319999999999993</v>
      </c>
      <c r="J3781" s="7">
        <f t="shared" si="71"/>
        <v>783.19999999999993</v>
      </c>
      <c r="K3781" s="7">
        <f>SUM(G3781*1.15)</f>
        <v>11.5</v>
      </c>
      <c r="L3781" s="11">
        <v>43503</v>
      </c>
      <c r="M3781" s="3">
        <v>43508</v>
      </c>
      <c r="N3781" s="3">
        <v>43524</v>
      </c>
      <c r="O3781" t="s">
        <v>12</v>
      </c>
      <c r="P3781" s="4">
        <v>3.04</v>
      </c>
      <c r="Q3781" t="s">
        <v>30</v>
      </c>
      <c r="R3781" t="s">
        <v>557</v>
      </c>
      <c r="S3781" t="s">
        <v>32</v>
      </c>
      <c r="T3781" t="s">
        <v>33</v>
      </c>
      <c r="U3781" t="s">
        <v>34</v>
      </c>
      <c r="V3781" t="s">
        <v>35</v>
      </c>
      <c r="W3781" s="10" t="b">
        <v>0</v>
      </c>
      <c r="X3781" s="12">
        <v>43919.178027546295</v>
      </c>
    </row>
    <row r="3782" spans="1:24" x14ac:dyDescent="0.2">
      <c r="A3782">
        <v>14123</v>
      </c>
      <c r="B3782" s="2" t="s">
        <v>384</v>
      </c>
      <c r="C3782" s="2" t="s">
        <v>385</v>
      </c>
      <c r="D3782" s="2" t="s">
        <v>386</v>
      </c>
      <c r="E3782" t="s">
        <v>45</v>
      </c>
      <c r="F3782">
        <f>SUM(J3782* 1.03)</f>
        <v>897.3359999999999</v>
      </c>
      <c r="G3782">
        <v>9</v>
      </c>
      <c r="H3782">
        <v>-20</v>
      </c>
      <c r="I3782" s="7">
        <v>96.8</v>
      </c>
      <c r="J3782" s="7">
        <f t="shared" si="71"/>
        <v>871.19999999999993</v>
      </c>
      <c r="K3782" s="7">
        <f>SUM(G3782*1.15)</f>
        <v>10.35</v>
      </c>
      <c r="L3782" s="11">
        <v>43503</v>
      </c>
      <c r="M3782" s="3">
        <v>43508</v>
      </c>
      <c r="N3782" s="3">
        <v>43524</v>
      </c>
      <c r="O3782" t="s">
        <v>6</v>
      </c>
      <c r="P3782" s="4">
        <v>348.14</v>
      </c>
      <c r="Q3782" t="s">
        <v>385</v>
      </c>
      <c r="R3782" t="s">
        <v>387</v>
      </c>
      <c r="S3782" t="s">
        <v>388</v>
      </c>
      <c r="U3782" t="s">
        <v>389</v>
      </c>
      <c r="V3782" t="s">
        <v>10</v>
      </c>
      <c r="W3782" s="10" t="b">
        <v>1</v>
      </c>
      <c r="X3782" s="12">
        <v>43946.511175694439</v>
      </c>
    </row>
    <row r="3783" spans="1:24" x14ac:dyDescent="0.2">
      <c r="A3783">
        <v>14124</v>
      </c>
      <c r="B3783" s="2" t="s">
        <v>38</v>
      </c>
      <c r="C3783" s="2" t="s">
        <v>39</v>
      </c>
      <c r="D3783" s="2" t="s">
        <v>40</v>
      </c>
      <c r="E3783" t="s">
        <v>46</v>
      </c>
      <c r="F3783">
        <f>SUM(J3783* 1.08)</f>
        <v>184.464</v>
      </c>
      <c r="G3783">
        <v>10</v>
      </c>
      <c r="H3783">
        <v>-3</v>
      </c>
      <c r="I3783" s="7">
        <v>17.079999999999998</v>
      </c>
      <c r="J3783" s="7">
        <f t="shared" si="71"/>
        <v>170.79999999999998</v>
      </c>
      <c r="K3783" s="7">
        <f>SUM(G3783*1.27)</f>
        <v>12.7</v>
      </c>
      <c r="L3783" s="11">
        <v>43504</v>
      </c>
      <c r="M3783" s="3">
        <v>43509</v>
      </c>
      <c r="N3783" s="3">
        <v>43525</v>
      </c>
      <c r="O3783" t="s">
        <v>6</v>
      </c>
      <c r="P3783" s="4">
        <v>109.11</v>
      </c>
      <c r="Q3783" t="s">
        <v>39</v>
      </c>
      <c r="R3783" t="s">
        <v>41</v>
      </c>
      <c r="S3783" t="s">
        <v>42</v>
      </c>
      <c r="U3783" t="s">
        <v>43</v>
      </c>
      <c r="V3783" t="s">
        <v>44</v>
      </c>
      <c r="W3783" s="10" t="b">
        <v>1</v>
      </c>
      <c r="X3783" s="12">
        <v>43872.511741898146</v>
      </c>
    </row>
    <row r="3784" spans="1:24" x14ac:dyDescent="0.2">
      <c r="A3784">
        <v>14125</v>
      </c>
      <c r="B3784" s="2" t="s">
        <v>307</v>
      </c>
      <c r="C3784" s="2" t="s">
        <v>308</v>
      </c>
      <c r="D3784" s="2" t="s">
        <v>309</v>
      </c>
      <c r="E3784" t="s">
        <v>5</v>
      </c>
      <c r="F3784">
        <f>SUM(J3784* 1.05)</f>
        <v>220.79400000000001</v>
      </c>
      <c r="G3784">
        <v>7</v>
      </c>
      <c r="H3784">
        <v>1</v>
      </c>
      <c r="I3784" s="7">
        <v>30.04</v>
      </c>
      <c r="J3784" s="7">
        <f t="shared" si="71"/>
        <v>210.28</v>
      </c>
      <c r="K3784" s="7">
        <f>SUM(G3784*1.27)</f>
        <v>8.89</v>
      </c>
      <c r="L3784" s="11">
        <v>43504</v>
      </c>
      <c r="M3784" s="3">
        <v>43509</v>
      </c>
      <c r="N3784" s="3">
        <v>43525</v>
      </c>
      <c r="O3784" t="s">
        <v>6</v>
      </c>
      <c r="P3784" s="4">
        <v>1.93</v>
      </c>
      <c r="Q3784" t="s">
        <v>308</v>
      </c>
      <c r="R3784" t="s">
        <v>310</v>
      </c>
      <c r="S3784" t="s">
        <v>311</v>
      </c>
      <c r="T3784" t="s">
        <v>207</v>
      </c>
      <c r="U3784" t="s">
        <v>312</v>
      </c>
      <c r="V3784" t="s">
        <v>209</v>
      </c>
      <c r="W3784" s="10" t="b">
        <v>0</v>
      </c>
      <c r="X3784" s="12">
        <v>43900.510640046297</v>
      </c>
    </row>
    <row r="3785" spans="1:24" x14ac:dyDescent="0.2">
      <c r="A3785">
        <v>14126</v>
      </c>
      <c r="B3785" s="2" t="s">
        <v>379</v>
      </c>
      <c r="C3785" s="2" t="s">
        <v>380</v>
      </c>
      <c r="D3785" s="2" t="s">
        <v>381</v>
      </c>
      <c r="E3785" t="s">
        <v>19</v>
      </c>
      <c r="F3785">
        <f>SUM(J3785* 0.85)</f>
        <v>974.1</v>
      </c>
      <c r="G3785">
        <v>12</v>
      </c>
      <c r="H3785">
        <v>-2</v>
      </c>
      <c r="I3785" s="7">
        <v>95.5</v>
      </c>
      <c r="J3785" s="7">
        <f t="shared" si="71"/>
        <v>1146</v>
      </c>
      <c r="K3785" s="7">
        <f>SUM(G3785*1.27)</f>
        <v>15.24</v>
      </c>
      <c r="L3785" s="11">
        <v>43505</v>
      </c>
      <c r="M3785" s="3">
        <v>43510</v>
      </c>
      <c r="N3785" s="3">
        <v>43526</v>
      </c>
      <c r="O3785" t="s">
        <v>12</v>
      </c>
      <c r="P3785" s="4">
        <v>191.27</v>
      </c>
      <c r="Q3785" t="s">
        <v>380</v>
      </c>
      <c r="R3785" t="s">
        <v>382</v>
      </c>
      <c r="S3785" t="s">
        <v>110</v>
      </c>
      <c r="T3785" t="s">
        <v>111</v>
      </c>
      <c r="U3785" t="s">
        <v>383</v>
      </c>
      <c r="V3785" t="s">
        <v>113</v>
      </c>
      <c r="W3785" s="10" t="b">
        <v>1</v>
      </c>
      <c r="X3785" s="12">
        <v>43888.512472453702</v>
      </c>
    </row>
    <row r="3786" spans="1:24" x14ac:dyDescent="0.2">
      <c r="A3786">
        <v>14127</v>
      </c>
      <c r="B3786" s="2" t="s">
        <v>440</v>
      </c>
      <c r="C3786" s="2" t="s">
        <v>437</v>
      </c>
      <c r="D3786" s="2" t="s">
        <v>441</v>
      </c>
      <c r="E3786" t="s">
        <v>46</v>
      </c>
      <c r="F3786">
        <f>SUM(J3786* 1.08)</f>
        <v>791.20800000000008</v>
      </c>
      <c r="G3786">
        <v>9</v>
      </c>
      <c r="H3786">
        <v>0</v>
      </c>
      <c r="I3786" s="7">
        <v>81.400000000000006</v>
      </c>
      <c r="J3786" s="7">
        <f t="shared" si="71"/>
        <v>732.6</v>
      </c>
      <c r="K3786" s="7">
        <f>SUM(G3786*1.27)</f>
        <v>11.43</v>
      </c>
      <c r="L3786" s="11">
        <v>43505</v>
      </c>
      <c r="M3786" s="3">
        <v>43510</v>
      </c>
      <c r="N3786" s="3">
        <v>43526</v>
      </c>
      <c r="O3786" t="s">
        <v>6</v>
      </c>
      <c r="P3786" s="4">
        <v>143.28</v>
      </c>
      <c r="Q3786" t="s">
        <v>437</v>
      </c>
      <c r="R3786" t="s">
        <v>438</v>
      </c>
      <c r="S3786" t="s">
        <v>85</v>
      </c>
      <c r="U3786" t="s">
        <v>439</v>
      </c>
      <c r="V3786" t="s">
        <v>35</v>
      </c>
      <c r="W3786" s="10" t="b">
        <v>1</v>
      </c>
      <c r="X3786" s="12">
        <v>43901.511407175924</v>
      </c>
    </row>
    <row r="3787" spans="1:24" x14ac:dyDescent="0.2">
      <c r="A3787">
        <v>14128</v>
      </c>
      <c r="B3787" s="2" t="s">
        <v>549</v>
      </c>
      <c r="C3787" s="2" t="s">
        <v>550</v>
      </c>
      <c r="D3787" s="2" t="s">
        <v>551</v>
      </c>
      <c r="E3787" t="s">
        <v>46</v>
      </c>
      <c r="F3787">
        <f>SUM(J3787* 1.25)</f>
        <v>390.3</v>
      </c>
      <c r="G3787">
        <v>8</v>
      </c>
      <c r="H3787">
        <v>20</v>
      </c>
      <c r="I3787" s="7">
        <v>39.03</v>
      </c>
      <c r="J3787" s="7">
        <f t="shared" si="71"/>
        <v>312.24</v>
      </c>
      <c r="K3787" s="7">
        <f>SUM(G3787*1.429)</f>
        <v>11.432</v>
      </c>
      <c r="L3787" s="11">
        <v>43505</v>
      </c>
      <c r="M3787" s="3">
        <v>43510</v>
      </c>
      <c r="N3787" s="3">
        <v>43526</v>
      </c>
      <c r="O3787" t="s">
        <v>14</v>
      </c>
      <c r="P3787" s="4">
        <v>12.04</v>
      </c>
      <c r="Q3787" t="s">
        <v>552</v>
      </c>
      <c r="R3787" t="s">
        <v>553</v>
      </c>
      <c r="S3787" t="s">
        <v>554</v>
      </c>
      <c r="U3787" t="s">
        <v>555</v>
      </c>
      <c r="V3787" t="s">
        <v>556</v>
      </c>
      <c r="W3787" s="10" t="b">
        <v>0</v>
      </c>
      <c r="X3787" s="12">
        <v>43869.511638657408</v>
      </c>
    </row>
    <row r="3788" spans="1:24" x14ac:dyDescent="0.2">
      <c r="A3788">
        <v>14129</v>
      </c>
      <c r="B3788" s="2" t="s">
        <v>67</v>
      </c>
      <c r="C3788" s="2" t="s">
        <v>68</v>
      </c>
      <c r="D3788" s="2" t="s">
        <v>69</v>
      </c>
      <c r="E3788" t="s">
        <v>37</v>
      </c>
      <c r="F3788">
        <f>SUM(J3788* 0.85)</f>
        <v>498.49100000000004</v>
      </c>
      <c r="G3788">
        <v>7</v>
      </c>
      <c r="H3788">
        <v>5</v>
      </c>
      <c r="I3788" s="7">
        <v>83.78</v>
      </c>
      <c r="J3788" s="7">
        <f t="shared" si="71"/>
        <v>586.46</v>
      </c>
      <c r="K3788" s="7">
        <f>SUM(G3788*0.54)</f>
        <v>3.7800000000000002</v>
      </c>
      <c r="L3788" s="11">
        <v>43506</v>
      </c>
      <c r="M3788" s="3">
        <v>43511</v>
      </c>
      <c r="N3788" s="3">
        <v>43527</v>
      </c>
      <c r="O3788" t="s">
        <v>12</v>
      </c>
      <c r="P3788" s="4">
        <v>112.27</v>
      </c>
      <c r="Q3788" t="s">
        <v>68</v>
      </c>
      <c r="R3788" t="s">
        <v>70</v>
      </c>
      <c r="S3788" t="s">
        <v>71</v>
      </c>
      <c r="U3788" t="s">
        <v>72</v>
      </c>
      <c r="V3788" t="s">
        <v>59</v>
      </c>
      <c r="W3788" s="10" t="b">
        <v>1</v>
      </c>
      <c r="X3788" s="12">
        <v>43881.970289351848</v>
      </c>
    </row>
    <row r="3789" spans="1:24" x14ac:dyDescent="0.2">
      <c r="A3789">
        <v>14130</v>
      </c>
      <c r="B3789" s="2" t="s">
        <v>190</v>
      </c>
      <c r="C3789" s="2" t="s">
        <v>191</v>
      </c>
      <c r="D3789" s="2" t="s">
        <v>192</v>
      </c>
      <c r="E3789" t="s">
        <v>46</v>
      </c>
      <c r="F3789">
        <f>SUM(J3789* 0.95)</f>
        <v>655.34799999999996</v>
      </c>
      <c r="G3789">
        <v>8</v>
      </c>
      <c r="H3789">
        <v>-5</v>
      </c>
      <c r="I3789" s="7">
        <v>86.23</v>
      </c>
      <c r="J3789" s="7">
        <f t="shared" si="71"/>
        <v>689.84</v>
      </c>
      <c r="K3789" s="7">
        <f>SUM(G3789*1.15)</f>
        <v>9.1999999999999993</v>
      </c>
      <c r="L3789" s="11">
        <v>43506</v>
      </c>
      <c r="M3789" s="3">
        <v>43511</v>
      </c>
      <c r="N3789" s="3">
        <v>43527</v>
      </c>
      <c r="O3789" t="s">
        <v>12</v>
      </c>
      <c r="P3789" s="4">
        <v>175.32</v>
      </c>
      <c r="Q3789" t="s">
        <v>191</v>
      </c>
      <c r="R3789" t="s">
        <v>193</v>
      </c>
      <c r="S3789" t="s">
        <v>194</v>
      </c>
      <c r="U3789" t="s">
        <v>195</v>
      </c>
      <c r="V3789" t="s">
        <v>66</v>
      </c>
      <c r="W3789" s="10" t="b">
        <v>1</v>
      </c>
      <c r="X3789" s="12">
        <v>43948.511068287036</v>
      </c>
    </row>
    <row r="3790" spans="1:24" x14ac:dyDescent="0.2">
      <c r="A3790">
        <v>14131</v>
      </c>
      <c r="B3790" s="2" t="s">
        <v>543</v>
      </c>
      <c r="C3790" s="2" t="s">
        <v>544</v>
      </c>
      <c r="D3790" s="2" t="s">
        <v>545</v>
      </c>
      <c r="E3790" t="s">
        <v>11</v>
      </c>
      <c r="F3790">
        <f>SUM(J3790* 0.875)</f>
        <v>1268.9249999999997</v>
      </c>
      <c r="G3790">
        <v>12</v>
      </c>
      <c r="H3790">
        <v>24</v>
      </c>
      <c r="I3790" s="7">
        <v>120.85</v>
      </c>
      <c r="J3790" s="7">
        <f t="shared" si="71"/>
        <v>1450.1999999999998</v>
      </c>
      <c r="K3790" s="7">
        <f>SUM(G3790*1.429)</f>
        <v>17.148</v>
      </c>
      <c r="L3790" s="11">
        <v>43507</v>
      </c>
      <c r="M3790" s="3">
        <v>43512</v>
      </c>
      <c r="N3790" s="3">
        <v>43528</v>
      </c>
      <c r="O3790" t="s">
        <v>6</v>
      </c>
      <c r="P3790" s="4">
        <v>0.82</v>
      </c>
      <c r="Q3790" t="s">
        <v>544</v>
      </c>
      <c r="R3790" t="s">
        <v>546</v>
      </c>
      <c r="S3790" t="s">
        <v>547</v>
      </c>
      <c r="U3790" t="s">
        <v>548</v>
      </c>
      <c r="V3790" t="s">
        <v>530</v>
      </c>
      <c r="W3790" s="10" t="b">
        <v>0</v>
      </c>
      <c r="X3790" s="12">
        <v>43714.846106712961</v>
      </c>
    </row>
    <row r="3791" spans="1:24" x14ac:dyDescent="0.2">
      <c r="A3791">
        <v>14132</v>
      </c>
      <c r="B3791" s="2" t="s">
        <v>190</v>
      </c>
      <c r="C3791" s="2" t="s">
        <v>191</v>
      </c>
      <c r="D3791" s="2" t="s">
        <v>192</v>
      </c>
      <c r="E3791" t="s">
        <v>46</v>
      </c>
      <c r="F3791">
        <f>SUM(J3791* 0.875)</f>
        <v>308.93624999999997</v>
      </c>
      <c r="G3791">
        <v>9</v>
      </c>
      <c r="H3791">
        <v>-4</v>
      </c>
      <c r="I3791" s="7">
        <v>39.229999999999997</v>
      </c>
      <c r="J3791" s="7">
        <f t="shared" si="71"/>
        <v>353.07</v>
      </c>
      <c r="K3791" s="7">
        <f>SUM(G3791*1.15)</f>
        <v>10.35</v>
      </c>
      <c r="L3791" s="11">
        <v>43507</v>
      </c>
      <c r="M3791" s="3">
        <v>43512</v>
      </c>
      <c r="N3791" s="3">
        <v>43528</v>
      </c>
      <c r="O3791" t="s">
        <v>12</v>
      </c>
      <c r="P3791" s="4">
        <v>19.579999999999998</v>
      </c>
      <c r="Q3791" t="s">
        <v>191</v>
      </c>
      <c r="R3791" t="s">
        <v>193</v>
      </c>
      <c r="S3791" t="s">
        <v>194</v>
      </c>
      <c r="U3791" t="s">
        <v>195</v>
      </c>
      <c r="V3791" t="s">
        <v>66</v>
      </c>
      <c r="W3791" s="10" t="b">
        <v>0</v>
      </c>
      <c r="X3791" s="12">
        <v>43943.511360879631</v>
      </c>
    </row>
    <row r="3792" spans="1:24" x14ac:dyDescent="0.2">
      <c r="A3792">
        <v>14133</v>
      </c>
      <c r="B3792" s="2" t="s">
        <v>38</v>
      </c>
      <c r="C3792" s="2" t="s">
        <v>39</v>
      </c>
      <c r="D3792" s="2" t="s">
        <v>40</v>
      </c>
      <c r="E3792" t="s">
        <v>11</v>
      </c>
      <c r="F3792">
        <f>SUM(J3792* 1.08)</f>
        <v>1522.4220000000003</v>
      </c>
      <c r="G3792">
        <v>11</v>
      </c>
      <c r="H3792">
        <v>-3</v>
      </c>
      <c r="I3792" s="7">
        <v>128.15</v>
      </c>
      <c r="J3792" s="7">
        <f t="shared" si="71"/>
        <v>1409.65</v>
      </c>
      <c r="K3792" s="7">
        <f>SUM(G3792*1.27)</f>
        <v>13.97</v>
      </c>
      <c r="L3792" s="11">
        <v>43507</v>
      </c>
      <c r="M3792" s="3">
        <v>43512</v>
      </c>
      <c r="N3792" s="3">
        <v>43528</v>
      </c>
      <c r="O3792" t="s">
        <v>12</v>
      </c>
      <c r="P3792" s="4">
        <v>32.369999999999997</v>
      </c>
      <c r="Q3792" t="s">
        <v>39</v>
      </c>
      <c r="R3792" t="s">
        <v>41</v>
      </c>
      <c r="S3792" t="s">
        <v>42</v>
      </c>
      <c r="U3792" t="s">
        <v>43</v>
      </c>
      <c r="V3792" t="s">
        <v>44</v>
      </c>
      <c r="W3792" s="10" t="b">
        <v>0</v>
      </c>
      <c r="X3792" s="12">
        <v>43892.51201273148</v>
      </c>
    </row>
    <row r="3793" spans="1:24" x14ac:dyDescent="0.2">
      <c r="A3793">
        <v>14134</v>
      </c>
      <c r="B3793" s="2" t="s">
        <v>67</v>
      </c>
      <c r="C3793" s="2" t="s">
        <v>68</v>
      </c>
      <c r="D3793" s="2" t="s">
        <v>69</v>
      </c>
      <c r="E3793" t="s">
        <v>19</v>
      </c>
      <c r="F3793">
        <f>SUM(J3793* 0.85)</f>
        <v>885.69999999999993</v>
      </c>
      <c r="G3793">
        <v>10</v>
      </c>
      <c r="H3793">
        <v>6</v>
      </c>
      <c r="I3793" s="7">
        <v>104.2</v>
      </c>
      <c r="J3793" s="7">
        <f t="shared" si="71"/>
        <v>1042</v>
      </c>
      <c r="K3793" s="7">
        <f>SUM(G3793*1.381)</f>
        <v>13.81</v>
      </c>
      <c r="L3793" s="11">
        <v>43510</v>
      </c>
      <c r="M3793" s="3">
        <v>43515</v>
      </c>
      <c r="N3793" s="3">
        <v>43531</v>
      </c>
      <c r="O3793" t="s">
        <v>14</v>
      </c>
      <c r="P3793" s="4">
        <v>60.42</v>
      </c>
      <c r="Q3793" t="s">
        <v>68</v>
      </c>
      <c r="R3793" t="s">
        <v>70</v>
      </c>
      <c r="S3793" t="s">
        <v>71</v>
      </c>
      <c r="U3793" t="s">
        <v>72</v>
      </c>
      <c r="V3793" t="s">
        <v>59</v>
      </c>
      <c r="W3793" s="10" t="b">
        <v>1</v>
      </c>
      <c r="X3793" s="12">
        <v>43888.845450231485</v>
      </c>
    </row>
    <row r="3794" spans="1:24" x14ac:dyDescent="0.2">
      <c r="A3794">
        <v>14135</v>
      </c>
      <c r="B3794" s="2" t="s">
        <v>407</v>
      </c>
      <c r="C3794" s="2" t="s">
        <v>408</v>
      </c>
      <c r="D3794" s="2" t="s">
        <v>409</v>
      </c>
      <c r="E3794" t="s">
        <v>13</v>
      </c>
      <c r="F3794">
        <f>SUM(J3794* 1.15)</f>
        <v>1543.1849999999997</v>
      </c>
      <c r="G3794">
        <v>7</v>
      </c>
      <c r="H3794">
        <v>-2</v>
      </c>
      <c r="I3794" s="7">
        <v>191.7</v>
      </c>
      <c r="J3794" s="7">
        <f t="shared" si="71"/>
        <v>1341.8999999999999</v>
      </c>
      <c r="K3794" s="7">
        <f>SUM(G3794*1.27)</f>
        <v>8.89</v>
      </c>
      <c r="L3794" s="11">
        <v>43510</v>
      </c>
      <c r="M3794" s="3">
        <v>43515</v>
      </c>
      <c r="N3794" s="3">
        <v>43531</v>
      </c>
      <c r="O3794" t="s">
        <v>6</v>
      </c>
      <c r="P3794" s="4">
        <v>38.06</v>
      </c>
      <c r="Q3794" t="s">
        <v>408</v>
      </c>
      <c r="R3794" t="s">
        <v>410</v>
      </c>
      <c r="S3794" t="s">
        <v>222</v>
      </c>
      <c r="T3794" t="s">
        <v>223</v>
      </c>
      <c r="U3794" t="s">
        <v>411</v>
      </c>
      <c r="V3794" t="s">
        <v>113</v>
      </c>
      <c r="W3794" s="10" t="b">
        <v>1</v>
      </c>
      <c r="X3794" s="12">
        <v>43888.943240740744</v>
      </c>
    </row>
    <row r="3795" spans="1:24" x14ac:dyDescent="0.2">
      <c r="A3795">
        <v>14136</v>
      </c>
      <c r="B3795" s="2" t="s">
        <v>384</v>
      </c>
      <c r="C3795" s="2" t="s">
        <v>385</v>
      </c>
      <c r="D3795" s="2" t="s">
        <v>386</v>
      </c>
      <c r="E3795" t="s">
        <v>11</v>
      </c>
      <c r="F3795">
        <f>SUM(J3795* 1.03)</f>
        <v>1530.8787</v>
      </c>
      <c r="G3795">
        <v>13</v>
      </c>
      <c r="H3795">
        <v>5</v>
      </c>
      <c r="I3795" s="7">
        <v>114.33</v>
      </c>
      <c r="J3795" s="7">
        <f t="shared" si="71"/>
        <v>1486.29</v>
      </c>
      <c r="K3795" s="7">
        <f>SUM(G3795*0.54)</f>
        <v>7.0200000000000005</v>
      </c>
      <c r="L3795" s="11">
        <v>43511</v>
      </c>
      <c r="M3795" s="3">
        <v>43516</v>
      </c>
      <c r="N3795" s="3">
        <v>43532</v>
      </c>
      <c r="O3795" t="s">
        <v>6</v>
      </c>
      <c r="P3795" s="4">
        <v>46.69</v>
      </c>
      <c r="Q3795" t="s">
        <v>385</v>
      </c>
      <c r="R3795" t="s">
        <v>387</v>
      </c>
      <c r="S3795" t="s">
        <v>388</v>
      </c>
      <c r="U3795" t="s">
        <v>389</v>
      </c>
      <c r="V3795" t="s">
        <v>10</v>
      </c>
      <c r="W3795" s="10" t="b">
        <v>1</v>
      </c>
      <c r="X3795" s="12">
        <v>43880.51012835648</v>
      </c>
    </row>
    <row r="3796" spans="1:24" x14ac:dyDescent="0.2">
      <c r="A3796">
        <v>14137</v>
      </c>
      <c r="B3796" s="2" t="s">
        <v>543</v>
      </c>
      <c r="C3796" s="2" t="s">
        <v>544</v>
      </c>
      <c r="D3796" s="2" t="s">
        <v>545</v>
      </c>
      <c r="E3796" t="s">
        <v>15</v>
      </c>
      <c r="F3796">
        <f>SUM(J3796* 0.85)</f>
        <v>282.79500000000002</v>
      </c>
      <c r="G3796">
        <v>5</v>
      </c>
      <c r="H3796">
        <v>21</v>
      </c>
      <c r="I3796" s="7">
        <v>66.540000000000006</v>
      </c>
      <c r="J3796" s="7">
        <f t="shared" si="71"/>
        <v>332.70000000000005</v>
      </c>
      <c r="K3796" s="7">
        <f>SUM(G3796*1.429)</f>
        <v>7.1450000000000005</v>
      </c>
      <c r="L3796" s="11">
        <v>43511</v>
      </c>
      <c r="M3796" s="3">
        <v>43516</v>
      </c>
      <c r="N3796" s="3">
        <v>43532</v>
      </c>
      <c r="O3796" t="s">
        <v>14</v>
      </c>
      <c r="P3796" s="4">
        <v>8.5</v>
      </c>
      <c r="Q3796" t="s">
        <v>544</v>
      </c>
      <c r="R3796" t="s">
        <v>546</v>
      </c>
      <c r="S3796" t="s">
        <v>547</v>
      </c>
      <c r="U3796" t="s">
        <v>548</v>
      </c>
      <c r="V3796" t="s">
        <v>530</v>
      </c>
      <c r="W3796" s="10" t="b">
        <v>0</v>
      </c>
      <c r="X3796" s="12">
        <v>43857.510637962958</v>
      </c>
    </row>
    <row r="3797" spans="1:24" x14ac:dyDescent="0.2">
      <c r="A3797">
        <v>14138</v>
      </c>
      <c r="B3797" s="2" t="s">
        <v>153</v>
      </c>
      <c r="C3797" s="2" t="s">
        <v>154</v>
      </c>
      <c r="D3797" s="2" t="s">
        <v>155</v>
      </c>
      <c r="E3797" t="s">
        <v>19</v>
      </c>
      <c r="F3797">
        <f>SUM(J3797* 1.08)</f>
        <v>346.41</v>
      </c>
      <c r="G3797">
        <v>5</v>
      </c>
      <c r="H3797">
        <v>-1</v>
      </c>
      <c r="I3797" s="7">
        <v>64.150000000000006</v>
      </c>
      <c r="J3797" s="7">
        <f t="shared" si="71"/>
        <v>320.75</v>
      </c>
      <c r="K3797" s="7">
        <f>SUM(G3797*1.27)</f>
        <v>6.35</v>
      </c>
      <c r="L3797" s="11">
        <v>43511</v>
      </c>
      <c r="M3797" s="3">
        <v>43516</v>
      </c>
      <c r="N3797" s="3">
        <v>43532</v>
      </c>
      <c r="O3797" t="s">
        <v>6</v>
      </c>
      <c r="P3797" s="4">
        <v>88.01</v>
      </c>
      <c r="Q3797" t="s">
        <v>154</v>
      </c>
      <c r="R3797" t="s">
        <v>156</v>
      </c>
      <c r="S3797" t="s">
        <v>157</v>
      </c>
      <c r="U3797" t="s">
        <v>158</v>
      </c>
      <c r="V3797" t="s">
        <v>44</v>
      </c>
      <c r="W3797" s="10" t="b">
        <v>1</v>
      </c>
      <c r="X3797" s="12">
        <v>43892.510058912034</v>
      </c>
    </row>
    <row r="3798" spans="1:24" x14ac:dyDescent="0.2">
      <c r="A3798">
        <v>14139</v>
      </c>
      <c r="B3798" s="2" t="s">
        <v>87</v>
      </c>
      <c r="C3798" s="2" t="s">
        <v>88</v>
      </c>
      <c r="D3798" s="2" t="s">
        <v>89</v>
      </c>
      <c r="E3798" t="s">
        <v>11</v>
      </c>
      <c r="F3798">
        <f>SUM(J3798* 0.85)</f>
        <v>695.38499999999999</v>
      </c>
      <c r="G3798">
        <v>9</v>
      </c>
      <c r="H3798">
        <v>4</v>
      </c>
      <c r="I3798" s="7">
        <v>90.9</v>
      </c>
      <c r="J3798" s="7">
        <f t="shared" si="71"/>
        <v>818.1</v>
      </c>
      <c r="K3798" s="7">
        <f>SUM(G3798*0.54)</f>
        <v>4.8600000000000003</v>
      </c>
      <c r="L3798" s="11">
        <v>43512</v>
      </c>
      <c r="M3798" s="3">
        <v>43517</v>
      </c>
      <c r="N3798" s="3">
        <v>43533</v>
      </c>
      <c r="O3798" t="s">
        <v>6</v>
      </c>
      <c r="P3798" s="4">
        <v>2.84</v>
      </c>
      <c r="Q3798" t="s">
        <v>88</v>
      </c>
      <c r="R3798" t="s">
        <v>90</v>
      </c>
      <c r="S3798" t="s">
        <v>91</v>
      </c>
      <c r="U3798" t="s">
        <v>92</v>
      </c>
      <c r="V3798" t="s">
        <v>93</v>
      </c>
      <c r="W3798" s="10" t="b">
        <v>1</v>
      </c>
      <c r="X3798" s="12">
        <v>43881.509304398154</v>
      </c>
    </row>
    <row r="3799" spans="1:24" x14ac:dyDescent="0.2">
      <c r="A3799">
        <v>14140</v>
      </c>
      <c r="B3799" s="2" t="s">
        <v>430</v>
      </c>
      <c r="C3799" s="2" t="s">
        <v>431</v>
      </c>
      <c r="D3799" s="2" t="s">
        <v>432</v>
      </c>
      <c r="E3799" t="s">
        <v>11</v>
      </c>
      <c r="F3799">
        <f>SUM(J3799* 1.05)</f>
        <v>2655.8804999999998</v>
      </c>
      <c r="G3799">
        <v>13</v>
      </c>
      <c r="H3799">
        <v>5</v>
      </c>
      <c r="I3799" s="7">
        <v>194.57</v>
      </c>
      <c r="J3799" s="7">
        <f t="shared" si="71"/>
        <v>2529.41</v>
      </c>
      <c r="K3799" s="7">
        <f>SUM(G3799*0.54)</f>
        <v>7.0200000000000005</v>
      </c>
      <c r="L3799" s="11">
        <v>43512</v>
      </c>
      <c r="M3799" s="3">
        <v>43517</v>
      </c>
      <c r="N3799" s="3">
        <v>43533</v>
      </c>
      <c r="O3799" t="s">
        <v>14</v>
      </c>
      <c r="P3799" s="4">
        <v>23.1</v>
      </c>
      <c r="Q3799" t="s">
        <v>431</v>
      </c>
      <c r="R3799" t="s">
        <v>433</v>
      </c>
      <c r="S3799" t="s">
        <v>434</v>
      </c>
      <c r="T3799" t="s">
        <v>435</v>
      </c>
      <c r="U3799" t="s">
        <v>436</v>
      </c>
      <c r="V3799" t="s">
        <v>209</v>
      </c>
      <c r="W3799" s="10" t="b">
        <v>0</v>
      </c>
      <c r="X3799" s="12">
        <v>43879.51012835648</v>
      </c>
    </row>
    <row r="3800" spans="1:24" x14ac:dyDescent="0.2">
      <c r="A3800">
        <v>14141</v>
      </c>
      <c r="B3800" s="2" t="s">
        <v>307</v>
      </c>
      <c r="C3800" s="2" t="s">
        <v>308</v>
      </c>
      <c r="D3800" s="2" t="s">
        <v>309</v>
      </c>
      <c r="E3800" t="s">
        <v>36</v>
      </c>
      <c r="F3800">
        <f>SUM(J3800* 1.05)</f>
        <v>229.58249999999998</v>
      </c>
      <c r="G3800">
        <v>5</v>
      </c>
      <c r="H3800">
        <v>1</v>
      </c>
      <c r="I3800" s="7">
        <v>43.73</v>
      </c>
      <c r="J3800" s="7">
        <f t="shared" si="71"/>
        <v>218.64999999999998</v>
      </c>
      <c r="K3800" s="7">
        <f>SUM(G3800*1.27)</f>
        <v>6.35</v>
      </c>
      <c r="L3800" s="11">
        <v>43513</v>
      </c>
      <c r="M3800" s="3">
        <v>43518</v>
      </c>
      <c r="N3800" s="3">
        <v>43534</v>
      </c>
      <c r="O3800" t="s">
        <v>14</v>
      </c>
      <c r="P3800" s="4">
        <v>0.53</v>
      </c>
      <c r="Q3800" t="s">
        <v>308</v>
      </c>
      <c r="R3800" t="s">
        <v>310</v>
      </c>
      <c r="S3800" t="s">
        <v>311</v>
      </c>
      <c r="T3800" t="s">
        <v>207</v>
      </c>
      <c r="U3800" t="s">
        <v>312</v>
      </c>
      <c r="V3800" t="s">
        <v>209</v>
      </c>
      <c r="W3800" s="10" t="b">
        <v>0</v>
      </c>
      <c r="X3800" s="12">
        <v>43896.843415393523</v>
      </c>
    </row>
    <row r="3801" spans="1:24" x14ac:dyDescent="0.2">
      <c r="A3801">
        <v>14142</v>
      </c>
      <c r="B3801" s="2" t="s">
        <v>287</v>
      </c>
      <c r="C3801" s="2" t="s">
        <v>288</v>
      </c>
      <c r="D3801" s="2" t="s">
        <v>289</v>
      </c>
      <c r="E3801" t="s">
        <v>11</v>
      </c>
      <c r="F3801">
        <f>SUM(J3801* 1.05)</f>
        <v>818.24400000000003</v>
      </c>
      <c r="G3801">
        <v>8</v>
      </c>
      <c r="H3801">
        <v>0</v>
      </c>
      <c r="I3801" s="7">
        <v>97.41</v>
      </c>
      <c r="J3801" s="7">
        <f t="shared" si="71"/>
        <v>779.28</v>
      </c>
      <c r="K3801" s="7">
        <f>SUM(G3801*1.27)</f>
        <v>10.16</v>
      </c>
      <c r="L3801" s="11">
        <v>43513</v>
      </c>
      <c r="M3801" s="3">
        <v>43518</v>
      </c>
      <c r="N3801" s="3">
        <v>43534</v>
      </c>
      <c r="O3801" t="s">
        <v>12</v>
      </c>
      <c r="P3801" s="4">
        <v>90.97</v>
      </c>
      <c r="Q3801" t="s">
        <v>288</v>
      </c>
      <c r="R3801" t="s">
        <v>561</v>
      </c>
      <c r="S3801" t="s">
        <v>290</v>
      </c>
      <c r="T3801" t="s">
        <v>291</v>
      </c>
      <c r="U3801" t="s">
        <v>292</v>
      </c>
      <c r="V3801" t="s">
        <v>209</v>
      </c>
      <c r="W3801" s="10" t="b">
        <v>1</v>
      </c>
      <c r="X3801" s="12">
        <v>43895.178073842588</v>
      </c>
    </row>
    <row r="3802" spans="1:24" x14ac:dyDescent="0.2">
      <c r="A3802">
        <v>14143</v>
      </c>
      <c r="B3802" s="2" t="s">
        <v>462</v>
      </c>
      <c r="C3802" s="2" t="s">
        <v>463</v>
      </c>
      <c r="D3802" s="2" t="s">
        <v>464</v>
      </c>
      <c r="E3802" t="s">
        <v>5</v>
      </c>
      <c r="F3802">
        <f>SUM(J3802* 1.08)</f>
        <v>1782.5184000000002</v>
      </c>
      <c r="G3802">
        <v>13</v>
      </c>
      <c r="H3802">
        <v>-4</v>
      </c>
      <c r="I3802" s="7">
        <v>126.96</v>
      </c>
      <c r="J3802" s="7">
        <f t="shared" si="71"/>
        <v>1650.48</v>
      </c>
      <c r="K3802" s="7">
        <f>SUM(G3802*1.15)</f>
        <v>14.95</v>
      </c>
      <c r="L3802" s="11">
        <v>43513</v>
      </c>
      <c r="M3802" s="3">
        <v>43518</v>
      </c>
      <c r="N3802" s="3">
        <v>43534</v>
      </c>
      <c r="O3802" t="s">
        <v>14</v>
      </c>
      <c r="P3802" s="4">
        <v>5.64</v>
      </c>
      <c r="Q3802" t="s">
        <v>463</v>
      </c>
      <c r="R3802" t="s">
        <v>465</v>
      </c>
      <c r="S3802" t="s">
        <v>466</v>
      </c>
      <c r="U3802" t="s">
        <v>467</v>
      </c>
      <c r="V3802" t="s">
        <v>325</v>
      </c>
      <c r="W3802" s="10" t="b">
        <v>0</v>
      </c>
      <c r="X3802" s="12">
        <v>43871.512239120377</v>
      </c>
    </row>
    <row r="3803" spans="1:24" x14ac:dyDescent="0.2">
      <c r="A3803">
        <v>14144</v>
      </c>
      <c r="B3803" s="2" t="s">
        <v>218</v>
      </c>
      <c r="C3803" s="2" t="s">
        <v>219</v>
      </c>
      <c r="D3803" s="2" t="s">
        <v>220</v>
      </c>
      <c r="E3803" t="s">
        <v>13</v>
      </c>
      <c r="F3803">
        <f>SUM(J3803* 0.85)</f>
        <v>951.81299999999999</v>
      </c>
      <c r="G3803">
        <v>9</v>
      </c>
      <c r="H3803">
        <v>-18</v>
      </c>
      <c r="I3803" s="7">
        <v>124.42</v>
      </c>
      <c r="J3803" s="7">
        <f t="shared" si="71"/>
        <v>1119.78</v>
      </c>
      <c r="K3803" s="7">
        <f>SUM(G3803*1.15)</f>
        <v>10.35</v>
      </c>
      <c r="L3803" s="11">
        <v>43514</v>
      </c>
      <c r="M3803" s="3">
        <v>43519</v>
      </c>
      <c r="N3803" s="3">
        <v>43535</v>
      </c>
      <c r="O3803" t="s">
        <v>6</v>
      </c>
      <c r="P3803" s="4">
        <v>4.99</v>
      </c>
      <c r="Q3803" t="s">
        <v>219</v>
      </c>
      <c r="R3803" t="s">
        <v>221</v>
      </c>
      <c r="S3803" t="s">
        <v>222</v>
      </c>
      <c r="T3803" t="s">
        <v>223</v>
      </c>
      <c r="U3803" t="s">
        <v>224</v>
      </c>
      <c r="V3803" t="s">
        <v>113</v>
      </c>
      <c r="W3803" s="10" t="b">
        <v>0</v>
      </c>
      <c r="X3803" s="12">
        <v>43905.511198842592</v>
      </c>
    </row>
    <row r="3804" spans="1:24" x14ac:dyDescent="0.2">
      <c r="A3804">
        <v>14145</v>
      </c>
      <c r="B3804" s="2" t="s">
        <v>183</v>
      </c>
      <c r="C3804" s="2" t="s">
        <v>184</v>
      </c>
      <c r="D3804" s="2" t="s">
        <v>185</v>
      </c>
      <c r="E3804" t="s">
        <v>36</v>
      </c>
      <c r="F3804">
        <f>SUM(J3804* 1.05)</f>
        <v>252.17850000000001</v>
      </c>
      <c r="G3804">
        <v>7</v>
      </c>
      <c r="H3804">
        <v>4</v>
      </c>
      <c r="I3804" s="7">
        <v>34.31</v>
      </c>
      <c r="J3804" s="7">
        <f t="shared" si="71"/>
        <v>240.17000000000002</v>
      </c>
      <c r="K3804" s="7">
        <f>SUM(G3804*0.54)</f>
        <v>3.7800000000000002</v>
      </c>
      <c r="L3804" s="11">
        <v>43514</v>
      </c>
      <c r="M3804" s="3">
        <v>43519</v>
      </c>
      <c r="N3804" s="3">
        <v>43535</v>
      </c>
      <c r="O3804" t="s">
        <v>14</v>
      </c>
      <c r="P3804" s="4">
        <v>1.25</v>
      </c>
      <c r="Q3804" t="s">
        <v>186</v>
      </c>
      <c r="R3804" t="s">
        <v>187</v>
      </c>
      <c r="S3804" t="s">
        <v>188</v>
      </c>
      <c r="U3804" t="s">
        <v>189</v>
      </c>
      <c r="V3804" t="s">
        <v>66</v>
      </c>
      <c r="W3804" s="10" t="b">
        <v>1</v>
      </c>
      <c r="X3804" s="12">
        <v>43883.17514363426</v>
      </c>
    </row>
    <row r="3805" spans="1:24" x14ac:dyDescent="0.2">
      <c r="A3805">
        <v>14146</v>
      </c>
      <c r="B3805" s="2" t="s">
        <v>190</v>
      </c>
      <c r="C3805" s="2" t="s">
        <v>191</v>
      </c>
      <c r="D3805" s="2" t="s">
        <v>192</v>
      </c>
      <c r="E3805" t="s">
        <v>13</v>
      </c>
      <c r="F3805">
        <f>SUM(J3805* 0.95)</f>
        <v>2389.3544999999999</v>
      </c>
      <c r="G3805">
        <v>13</v>
      </c>
      <c r="H3805">
        <v>-4</v>
      </c>
      <c r="I3805" s="7">
        <v>193.47</v>
      </c>
      <c r="J3805" s="7">
        <f t="shared" si="71"/>
        <v>2515.11</v>
      </c>
      <c r="K3805" s="7">
        <f>SUM(G3805*1.15)</f>
        <v>14.95</v>
      </c>
      <c r="L3805" s="11">
        <v>43517</v>
      </c>
      <c r="M3805" s="3">
        <v>43522</v>
      </c>
      <c r="N3805" s="3">
        <v>43538</v>
      </c>
      <c r="O3805" t="s">
        <v>12</v>
      </c>
      <c r="P3805" s="4">
        <v>51.87</v>
      </c>
      <c r="Q3805" t="s">
        <v>191</v>
      </c>
      <c r="R3805" t="s">
        <v>193</v>
      </c>
      <c r="S3805" t="s">
        <v>194</v>
      </c>
      <c r="U3805" t="s">
        <v>195</v>
      </c>
      <c r="V3805" t="s">
        <v>66</v>
      </c>
      <c r="W3805" s="10" t="b">
        <v>1</v>
      </c>
      <c r="X3805" s="12">
        <v>43870.512239120377</v>
      </c>
    </row>
    <row r="3806" spans="1:24" x14ac:dyDescent="0.2">
      <c r="A3806">
        <v>14147</v>
      </c>
      <c r="B3806" s="2" t="s">
        <v>394</v>
      </c>
      <c r="C3806" s="2" t="s">
        <v>395</v>
      </c>
      <c r="D3806" s="2" t="s">
        <v>396</v>
      </c>
      <c r="E3806" t="s">
        <v>37</v>
      </c>
      <c r="F3806">
        <f>SUM(J3806* 1.05)</f>
        <v>1171.5899999999999</v>
      </c>
      <c r="G3806">
        <v>7</v>
      </c>
      <c r="H3806">
        <v>2</v>
      </c>
      <c r="I3806" s="7">
        <v>159.4</v>
      </c>
      <c r="J3806" s="7">
        <f t="shared" si="71"/>
        <v>1115.8</v>
      </c>
      <c r="K3806" s="7">
        <f>SUM(G3806*1.27)</f>
        <v>8.89</v>
      </c>
      <c r="L3806" s="11">
        <v>43517</v>
      </c>
      <c r="M3806" s="3">
        <v>43522</v>
      </c>
      <c r="N3806" s="3">
        <v>43538</v>
      </c>
      <c r="O3806" t="s">
        <v>14</v>
      </c>
      <c r="P3806" s="4">
        <v>280.61</v>
      </c>
      <c r="Q3806" t="s">
        <v>395</v>
      </c>
      <c r="R3806" t="s">
        <v>397</v>
      </c>
      <c r="S3806" t="s">
        <v>398</v>
      </c>
      <c r="T3806" t="s">
        <v>399</v>
      </c>
      <c r="U3806" t="s">
        <v>400</v>
      </c>
      <c r="V3806" t="s">
        <v>209</v>
      </c>
      <c r="W3806" s="10" t="b">
        <v>1</v>
      </c>
      <c r="X3806" s="12">
        <v>43899.510651620367</v>
      </c>
    </row>
    <row r="3807" spans="1:24" x14ac:dyDescent="0.2">
      <c r="A3807">
        <v>14148</v>
      </c>
      <c r="B3807" s="2" t="s">
        <v>124</v>
      </c>
      <c r="C3807" s="2" t="s">
        <v>125</v>
      </c>
      <c r="D3807" s="2" t="s">
        <v>126</v>
      </c>
      <c r="E3807" t="s">
        <v>19</v>
      </c>
      <c r="F3807">
        <f>SUM(J3807* 0.95)</f>
        <v>2120.1244999999999</v>
      </c>
      <c r="G3807">
        <v>13</v>
      </c>
      <c r="H3807">
        <v>2</v>
      </c>
      <c r="I3807" s="7">
        <v>171.67</v>
      </c>
      <c r="J3807" s="7">
        <f t="shared" si="71"/>
        <v>2231.71</v>
      </c>
      <c r="K3807" s="7">
        <f>SUM(G3807*1.27)</f>
        <v>16.510000000000002</v>
      </c>
      <c r="L3807" s="11">
        <v>43517</v>
      </c>
      <c r="M3807" s="3">
        <v>43522</v>
      </c>
      <c r="N3807" s="3">
        <v>43538</v>
      </c>
      <c r="O3807" t="s">
        <v>6</v>
      </c>
      <c r="P3807" s="4">
        <v>32.76</v>
      </c>
      <c r="Q3807" t="s">
        <v>125</v>
      </c>
      <c r="R3807" t="s">
        <v>127</v>
      </c>
      <c r="S3807" t="s">
        <v>128</v>
      </c>
      <c r="U3807" t="s">
        <v>129</v>
      </c>
      <c r="V3807" t="s">
        <v>59</v>
      </c>
      <c r="W3807" s="10" t="b">
        <v>1</v>
      </c>
      <c r="X3807" s="12">
        <v>43889.179185416659</v>
      </c>
    </row>
    <row r="3808" spans="1:24" x14ac:dyDescent="0.2">
      <c r="A3808">
        <v>14149</v>
      </c>
      <c r="B3808" s="2" t="s">
        <v>285</v>
      </c>
      <c r="C3808" s="2" t="s">
        <v>281</v>
      </c>
      <c r="D3808" s="2" t="s">
        <v>286</v>
      </c>
      <c r="E3808" t="s">
        <v>19</v>
      </c>
      <c r="F3808">
        <f>SUM(J3808* 1.03)</f>
        <v>1638.2768000000001</v>
      </c>
      <c r="G3808">
        <v>8</v>
      </c>
      <c r="H3808">
        <v>-21</v>
      </c>
      <c r="I3808" s="7">
        <v>198.82</v>
      </c>
      <c r="J3808" s="7">
        <f t="shared" si="71"/>
        <v>1590.56</v>
      </c>
      <c r="K3808" s="7">
        <f>SUM(G3808*1.15)</f>
        <v>9.1999999999999993</v>
      </c>
      <c r="L3808" s="11">
        <v>43518</v>
      </c>
      <c r="M3808" s="3">
        <v>43523</v>
      </c>
      <c r="N3808" s="3">
        <v>43539</v>
      </c>
      <c r="O3808" t="s">
        <v>12</v>
      </c>
      <c r="P3808" s="4">
        <v>20.37</v>
      </c>
      <c r="Q3808" t="s">
        <v>281</v>
      </c>
      <c r="R3808" t="s">
        <v>282</v>
      </c>
      <c r="S3808" t="s">
        <v>283</v>
      </c>
      <c r="U3808" t="s">
        <v>284</v>
      </c>
      <c r="V3808" t="s">
        <v>10</v>
      </c>
      <c r="W3808" s="10" t="b">
        <v>0</v>
      </c>
      <c r="X3808" s="12">
        <v>43909.510883101852</v>
      </c>
    </row>
    <row r="3809" spans="1:24" x14ac:dyDescent="0.2">
      <c r="A3809">
        <v>14150</v>
      </c>
      <c r="B3809" s="2" t="s">
        <v>319</v>
      </c>
      <c r="C3809" s="2" t="s">
        <v>320</v>
      </c>
      <c r="D3809" s="2" t="s">
        <v>321</v>
      </c>
      <c r="E3809" t="s">
        <v>11</v>
      </c>
      <c r="F3809">
        <f>SUM(J3809* 1.08)</f>
        <v>191.50560000000004</v>
      </c>
      <c r="G3809">
        <v>11</v>
      </c>
      <c r="H3809">
        <v>-41</v>
      </c>
      <c r="I3809" s="7">
        <v>16.12</v>
      </c>
      <c r="J3809" s="7">
        <f t="shared" si="71"/>
        <v>177.32000000000002</v>
      </c>
      <c r="K3809" s="7">
        <f>SUM(G3809*1.15)</f>
        <v>12.649999999999999</v>
      </c>
      <c r="L3809" s="11">
        <v>43518</v>
      </c>
      <c r="M3809" s="3">
        <v>43523</v>
      </c>
      <c r="N3809" s="3">
        <v>43539</v>
      </c>
      <c r="O3809" t="s">
        <v>12</v>
      </c>
      <c r="P3809" s="4">
        <v>120.27</v>
      </c>
      <c r="Q3809" t="s">
        <v>320</v>
      </c>
      <c r="R3809" t="s">
        <v>322</v>
      </c>
      <c r="S3809" t="s">
        <v>323</v>
      </c>
      <c r="U3809" t="s">
        <v>324</v>
      </c>
      <c r="V3809" t="s">
        <v>325</v>
      </c>
      <c r="W3809" s="10" t="b">
        <v>1</v>
      </c>
      <c r="X3809" s="12">
        <v>43915.510932638885</v>
      </c>
    </row>
    <row r="3810" spans="1:24" x14ac:dyDescent="0.2">
      <c r="A3810">
        <v>14151</v>
      </c>
      <c r="B3810" s="2" t="s">
        <v>250</v>
      </c>
      <c r="C3810" s="2" t="s">
        <v>251</v>
      </c>
      <c r="D3810" s="2" t="s">
        <v>252</v>
      </c>
      <c r="E3810" t="s">
        <v>37</v>
      </c>
      <c r="F3810">
        <f>SUM(J3810* 0.875)</f>
        <v>1341.4624999999999</v>
      </c>
      <c r="G3810">
        <v>10</v>
      </c>
      <c r="H3810">
        <v>-37</v>
      </c>
      <c r="I3810" s="7">
        <v>153.31</v>
      </c>
      <c r="J3810" s="7">
        <f t="shared" si="71"/>
        <v>1533.1</v>
      </c>
      <c r="K3810" s="7">
        <f>SUM(G3810*1.15)</f>
        <v>11.5</v>
      </c>
      <c r="L3810" s="11">
        <v>43519</v>
      </c>
      <c r="M3810" s="3">
        <v>43524</v>
      </c>
      <c r="N3810" s="3">
        <v>43540</v>
      </c>
      <c r="O3810" t="s">
        <v>12</v>
      </c>
      <c r="P3810" s="4">
        <v>77.78</v>
      </c>
      <c r="Q3810" t="s">
        <v>251</v>
      </c>
      <c r="R3810" t="s">
        <v>253</v>
      </c>
      <c r="S3810" t="s">
        <v>254</v>
      </c>
      <c r="U3810" t="s">
        <v>255</v>
      </c>
      <c r="V3810" t="s">
        <v>10</v>
      </c>
      <c r="W3810" s="10" t="b">
        <v>1</v>
      </c>
      <c r="X3810" s="12">
        <v>43905.84431226852</v>
      </c>
    </row>
    <row r="3811" spans="1:24" x14ac:dyDescent="0.2">
      <c r="A3811">
        <v>14152</v>
      </c>
      <c r="B3811" s="2" t="s">
        <v>430</v>
      </c>
      <c r="C3811" s="2" t="s">
        <v>431</v>
      </c>
      <c r="D3811" s="2" t="s">
        <v>432</v>
      </c>
      <c r="E3811" t="s">
        <v>13</v>
      </c>
      <c r="F3811">
        <f>SUM(J3811* 1.05)</f>
        <v>961.82100000000014</v>
      </c>
      <c r="G3811">
        <v>7</v>
      </c>
      <c r="H3811">
        <v>5</v>
      </c>
      <c r="I3811" s="7">
        <v>130.86000000000001</v>
      </c>
      <c r="J3811" s="7">
        <f t="shared" si="71"/>
        <v>916.0200000000001</v>
      </c>
      <c r="K3811" s="7">
        <f>SUM(G3811*0.54)</f>
        <v>3.7800000000000002</v>
      </c>
      <c r="L3811" s="11">
        <v>43519</v>
      </c>
      <c r="M3811" s="3">
        <v>43524</v>
      </c>
      <c r="N3811" s="3">
        <v>43540</v>
      </c>
      <c r="O3811" t="s">
        <v>6</v>
      </c>
      <c r="P3811" s="4">
        <v>116.13</v>
      </c>
      <c r="Q3811" t="s">
        <v>431</v>
      </c>
      <c r="R3811" t="s">
        <v>433</v>
      </c>
      <c r="S3811" t="s">
        <v>434</v>
      </c>
      <c r="T3811" t="s">
        <v>435</v>
      </c>
      <c r="U3811" t="s">
        <v>436</v>
      </c>
      <c r="V3811" t="s">
        <v>209</v>
      </c>
      <c r="W3811" s="10" t="b">
        <v>1</v>
      </c>
      <c r="X3811" s="12">
        <v>43881.970289351848</v>
      </c>
    </row>
    <row r="3812" spans="1:24" x14ac:dyDescent="0.2">
      <c r="A3812">
        <v>14153</v>
      </c>
      <c r="B3812" s="2" t="s">
        <v>135</v>
      </c>
      <c r="C3812" s="2" t="s">
        <v>136</v>
      </c>
      <c r="D3812" s="2" t="s">
        <v>137</v>
      </c>
      <c r="E3812" t="s">
        <v>15</v>
      </c>
      <c r="F3812">
        <f>SUM(J3812* 1.05)</f>
        <v>155.86199999999999</v>
      </c>
      <c r="G3812">
        <v>6</v>
      </c>
      <c r="H3812">
        <v>12</v>
      </c>
      <c r="I3812" s="7">
        <v>24.74</v>
      </c>
      <c r="J3812" s="7">
        <f t="shared" si="71"/>
        <v>148.44</v>
      </c>
      <c r="K3812" s="7">
        <f>SUM(G3812*1.429)</f>
        <v>8.5739999999999998</v>
      </c>
      <c r="L3812" s="11">
        <v>43519</v>
      </c>
      <c r="M3812" s="3">
        <v>43524</v>
      </c>
      <c r="N3812" s="3">
        <v>43540</v>
      </c>
      <c r="O3812" t="s">
        <v>6</v>
      </c>
      <c r="P3812" s="4">
        <v>162.75</v>
      </c>
      <c r="Q3812" t="s">
        <v>136</v>
      </c>
      <c r="R3812" t="s">
        <v>138</v>
      </c>
      <c r="S3812" t="s">
        <v>139</v>
      </c>
      <c r="U3812" t="s">
        <v>140</v>
      </c>
      <c r="V3812" t="s">
        <v>141</v>
      </c>
      <c r="W3812" s="10" t="b">
        <v>1</v>
      </c>
      <c r="X3812" s="12">
        <v>43876.510767361113</v>
      </c>
    </row>
    <row r="3813" spans="1:24" x14ac:dyDescent="0.2">
      <c r="A3813">
        <v>14154</v>
      </c>
      <c r="B3813" s="2" t="s">
        <v>319</v>
      </c>
      <c r="C3813" s="2" t="s">
        <v>320</v>
      </c>
      <c r="D3813" s="2" t="s">
        <v>321</v>
      </c>
      <c r="E3813" t="s">
        <v>19</v>
      </c>
      <c r="F3813">
        <f>SUM(J3813* 1.08)</f>
        <v>576.67680000000007</v>
      </c>
      <c r="G3813">
        <v>14</v>
      </c>
      <c r="H3813">
        <v>-40</v>
      </c>
      <c r="I3813" s="7">
        <v>38.14</v>
      </c>
      <c r="J3813" s="7">
        <f t="shared" si="71"/>
        <v>533.96</v>
      </c>
      <c r="K3813" s="7">
        <f>SUM(G3813*1.15)</f>
        <v>16.099999999999998</v>
      </c>
      <c r="L3813" s="11">
        <v>43520</v>
      </c>
      <c r="M3813" s="3">
        <v>43525</v>
      </c>
      <c r="N3813" s="3">
        <v>43541</v>
      </c>
      <c r="O3813" t="s">
        <v>14</v>
      </c>
      <c r="P3813" s="4">
        <v>32.450000000000003</v>
      </c>
      <c r="Q3813" t="s">
        <v>320</v>
      </c>
      <c r="R3813" t="s">
        <v>322</v>
      </c>
      <c r="S3813" t="s">
        <v>323</v>
      </c>
      <c r="U3813" t="s">
        <v>324</v>
      </c>
      <c r="V3813" t="s">
        <v>325</v>
      </c>
      <c r="W3813" s="10" t="b">
        <v>0</v>
      </c>
      <c r="X3813" s="12">
        <v>43883.845365972222</v>
      </c>
    </row>
    <row r="3814" spans="1:24" x14ac:dyDescent="0.2">
      <c r="A3814">
        <v>14155</v>
      </c>
      <c r="B3814" s="2" t="s">
        <v>237</v>
      </c>
      <c r="C3814" s="2" t="s">
        <v>238</v>
      </c>
      <c r="D3814" s="2" t="s">
        <v>239</v>
      </c>
      <c r="E3814" t="s">
        <v>15</v>
      </c>
      <c r="F3814">
        <f>SUM(J3814* 1.08)</f>
        <v>738.99</v>
      </c>
      <c r="G3814">
        <v>7</v>
      </c>
      <c r="H3814">
        <v>2</v>
      </c>
      <c r="I3814" s="7">
        <v>97.75</v>
      </c>
      <c r="J3814" s="7">
        <f t="shared" si="71"/>
        <v>684.25</v>
      </c>
      <c r="K3814" s="7">
        <f>SUM(G3814*1.27)</f>
        <v>8.89</v>
      </c>
      <c r="L3814" s="11">
        <v>43520</v>
      </c>
      <c r="M3814" s="3">
        <v>43525</v>
      </c>
      <c r="N3814" s="3">
        <v>43541</v>
      </c>
      <c r="O3814" t="s">
        <v>12</v>
      </c>
      <c r="P3814" s="4">
        <v>603.54</v>
      </c>
      <c r="Q3814" t="s">
        <v>238</v>
      </c>
      <c r="R3814" t="s">
        <v>240</v>
      </c>
      <c r="S3814" t="s">
        <v>241</v>
      </c>
      <c r="T3814" t="s">
        <v>242</v>
      </c>
      <c r="V3814" t="s">
        <v>243</v>
      </c>
      <c r="W3814" s="10" t="b">
        <v>1</v>
      </c>
      <c r="X3814" s="12">
        <v>43829.510651620367</v>
      </c>
    </row>
    <row r="3815" spans="1:24" x14ac:dyDescent="0.2">
      <c r="A3815">
        <v>14156</v>
      </c>
      <c r="B3815" s="2" t="s">
        <v>342</v>
      </c>
      <c r="C3815" s="2" t="s">
        <v>343</v>
      </c>
      <c r="D3815" s="2" t="s">
        <v>344</v>
      </c>
      <c r="E3815" t="s">
        <v>11</v>
      </c>
      <c r="F3815">
        <f>SUM(J3815* 0.85)</f>
        <v>1073.8390000000002</v>
      </c>
      <c r="G3815">
        <v>13</v>
      </c>
      <c r="H3815">
        <v>-25</v>
      </c>
      <c r="I3815" s="7">
        <v>97.18</v>
      </c>
      <c r="J3815" s="7">
        <f t="shared" si="71"/>
        <v>1263.3400000000001</v>
      </c>
      <c r="K3815" s="7">
        <f>SUM(G3815*1.15)</f>
        <v>14.95</v>
      </c>
      <c r="L3815" s="11">
        <v>43521</v>
      </c>
      <c r="M3815" s="3">
        <v>43526</v>
      </c>
      <c r="N3815" s="3">
        <v>43542</v>
      </c>
      <c r="O3815" t="s">
        <v>12</v>
      </c>
      <c r="P3815" s="4">
        <v>1.27</v>
      </c>
      <c r="Q3815" t="s">
        <v>343</v>
      </c>
      <c r="R3815" t="s">
        <v>567</v>
      </c>
      <c r="S3815" t="s">
        <v>91</v>
      </c>
      <c r="U3815" t="s">
        <v>92</v>
      </c>
      <c r="V3815" t="s">
        <v>93</v>
      </c>
      <c r="W3815" s="10" t="b">
        <v>0</v>
      </c>
      <c r="X3815" s="12">
        <v>43870.511996064815</v>
      </c>
    </row>
    <row r="3816" spans="1:24" x14ac:dyDescent="0.2">
      <c r="A3816">
        <v>14157</v>
      </c>
      <c r="B3816" s="2" t="s">
        <v>293</v>
      </c>
      <c r="C3816" s="2" t="s">
        <v>294</v>
      </c>
      <c r="D3816" s="2" t="s">
        <v>295</v>
      </c>
      <c r="E3816" t="s">
        <v>46</v>
      </c>
      <c r="F3816">
        <f>SUM(J3816* 0.85)</f>
        <v>1053.4475</v>
      </c>
      <c r="G3816">
        <v>7</v>
      </c>
      <c r="H3816">
        <v>16</v>
      </c>
      <c r="I3816" s="7">
        <v>177.05</v>
      </c>
      <c r="J3816" s="7">
        <f t="shared" si="71"/>
        <v>1239.3500000000001</v>
      </c>
      <c r="K3816" s="7">
        <f>SUM(G3816*1.429)</f>
        <v>10.003</v>
      </c>
      <c r="L3816" s="11">
        <v>43521</v>
      </c>
      <c r="M3816" s="3">
        <v>43526</v>
      </c>
      <c r="N3816" s="3">
        <v>43542</v>
      </c>
      <c r="O3816" t="s">
        <v>14</v>
      </c>
      <c r="P3816" s="4">
        <v>1.21</v>
      </c>
      <c r="Q3816" t="s">
        <v>294</v>
      </c>
      <c r="R3816" t="s">
        <v>296</v>
      </c>
      <c r="S3816" t="s">
        <v>297</v>
      </c>
      <c r="T3816" t="s">
        <v>298</v>
      </c>
      <c r="U3816" t="s">
        <v>299</v>
      </c>
      <c r="V3816" t="s">
        <v>217</v>
      </c>
      <c r="W3816" s="10" t="b">
        <v>0</v>
      </c>
      <c r="X3816" s="12">
        <v>43869.178259027773</v>
      </c>
    </row>
    <row r="3817" spans="1:24" x14ac:dyDescent="0.2">
      <c r="A3817">
        <v>14158</v>
      </c>
      <c r="B3817" s="2" t="s">
        <v>531</v>
      </c>
      <c r="C3817" s="2" t="s">
        <v>532</v>
      </c>
      <c r="D3817" s="2" t="s">
        <v>533</v>
      </c>
      <c r="E3817" t="s">
        <v>13</v>
      </c>
      <c r="F3817">
        <f>SUM(J3817* 0.85)</f>
        <v>970.99749999999995</v>
      </c>
      <c r="G3817">
        <v>11</v>
      </c>
      <c r="H3817">
        <v>-9</v>
      </c>
      <c r="I3817" s="7">
        <v>103.85</v>
      </c>
      <c r="J3817" s="7">
        <f t="shared" si="71"/>
        <v>1142.3499999999999</v>
      </c>
      <c r="K3817" s="7">
        <f>SUM(G3817*1.15)</f>
        <v>12.649999999999999</v>
      </c>
      <c r="L3817" s="11">
        <v>43521</v>
      </c>
      <c r="M3817" s="3">
        <v>43526</v>
      </c>
      <c r="N3817" s="3">
        <v>43542</v>
      </c>
      <c r="O3817" t="s">
        <v>12</v>
      </c>
      <c r="P3817" s="4">
        <v>1.66</v>
      </c>
      <c r="Q3817" t="s">
        <v>532</v>
      </c>
      <c r="R3817" t="s">
        <v>534</v>
      </c>
      <c r="S3817" t="s">
        <v>535</v>
      </c>
      <c r="T3817" t="s">
        <v>111</v>
      </c>
      <c r="U3817" t="s">
        <v>536</v>
      </c>
      <c r="V3817" t="s">
        <v>113</v>
      </c>
      <c r="W3817" s="10" t="b">
        <v>0</v>
      </c>
      <c r="X3817" s="12">
        <v>43988.84463634259</v>
      </c>
    </row>
    <row r="3818" spans="1:24" x14ac:dyDescent="0.2">
      <c r="A3818">
        <v>14159</v>
      </c>
      <c r="B3818" s="2" t="s">
        <v>225</v>
      </c>
      <c r="C3818" s="2" t="s">
        <v>226</v>
      </c>
      <c r="D3818" s="2" t="s">
        <v>227</v>
      </c>
      <c r="E3818" t="s">
        <v>11</v>
      </c>
      <c r="F3818">
        <f>SUM(J3818* 1.03)</f>
        <v>580.98179999999991</v>
      </c>
      <c r="G3818">
        <v>7</v>
      </c>
      <c r="H3818">
        <v>-5</v>
      </c>
      <c r="I3818" s="7">
        <v>80.58</v>
      </c>
      <c r="J3818" s="7">
        <f t="shared" si="71"/>
        <v>564.05999999999995</v>
      </c>
      <c r="K3818" s="7">
        <f>SUM(G3818*1.15)</f>
        <v>8.0499999999999989</v>
      </c>
      <c r="L3818" s="11">
        <v>43524</v>
      </c>
      <c r="M3818" s="3">
        <v>43529</v>
      </c>
      <c r="N3818" s="3">
        <v>43545</v>
      </c>
      <c r="O3818" t="s">
        <v>6</v>
      </c>
      <c r="P3818" s="4">
        <v>62.09</v>
      </c>
      <c r="Q3818" t="s">
        <v>226</v>
      </c>
      <c r="R3818" t="s">
        <v>228</v>
      </c>
      <c r="S3818" t="s">
        <v>229</v>
      </c>
      <c r="T3818" t="s">
        <v>230</v>
      </c>
      <c r="U3818" t="s">
        <v>231</v>
      </c>
      <c r="V3818" t="s">
        <v>217</v>
      </c>
      <c r="W3818" s="10" t="b">
        <v>1</v>
      </c>
      <c r="X3818" s="12">
        <v>43905.177003703699</v>
      </c>
    </row>
    <row r="3819" spans="1:24" x14ac:dyDescent="0.2">
      <c r="A3819">
        <v>14160</v>
      </c>
      <c r="B3819" s="2" t="s">
        <v>153</v>
      </c>
      <c r="C3819" s="2" t="s">
        <v>154</v>
      </c>
      <c r="D3819" s="2" t="s">
        <v>155</v>
      </c>
      <c r="E3819" t="s">
        <v>13</v>
      </c>
      <c r="F3819">
        <f>SUM(J3819* 1.08)</f>
        <v>561.49199999999996</v>
      </c>
      <c r="G3819">
        <v>10</v>
      </c>
      <c r="H3819">
        <v>-1</v>
      </c>
      <c r="I3819" s="7">
        <v>51.99</v>
      </c>
      <c r="J3819" s="7">
        <f t="shared" si="71"/>
        <v>519.9</v>
      </c>
      <c r="K3819" s="7">
        <f>SUM(G3819*1.27)</f>
        <v>12.7</v>
      </c>
      <c r="L3819" s="11">
        <v>43524</v>
      </c>
      <c r="M3819" s="3">
        <v>43529</v>
      </c>
      <c r="N3819" s="3">
        <v>43545</v>
      </c>
      <c r="O3819" t="s">
        <v>6</v>
      </c>
      <c r="P3819" s="4">
        <v>44.15</v>
      </c>
      <c r="Q3819" t="s">
        <v>154</v>
      </c>
      <c r="R3819" t="s">
        <v>156</v>
      </c>
      <c r="S3819" t="s">
        <v>157</v>
      </c>
      <c r="U3819" t="s">
        <v>158</v>
      </c>
      <c r="V3819" t="s">
        <v>44</v>
      </c>
      <c r="W3819" s="10" t="b">
        <v>1</v>
      </c>
      <c r="X3819" s="12">
        <v>43936.511765046293</v>
      </c>
    </row>
    <row r="3820" spans="1:24" x14ac:dyDescent="0.2">
      <c r="A3820">
        <v>14161</v>
      </c>
      <c r="B3820" s="2" t="s">
        <v>218</v>
      </c>
      <c r="C3820" s="2" t="s">
        <v>219</v>
      </c>
      <c r="D3820" s="2" t="s">
        <v>220</v>
      </c>
      <c r="E3820" t="s">
        <v>15</v>
      </c>
      <c r="F3820">
        <f>SUM(J3820* 0.85)</f>
        <v>814.26599999999996</v>
      </c>
      <c r="G3820">
        <v>6</v>
      </c>
      <c r="H3820">
        <v>-19</v>
      </c>
      <c r="I3820" s="7">
        <v>159.66</v>
      </c>
      <c r="J3820" s="7">
        <f t="shared" si="71"/>
        <v>957.96</v>
      </c>
      <c r="K3820" s="7">
        <f>SUM(G3820*1.15)</f>
        <v>6.8999999999999995</v>
      </c>
      <c r="L3820" s="11">
        <v>43525</v>
      </c>
      <c r="M3820" s="3">
        <v>43530</v>
      </c>
      <c r="N3820" s="3">
        <v>43546</v>
      </c>
      <c r="O3820" t="s">
        <v>14</v>
      </c>
      <c r="P3820" s="4">
        <v>36.71</v>
      </c>
      <c r="Q3820" t="s">
        <v>219</v>
      </c>
      <c r="R3820" t="s">
        <v>221</v>
      </c>
      <c r="S3820" t="s">
        <v>222</v>
      </c>
      <c r="T3820" t="s">
        <v>223</v>
      </c>
      <c r="U3820" t="s">
        <v>224</v>
      </c>
      <c r="V3820" t="s">
        <v>113</v>
      </c>
      <c r="W3820" s="10" t="b">
        <v>1</v>
      </c>
      <c r="X3820" s="12">
        <v>43931.509850578703</v>
      </c>
    </row>
    <row r="3821" spans="1:24" x14ac:dyDescent="0.2">
      <c r="A3821">
        <v>14162</v>
      </c>
      <c r="B3821" s="2" t="s">
        <v>537</v>
      </c>
      <c r="C3821" s="2" t="s">
        <v>538</v>
      </c>
      <c r="D3821" s="2" t="s">
        <v>539</v>
      </c>
      <c r="E3821" t="s">
        <v>15</v>
      </c>
      <c r="F3821">
        <f>SUM(J3821* 1.08)</f>
        <v>815.01120000000003</v>
      </c>
      <c r="G3821">
        <v>8</v>
      </c>
      <c r="H3821">
        <v>6</v>
      </c>
      <c r="I3821" s="7">
        <v>94.33</v>
      </c>
      <c r="J3821" s="7">
        <f t="shared" si="71"/>
        <v>754.64</v>
      </c>
      <c r="K3821" s="7">
        <f>SUM(G3821*1.381)</f>
        <v>11.048</v>
      </c>
      <c r="L3821" s="11">
        <v>43525</v>
      </c>
      <c r="M3821" s="3">
        <v>43530</v>
      </c>
      <c r="N3821" s="3">
        <v>43546</v>
      </c>
      <c r="O3821" t="s">
        <v>14</v>
      </c>
      <c r="P3821" s="4">
        <v>162.94999999999999</v>
      </c>
      <c r="Q3821" t="s">
        <v>538</v>
      </c>
      <c r="R3821" t="s">
        <v>540</v>
      </c>
      <c r="S3821" t="s">
        <v>541</v>
      </c>
      <c r="T3821" t="s">
        <v>279</v>
      </c>
      <c r="U3821" t="s">
        <v>542</v>
      </c>
      <c r="V3821" t="s">
        <v>209</v>
      </c>
      <c r="W3821" s="10" t="b">
        <v>1</v>
      </c>
      <c r="X3821" s="12">
        <v>43908.51147662037</v>
      </c>
    </row>
    <row r="3822" spans="1:24" x14ac:dyDescent="0.2">
      <c r="A3822">
        <v>14163</v>
      </c>
      <c r="B3822" s="2" t="s">
        <v>531</v>
      </c>
      <c r="C3822" s="2" t="s">
        <v>532</v>
      </c>
      <c r="D3822" s="2" t="s">
        <v>533</v>
      </c>
      <c r="E3822" t="s">
        <v>37</v>
      </c>
      <c r="F3822">
        <f>SUM(J3822* 0.85)</f>
        <v>89.963999999999999</v>
      </c>
      <c r="G3822">
        <v>9</v>
      </c>
      <c r="H3822">
        <v>-17</v>
      </c>
      <c r="I3822" s="7">
        <v>11.76</v>
      </c>
      <c r="J3822" s="7">
        <f t="shared" si="71"/>
        <v>105.84</v>
      </c>
      <c r="K3822" s="7">
        <f>SUM(G3822*1.15)</f>
        <v>10.35</v>
      </c>
      <c r="L3822" s="11">
        <v>43525</v>
      </c>
      <c r="M3822" s="3">
        <v>43530</v>
      </c>
      <c r="N3822" s="3">
        <v>43546</v>
      </c>
      <c r="O3822" t="s">
        <v>12</v>
      </c>
      <c r="P3822" s="4">
        <v>13.72</v>
      </c>
      <c r="Q3822" t="s">
        <v>532</v>
      </c>
      <c r="R3822" t="s">
        <v>534</v>
      </c>
      <c r="S3822" t="s">
        <v>535</v>
      </c>
      <c r="T3822" t="s">
        <v>111</v>
      </c>
      <c r="U3822" t="s">
        <v>536</v>
      </c>
      <c r="V3822" t="s">
        <v>113</v>
      </c>
      <c r="W3822" s="10" t="b">
        <v>0</v>
      </c>
      <c r="X3822" s="12">
        <v>43949.511210416662</v>
      </c>
    </row>
    <row r="3823" spans="1:24" x14ac:dyDescent="0.2">
      <c r="A3823">
        <v>14164</v>
      </c>
      <c r="B3823" s="2" t="s">
        <v>549</v>
      </c>
      <c r="C3823" s="2" t="s">
        <v>550</v>
      </c>
      <c r="D3823" s="2" t="s">
        <v>551</v>
      </c>
      <c r="E3823" t="s">
        <v>11</v>
      </c>
      <c r="F3823">
        <f>SUM(J3823* 1.03)</f>
        <v>905.90560000000005</v>
      </c>
      <c r="G3823">
        <v>8</v>
      </c>
      <c r="H3823">
        <v>32</v>
      </c>
      <c r="I3823" s="7">
        <v>109.94</v>
      </c>
      <c r="J3823" s="7">
        <f t="shared" si="71"/>
        <v>879.52</v>
      </c>
      <c r="K3823" s="7">
        <f>SUM(G3823*1.429)</f>
        <v>11.432</v>
      </c>
      <c r="L3823" s="11">
        <v>43526</v>
      </c>
      <c r="M3823" s="3">
        <v>43531</v>
      </c>
      <c r="N3823" s="3">
        <v>43547</v>
      </c>
      <c r="O3823" t="s">
        <v>14</v>
      </c>
      <c r="P3823" s="4">
        <v>26.29</v>
      </c>
      <c r="Q3823" t="s">
        <v>552</v>
      </c>
      <c r="R3823" t="s">
        <v>553</v>
      </c>
      <c r="S3823" t="s">
        <v>554</v>
      </c>
      <c r="U3823" t="s">
        <v>555</v>
      </c>
      <c r="V3823" t="s">
        <v>556</v>
      </c>
      <c r="W3823" s="10" t="b">
        <v>0</v>
      </c>
      <c r="X3823" s="12">
        <v>43869.511777546293</v>
      </c>
    </row>
    <row r="3824" spans="1:24" x14ac:dyDescent="0.2">
      <c r="A3824">
        <v>14165</v>
      </c>
      <c r="B3824" s="2" t="s">
        <v>449</v>
      </c>
      <c r="C3824" s="2" t="s">
        <v>450</v>
      </c>
      <c r="D3824" s="2" t="s">
        <v>451</v>
      </c>
      <c r="E3824" t="s">
        <v>5</v>
      </c>
      <c r="F3824">
        <f>SUM(J3824* 1.05)</f>
        <v>1449.21</v>
      </c>
      <c r="G3824">
        <v>10</v>
      </c>
      <c r="H3824">
        <v>4</v>
      </c>
      <c r="I3824" s="7">
        <v>138.02000000000001</v>
      </c>
      <c r="J3824" s="7">
        <f t="shared" si="71"/>
        <v>1380.2</v>
      </c>
      <c r="K3824" s="7">
        <f>SUM(G3824*0.54)</f>
        <v>5.4</v>
      </c>
      <c r="L3824" s="11">
        <v>43526</v>
      </c>
      <c r="M3824" s="3">
        <v>43531</v>
      </c>
      <c r="N3824" s="3">
        <v>43547</v>
      </c>
      <c r="O3824" t="s">
        <v>14</v>
      </c>
      <c r="P3824" s="4">
        <v>9.19</v>
      </c>
      <c r="Q3824" t="s">
        <v>450</v>
      </c>
      <c r="R3824" t="s">
        <v>452</v>
      </c>
      <c r="S3824" t="s">
        <v>453</v>
      </c>
      <c r="U3824" t="s">
        <v>454</v>
      </c>
      <c r="V3824" t="s">
        <v>59</v>
      </c>
      <c r="W3824" s="10" t="b">
        <v>1</v>
      </c>
      <c r="X3824" s="12">
        <v>43882.513701157412</v>
      </c>
    </row>
    <row r="3825" spans="1:24" x14ac:dyDescent="0.2">
      <c r="A3825">
        <v>14166</v>
      </c>
      <c r="B3825" s="2" t="s">
        <v>401</v>
      </c>
      <c r="C3825" s="2" t="s">
        <v>402</v>
      </c>
      <c r="D3825" s="2" t="s">
        <v>403</v>
      </c>
      <c r="E3825" t="s">
        <v>11</v>
      </c>
      <c r="F3825">
        <f>SUM(J3825* 0.95)</f>
        <v>910.78399999999999</v>
      </c>
      <c r="G3825">
        <v>8</v>
      </c>
      <c r="H3825">
        <v>-6</v>
      </c>
      <c r="I3825" s="7">
        <v>119.84</v>
      </c>
      <c r="J3825" s="7">
        <f t="shared" si="71"/>
        <v>958.72</v>
      </c>
      <c r="K3825" s="7">
        <f>SUM(G3825*1.15)</f>
        <v>9.1999999999999993</v>
      </c>
      <c r="L3825" s="11">
        <v>43527</v>
      </c>
      <c r="M3825" s="3">
        <v>43532</v>
      </c>
      <c r="N3825" s="3">
        <v>43548</v>
      </c>
      <c r="O3825" t="s">
        <v>12</v>
      </c>
      <c r="P3825" s="4">
        <v>32.96</v>
      </c>
      <c r="Q3825" t="s">
        <v>402</v>
      </c>
      <c r="R3825" t="s">
        <v>404</v>
      </c>
      <c r="S3825" t="s">
        <v>405</v>
      </c>
      <c r="U3825" t="s">
        <v>406</v>
      </c>
      <c r="V3825" t="s">
        <v>175</v>
      </c>
      <c r="W3825" s="10" t="b">
        <v>1</v>
      </c>
      <c r="X3825" s="12">
        <v>43903.321469907409</v>
      </c>
    </row>
    <row r="3826" spans="1:24" x14ac:dyDescent="0.2">
      <c r="A3826">
        <v>14167</v>
      </c>
      <c r="B3826" s="2" t="s">
        <v>428</v>
      </c>
      <c r="C3826" s="2" t="s">
        <v>423</v>
      </c>
      <c r="D3826" s="2" t="s">
        <v>429</v>
      </c>
      <c r="E3826" t="s">
        <v>13</v>
      </c>
      <c r="F3826">
        <f>SUM(J3826* 0.85)</f>
        <v>905.64099999999996</v>
      </c>
      <c r="G3826">
        <v>11</v>
      </c>
      <c r="H3826">
        <v>-6</v>
      </c>
      <c r="I3826" s="7">
        <v>96.86</v>
      </c>
      <c r="J3826" s="7">
        <f t="shared" si="71"/>
        <v>1065.46</v>
      </c>
      <c r="K3826" s="7">
        <f>SUM(G3826*1.15)</f>
        <v>12.649999999999999</v>
      </c>
      <c r="L3826" s="11">
        <v>43527</v>
      </c>
      <c r="M3826" s="3">
        <v>43532</v>
      </c>
      <c r="N3826" s="3">
        <v>43548</v>
      </c>
      <c r="O3826" t="s">
        <v>12</v>
      </c>
      <c r="P3826" s="4">
        <v>53.05</v>
      </c>
      <c r="Q3826" t="s">
        <v>423</v>
      </c>
      <c r="R3826" t="s">
        <v>424</v>
      </c>
      <c r="S3826" t="s">
        <v>425</v>
      </c>
      <c r="U3826" t="s">
        <v>426</v>
      </c>
      <c r="V3826" t="s">
        <v>427</v>
      </c>
      <c r="W3826" s="10" t="b">
        <v>1</v>
      </c>
      <c r="X3826" s="12">
        <v>43973.178004398142</v>
      </c>
    </row>
    <row r="3827" spans="1:24" x14ac:dyDescent="0.2">
      <c r="A3827">
        <v>14168</v>
      </c>
      <c r="B3827" s="2" t="s">
        <v>543</v>
      </c>
      <c r="C3827" s="2" t="s">
        <v>544</v>
      </c>
      <c r="D3827" s="2" t="s">
        <v>545</v>
      </c>
      <c r="E3827" t="s">
        <v>13</v>
      </c>
      <c r="F3827">
        <f>SUM(J3827* 0.95)</f>
        <v>2198.9175</v>
      </c>
      <c r="G3827">
        <v>13</v>
      </c>
      <c r="H3827">
        <v>23</v>
      </c>
      <c r="I3827" s="7">
        <v>178.05</v>
      </c>
      <c r="J3827" s="7">
        <f t="shared" si="71"/>
        <v>2314.65</v>
      </c>
      <c r="K3827" s="7">
        <f>SUM(G3827*1.429)</f>
        <v>18.577000000000002</v>
      </c>
      <c r="L3827" s="11">
        <v>43527</v>
      </c>
      <c r="M3827" s="3">
        <v>43532</v>
      </c>
      <c r="N3827" s="3">
        <v>43548</v>
      </c>
      <c r="O3827" t="s">
        <v>14</v>
      </c>
      <c r="P3827" s="4">
        <v>38.11</v>
      </c>
      <c r="Q3827" t="s">
        <v>544</v>
      </c>
      <c r="R3827" t="s">
        <v>546</v>
      </c>
      <c r="S3827" t="s">
        <v>547</v>
      </c>
      <c r="U3827" t="s">
        <v>548</v>
      </c>
      <c r="V3827" t="s">
        <v>530</v>
      </c>
      <c r="W3827" s="10" t="b">
        <v>1</v>
      </c>
      <c r="X3827" s="12">
        <v>43892.513310185182</v>
      </c>
    </row>
    <row r="3828" spans="1:24" x14ac:dyDescent="0.2">
      <c r="A3828">
        <v>14169</v>
      </c>
      <c r="B3828" s="2" t="s">
        <v>190</v>
      </c>
      <c r="C3828" s="2" t="s">
        <v>191</v>
      </c>
      <c r="D3828" s="2" t="s">
        <v>192</v>
      </c>
      <c r="E3828" t="s">
        <v>15</v>
      </c>
      <c r="F3828">
        <f>SUM(J3828* 0.45)</f>
        <v>39.447000000000003</v>
      </c>
      <c r="G3828">
        <v>6</v>
      </c>
      <c r="H3828">
        <v>-4</v>
      </c>
      <c r="I3828" s="7">
        <v>14.61</v>
      </c>
      <c r="J3828" s="7">
        <f t="shared" si="71"/>
        <v>87.66</v>
      </c>
      <c r="K3828" s="7">
        <f>SUM(G3828*1.15)</f>
        <v>6.8999999999999995</v>
      </c>
      <c r="L3828" s="11">
        <v>43527</v>
      </c>
      <c r="M3828" s="3">
        <v>43532</v>
      </c>
      <c r="N3828" s="3">
        <v>43548</v>
      </c>
      <c r="O3828" t="s">
        <v>6</v>
      </c>
      <c r="P3828" s="4">
        <v>38.19</v>
      </c>
      <c r="Q3828" t="s">
        <v>191</v>
      </c>
      <c r="R3828" t="s">
        <v>193</v>
      </c>
      <c r="S3828" t="s">
        <v>194</v>
      </c>
      <c r="U3828" t="s">
        <v>195</v>
      </c>
      <c r="V3828" t="s">
        <v>66</v>
      </c>
      <c r="W3828" s="10" t="b">
        <v>1</v>
      </c>
      <c r="X3828" s="12">
        <v>43900.510024189818</v>
      </c>
    </row>
    <row r="3829" spans="1:24" x14ac:dyDescent="0.2">
      <c r="A3829">
        <v>14170</v>
      </c>
      <c r="B3829" s="2" t="s">
        <v>237</v>
      </c>
      <c r="C3829" s="2" t="s">
        <v>238</v>
      </c>
      <c r="D3829" s="2" t="s">
        <v>239</v>
      </c>
      <c r="E3829" t="s">
        <v>45</v>
      </c>
      <c r="F3829">
        <f>SUM(J3829* 1.08)</f>
        <v>1372.95</v>
      </c>
      <c r="G3829">
        <v>9</v>
      </c>
      <c r="H3829">
        <v>2</v>
      </c>
      <c r="I3829" s="7">
        <v>141.25</v>
      </c>
      <c r="J3829" s="7">
        <f t="shared" si="71"/>
        <v>1271.25</v>
      </c>
      <c r="K3829" s="7">
        <f>SUM(G3829*1.27)</f>
        <v>11.43</v>
      </c>
      <c r="L3829" s="11">
        <v>43527</v>
      </c>
      <c r="M3829" s="3">
        <v>43532</v>
      </c>
      <c r="N3829" s="3">
        <v>43548</v>
      </c>
      <c r="O3829" t="s">
        <v>12</v>
      </c>
      <c r="P3829" s="4">
        <v>580.91</v>
      </c>
      <c r="Q3829" t="s">
        <v>238</v>
      </c>
      <c r="R3829" t="s">
        <v>240</v>
      </c>
      <c r="S3829" t="s">
        <v>241</v>
      </c>
      <c r="T3829" t="s">
        <v>242</v>
      </c>
      <c r="V3829" t="s">
        <v>243</v>
      </c>
      <c r="W3829" s="10" t="b">
        <v>1</v>
      </c>
      <c r="X3829" s="12">
        <v>43899.51143032407</v>
      </c>
    </row>
    <row r="3830" spans="1:24" x14ac:dyDescent="0.2">
      <c r="A3830">
        <v>14171</v>
      </c>
      <c r="B3830" s="2" t="s">
        <v>379</v>
      </c>
      <c r="C3830" s="2" t="s">
        <v>380</v>
      </c>
      <c r="D3830" s="2" t="s">
        <v>381</v>
      </c>
      <c r="E3830" t="s">
        <v>11</v>
      </c>
      <c r="F3830">
        <f>SUM(J3830* 0.85)</f>
        <v>125.62999999999998</v>
      </c>
      <c r="G3830">
        <v>10</v>
      </c>
      <c r="H3830">
        <v>-2</v>
      </c>
      <c r="I3830" s="7">
        <v>14.78</v>
      </c>
      <c r="J3830" s="7">
        <f t="shared" si="71"/>
        <v>147.79999999999998</v>
      </c>
      <c r="K3830" s="7">
        <f>SUM(G3830*1.27)</f>
        <v>12.7</v>
      </c>
      <c r="L3830" s="11">
        <v>43527</v>
      </c>
      <c r="M3830" s="3">
        <v>43532</v>
      </c>
      <c r="N3830" s="3">
        <v>43548</v>
      </c>
      <c r="O3830" t="s">
        <v>6</v>
      </c>
      <c r="P3830" s="4">
        <v>33.049999999999997</v>
      </c>
      <c r="Q3830" t="s">
        <v>380</v>
      </c>
      <c r="R3830" t="s">
        <v>382</v>
      </c>
      <c r="S3830" t="s">
        <v>110</v>
      </c>
      <c r="T3830" t="s">
        <v>111</v>
      </c>
      <c r="U3830" t="s">
        <v>383</v>
      </c>
      <c r="V3830" t="s">
        <v>113</v>
      </c>
      <c r="W3830" s="10" t="b">
        <v>1</v>
      </c>
      <c r="X3830" s="12">
        <v>43985.511753472223</v>
      </c>
    </row>
    <row r="3831" spans="1:24" x14ac:dyDescent="0.2">
      <c r="A3831">
        <v>14172</v>
      </c>
      <c r="B3831" s="2" t="s">
        <v>379</v>
      </c>
      <c r="C3831" s="2" t="s">
        <v>380</v>
      </c>
      <c r="D3831" s="2" t="s">
        <v>381</v>
      </c>
      <c r="E3831" t="s">
        <v>5</v>
      </c>
      <c r="F3831">
        <f>SUM(J3831* 0.85)</f>
        <v>106.64100000000001</v>
      </c>
      <c r="G3831">
        <v>6</v>
      </c>
      <c r="H3831">
        <v>-2</v>
      </c>
      <c r="I3831" s="7">
        <v>20.91</v>
      </c>
      <c r="J3831" s="7">
        <f t="shared" si="71"/>
        <v>125.46000000000001</v>
      </c>
      <c r="K3831" s="7">
        <f>SUM(G3831*1.27)</f>
        <v>7.62</v>
      </c>
      <c r="L3831" s="11">
        <v>43528</v>
      </c>
      <c r="M3831" s="3">
        <v>43533</v>
      </c>
      <c r="N3831" s="3">
        <v>43549</v>
      </c>
      <c r="O3831" t="s">
        <v>6</v>
      </c>
      <c r="P3831" s="4">
        <v>21.19</v>
      </c>
      <c r="Q3831" t="s">
        <v>380</v>
      </c>
      <c r="R3831" t="s">
        <v>382</v>
      </c>
      <c r="S3831" t="s">
        <v>110</v>
      </c>
      <c r="T3831" t="s">
        <v>111</v>
      </c>
      <c r="U3831" t="s">
        <v>383</v>
      </c>
      <c r="V3831" t="s">
        <v>113</v>
      </c>
      <c r="W3831" s="10" t="b">
        <v>0</v>
      </c>
      <c r="X3831" s="12">
        <v>43896.510371759257</v>
      </c>
    </row>
    <row r="3832" spans="1:24" x14ac:dyDescent="0.2">
      <c r="A3832">
        <v>14173</v>
      </c>
      <c r="B3832" s="2" t="s">
        <v>485</v>
      </c>
      <c r="C3832" s="2" t="s">
        <v>486</v>
      </c>
      <c r="D3832" s="2" t="s">
        <v>487</v>
      </c>
      <c r="E3832" t="s">
        <v>45</v>
      </c>
      <c r="F3832">
        <f>SUM(J3832* 1.15)</f>
        <v>595.42399999999998</v>
      </c>
      <c r="G3832">
        <v>8</v>
      </c>
      <c r="H3832">
        <v>-3</v>
      </c>
      <c r="I3832" s="7">
        <v>64.72</v>
      </c>
      <c r="J3832" s="7">
        <f t="shared" si="71"/>
        <v>517.76</v>
      </c>
      <c r="K3832" s="7">
        <f>SUM(G3832*1.27)</f>
        <v>10.16</v>
      </c>
      <c r="L3832" s="11">
        <v>43528</v>
      </c>
      <c r="M3832" s="3">
        <v>43533</v>
      </c>
      <c r="N3832" s="3">
        <v>43549</v>
      </c>
      <c r="O3832" t="s">
        <v>12</v>
      </c>
      <c r="P3832" s="4">
        <v>3.51</v>
      </c>
      <c r="Q3832" t="s">
        <v>486</v>
      </c>
      <c r="R3832" t="s">
        <v>488</v>
      </c>
      <c r="S3832" t="s">
        <v>21</v>
      </c>
      <c r="U3832" t="s">
        <v>362</v>
      </c>
      <c r="V3832" t="s">
        <v>23</v>
      </c>
      <c r="W3832" s="10" t="b">
        <v>0</v>
      </c>
      <c r="X3832" s="12">
        <v>43892.5113724537</v>
      </c>
    </row>
    <row r="3833" spans="1:24" x14ac:dyDescent="0.2">
      <c r="A3833">
        <v>14174</v>
      </c>
      <c r="B3833" s="2" t="s">
        <v>390</v>
      </c>
      <c r="C3833" s="2" t="s">
        <v>391</v>
      </c>
      <c r="D3833" s="2" t="s">
        <v>392</v>
      </c>
      <c r="E3833" t="s">
        <v>13</v>
      </c>
      <c r="F3833">
        <f>SUM(J3833* 0.85)</f>
        <v>915.04199999999992</v>
      </c>
      <c r="G3833">
        <v>12</v>
      </c>
      <c r="H3833">
        <v>-2</v>
      </c>
      <c r="I3833" s="7">
        <v>89.71</v>
      </c>
      <c r="J3833" s="7">
        <f t="shared" si="71"/>
        <v>1076.52</v>
      </c>
      <c r="K3833" s="7">
        <f>SUM(G3833*1.27)</f>
        <v>15.24</v>
      </c>
      <c r="L3833" s="11">
        <v>43528</v>
      </c>
      <c r="M3833" s="3">
        <v>43533</v>
      </c>
      <c r="N3833" s="3">
        <v>43549</v>
      </c>
      <c r="O3833" t="s">
        <v>12</v>
      </c>
      <c r="P3833" s="4">
        <v>63.77</v>
      </c>
      <c r="Q3833" t="s">
        <v>391</v>
      </c>
      <c r="R3833" t="s">
        <v>393</v>
      </c>
      <c r="S3833" t="s">
        <v>91</v>
      </c>
      <c r="U3833" t="s">
        <v>92</v>
      </c>
      <c r="V3833" t="s">
        <v>93</v>
      </c>
      <c r="W3833" s="10" t="b">
        <v>1</v>
      </c>
      <c r="X3833" s="12">
        <v>43885.512472453702</v>
      </c>
    </row>
    <row r="3834" spans="1:24" x14ac:dyDescent="0.2">
      <c r="A3834">
        <v>14175</v>
      </c>
      <c r="B3834" s="2" t="s">
        <v>418</v>
      </c>
      <c r="C3834" s="2" t="s">
        <v>419</v>
      </c>
      <c r="D3834" s="2" t="s">
        <v>420</v>
      </c>
      <c r="E3834" t="s">
        <v>11</v>
      </c>
      <c r="F3834">
        <f>SUM(J3834* 0.85)</f>
        <v>480.92999999999995</v>
      </c>
      <c r="G3834">
        <v>10</v>
      </c>
      <c r="H3834">
        <v>-8</v>
      </c>
      <c r="I3834" s="7">
        <v>56.58</v>
      </c>
      <c r="J3834" s="7">
        <f t="shared" si="71"/>
        <v>565.79999999999995</v>
      </c>
      <c r="K3834" s="7">
        <f>SUM(G3834*1.15)</f>
        <v>11.5</v>
      </c>
      <c r="L3834" s="11">
        <v>43531</v>
      </c>
      <c r="M3834" s="3">
        <v>43536</v>
      </c>
      <c r="N3834" s="3">
        <v>43552</v>
      </c>
      <c r="O3834" t="s">
        <v>12</v>
      </c>
      <c r="P3834" s="4">
        <v>8.2899999999999991</v>
      </c>
      <c r="Q3834" t="s">
        <v>419</v>
      </c>
      <c r="R3834" t="s">
        <v>421</v>
      </c>
      <c r="S3834" t="s">
        <v>64</v>
      </c>
      <c r="U3834" t="s">
        <v>422</v>
      </c>
      <c r="V3834" t="s">
        <v>66</v>
      </c>
      <c r="W3834" s="10" t="b">
        <v>0</v>
      </c>
      <c r="X3834" s="12">
        <v>43962.511314583331</v>
      </c>
    </row>
    <row r="3835" spans="1:24" x14ac:dyDescent="0.2">
      <c r="A3835">
        <v>14176</v>
      </c>
      <c r="B3835" s="2" t="s">
        <v>73</v>
      </c>
      <c r="C3835" s="2" t="s">
        <v>74</v>
      </c>
      <c r="D3835" s="2" t="s">
        <v>75</v>
      </c>
      <c r="E3835" t="s">
        <v>15</v>
      </c>
      <c r="F3835">
        <f>SUM(J3835* 1.08)</f>
        <v>1611.2736000000002</v>
      </c>
      <c r="G3835">
        <v>8</v>
      </c>
      <c r="H3835">
        <v>4</v>
      </c>
      <c r="I3835" s="7">
        <v>186.49</v>
      </c>
      <c r="J3835" s="7">
        <f t="shared" si="71"/>
        <v>1491.92</v>
      </c>
      <c r="K3835" s="7">
        <f>SUM(G3835*0.54)</f>
        <v>4.32</v>
      </c>
      <c r="L3835" s="11">
        <v>43531</v>
      </c>
      <c r="M3835" s="3">
        <v>43536</v>
      </c>
      <c r="N3835" s="3">
        <v>43552</v>
      </c>
      <c r="O3835" t="s">
        <v>14</v>
      </c>
      <c r="P3835" s="4">
        <v>48.83</v>
      </c>
      <c r="Q3835" t="s">
        <v>74</v>
      </c>
      <c r="R3835" t="s">
        <v>76</v>
      </c>
      <c r="S3835" t="s">
        <v>77</v>
      </c>
      <c r="T3835" t="s">
        <v>78</v>
      </c>
      <c r="U3835" t="s">
        <v>79</v>
      </c>
      <c r="V3835" t="s">
        <v>80</v>
      </c>
      <c r="W3835" s="10" t="b">
        <v>1</v>
      </c>
      <c r="X3835" s="12">
        <v>43885.633819444447</v>
      </c>
    </row>
    <row r="3836" spans="1:24" x14ac:dyDescent="0.2">
      <c r="A3836">
        <v>14177</v>
      </c>
      <c r="B3836" s="2" t="s">
        <v>300</v>
      </c>
      <c r="C3836" s="2" t="s">
        <v>301</v>
      </c>
      <c r="D3836" s="2" t="s">
        <v>302</v>
      </c>
      <c r="E3836" t="s">
        <v>45</v>
      </c>
      <c r="F3836">
        <f>SUM(J3836* 1.03)</f>
        <v>2306.9630999999999</v>
      </c>
      <c r="G3836">
        <v>13</v>
      </c>
      <c r="H3836">
        <v>-3</v>
      </c>
      <c r="I3836" s="7">
        <v>172.29</v>
      </c>
      <c r="J3836" s="7">
        <f t="shared" si="71"/>
        <v>2239.77</v>
      </c>
      <c r="K3836" s="7">
        <f>SUM(G3836*1.27)</f>
        <v>16.510000000000002</v>
      </c>
      <c r="L3836" s="11">
        <v>43531</v>
      </c>
      <c r="M3836" s="3">
        <v>43536</v>
      </c>
      <c r="N3836" s="3">
        <v>43552</v>
      </c>
      <c r="O3836" t="s">
        <v>12</v>
      </c>
      <c r="P3836" s="4">
        <v>19.8</v>
      </c>
      <c r="Q3836" t="s">
        <v>301</v>
      </c>
      <c r="R3836" t="s">
        <v>303</v>
      </c>
      <c r="S3836" t="s">
        <v>304</v>
      </c>
      <c r="T3836" t="s">
        <v>305</v>
      </c>
      <c r="U3836" t="s">
        <v>306</v>
      </c>
      <c r="V3836" t="s">
        <v>217</v>
      </c>
      <c r="W3836" s="10" t="b">
        <v>0</v>
      </c>
      <c r="X3836" s="12">
        <v>43909.845794212961</v>
      </c>
    </row>
    <row r="3837" spans="1:24" x14ac:dyDescent="0.2">
      <c r="A3837">
        <v>14178</v>
      </c>
      <c r="B3837" s="2" t="s">
        <v>29</v>
      </c>
      <c r="C3837" s="2" t="s">
        <v>30</v>
      </c>
      <c r="D3837" s="2" t="s">
        <v>31</v>
      </c>
      <c r="E3837" t="s">
        <v>11</v>
      </c>
      <c r="F3837">
        <f>SUM(J3837* 1.08)</f>
        <v>1606.7160000000001</v>
      </c>
      <c r="G3837">
        <v>10</v>
      </c>
      <c r="H3837">
        <v>-4</v>
      </c>
      <c r="I3837" s="7">
        <v>148.77000000000001</v>
      </c>
      <c r="J3837" s="7">
        <f t="shared" si="71"/>
        <v>1487.7</v>
      </c>
      <c r="K3837" s="7">
        <f>SUM(G3837*1.15)</f>
        <v>11.5</v>
      </c>
      <c r="L3837" s="11">
        <v>43532</v>
      </c>
      <c r="M3837" s="3">
        <v>43537</v>
      </c>
      <c r="N3837" s="3">
        <v>43553</v>
      </c>
      <c r="O3837" t="s">
        <v>12</v>
      </c>
      <c r="P3837" s="4">
        <v>29.61</v>
      </c>
      <c r="Q3837" t="s">
        <v>30</v>
      </c>
      <c r="R3837" t="s">
        <v>557</v>
      </c>
      <c r="S3837" t="s">
        <v>32</v>
      </c>
      <c r="T3837" t="s">
        <v>33</v>
      </c>
      <c r="U3837" t="s">
        <v>34</v>
      </c>
      <c r="V3837" t="s">
        <v>35</v>
      </c>
      <c r="W3837" s="10" t="b">
        <v>0</v>
      </c>
      <c r="X3837" s="12">
        <v>43940.178027546295</v>
      </c>
    </row>
    <row r="3838" spans="1:24" x14ac:dyDescent="0.2">
      <c r="A3838">
        <v>14179</v>
      </c>
      <c r="B3838" s="2" t="s">
        <v>500</v>
      </c>
      <c r="C3838" s="2" t="s">
        <v>501</v>
      </c>
      <c r="D3838" s="2" t="s">
        <v>502</v>
      </c>
      <c r="E3838" t="s">
        <v>13</v>
      </c>
      <c r="F3838">
        <f>SUM(J3838* 1.05)</f>
        <v>432.05400000000003</v>
      </c>
      <c r="G3838">
        <v>12</v>
      </c>
      <c r="H3838">
        <v>12</v>
      </c>
      <c r="I3838" s="7">
        <v>34.29</v>
      </c>
      <c r="J3838" s="7">
        <f t="shared" si="71"/>
        <v>411.48</v>
      </c>
      <c r="K3838" s="7">
        <f>SUM(G3838*1.429)</f>
        <v>17.148</v>
      </c>
      <c r="L3838" s="11">
        <v>43532</v>
      </c>
      <c r="M3838" s="3">
        <v>43537</v>
      </c>
      <c r="N3838" s="3">
        <v>43553</v>
      </c>
      <c r="O3838" t="s">
        <v>6</v>
      </c>
      <c r="P3838" s="4">
        <v>176.48</v>
      </c>
      <c r="Q3838" t="s">
        <v>501</v>
      </c>
      <c r="R3838" t="s">
        <v>503</v>
      </c>
      <c r="S3838" t="s">
        <v>504</v>
      </c>
      <c r="U3838" t="s">
        <v>505</v>
      </c>
      <c r="V3838" t="s">
        <v>448</v>
      </c>
      <c r="W3838" s="10" t="b">
        <v>1</v>
      </c>
      <c r="X3838" s="12">
        <v>43863.179301157405</v>
      </c>
    </row>
    <row r="3839" spans="1:24" x14ac:dyDescent="0.2">
      <c r="A3839">
        <v>14180</v>
      </c>
      <c r="B3839" s="2" t="s">
        <v>218</v>
      </c>
      <c r="C3839" s="2" t="s">
        <v>219</v>
      </c>
      <c r="D3839" s="2" t="s">
        <v>220</v>
      </c>
      <c r="E3839" t="s">
        <v>46</v>
      </c>
      <c r="F3839">
        <f>SUM(J3839* 0.85)</f>
        <v>210.001</v>
      </c>
      <c r="G3839">
        <v>11</v>
      </c>
      <c r="H3839">
        <v>-26</v>
      </c>
      <c r="I3839" s="7">
        <v>22.46</v>
      </c>
      <c r="J3839" s="7">
        <f t="shared" si="71"/>
        <v>247.06</v>
      </c>
      <c r="K3839" s="7">
        <f>SUM(G3839*1.15)</f>
        <v>12.649999999999999</v>
      </c>
      <c r="L3839" s="11">
        <v>43532</v>
      </c>
      <c r="M3839" s="3">
        <v>43537</v>
      </c>
      <c r="N3839" s="3">
        <v>43553</v>
      </c>
      <c r="O3839" t="s">
        <v>14</v>
      </c>
      <c r="P3839" s="4">
        <v>62.74</v>
      </c>
      <c r="Q3839" t="s">
        <v>219</v>
      </c>
      <c r="R3839" t="s">
        <v>221</v>
      </c>
      <c r="S3839" t="s">
        <v>222</v>
      </c>
      <c r="T3839" t="s">
        <v>223</v>
      </c>
      <c r="U3839" t="s">
        <v>224</v>
      </c>
      <c r="V3839" t="s">
        <v>113</v>
      </c>
      <c r="W3839" s="10" t="b">
        <v>1</v>
      </c>
      <c r="X3839" s="12">
        <v>43925.51110625</v>
      </c>
    </row>
    <row r="3840" spans="1:24" x14ac:dyDescent="0.2">
      <c r="A3840">
        <v>14181</v>
      </c>
      <c r="B3840" s="2" t="s">
        <v>262</v>
      </c>
      <c r="C3840" s="2" t="s">
        <v>263</v>
      </c>
      <c r="D3840" s="2" t="s">
        <v>264</v>
      </c>
      <c r="E3840" t="s">
        <v>19</v>
      </c>
      <c r="F3840">
        <f>SUM(J3840* 0.95)</f>
        <v>1817.1505</v>
      </c>
      <c r="G3840">
        <v>11</v>
      </c>
      <c r="H3840">
        <v>6</v>
      </c>
      <c r="I3840" s="7">
        <v>173.89</v>
      </c>
      <c r="J3840" s="7">
        <f t="shared" si="71"/>
        <v>1912.79</v>
      </c>
      <c r="K3840" s="7">
        <f>SUM(G3840*1.381)</f>
        <v>15.191000000000001</v>
      </c>
      <c r="L3840" s="11">
        <v>43532</v>
      </c>
      <c r="M3840" s="3">
        <v>43537</v>
      </c>
      <c r="N3840" s="3">
        <v>43553</v>
      </c>
      <c r="O3840" t="s">
        <v>14</v>
      </c>
      <c r="P3840" s="4">
        <v>68.260000000000005</v>
      </c>
      <c r="Q3840" t="s">
        <v>263</v>
      </c>
      <c r="R3840" t="s">
        <v>265</v>
      </c>
      <c r="S3840" t="s">
        <v>266</v>
      </c>
      <c r="U3840" t="s">
        <v>267</v>
      </c>
      <c r="V3840" t="s">
        <v>59</v>
      </c>
      <c r="W3840" s="10" t="b">
        <v>1</v>
      </c>
      <c r="X3840" s="12">
        <v>43900.512354861115</v>
      </c>
    </row>
    <row r="3841" spans="1:24" x14ac:dyDescent="0.2">
      <c r="A3841">
        <v>14182</v>
      </c>
      <c r="B3841" s="2" t="s">
        <v>38</v>
      </c>
      <c r="C3841" s="2" t="s">
        <v>39</v>
      </c>
      <c r="D3841" s="2" t="s">
        <v>40</v>
      </c>
      <c r="E3841" t="s">
        <v>15</v>
      </c>
      <c r="F3841">
        <f>SUM(J3841* 1.08)</f>
        <v>1248.0155999999999</v>
      </c>
      <c r="G3841">
        <v>13</v>
      </c>
      <c r="H3841">
        <v>-3</v>
      </c>
      <c r="I3841" s="7">
        <v>88.89</v>
      </c>
      <c r="J3841" s="7">
        <f t="shared" si="71"/>
        <v>1155.57</v>
      </c>
      <c r="K3841" s="7">
        <f>SUM(G3841*1.27)</f>
        <v>16.510000000000002</v>
      </c>
      <c r="L3841" s="11">
        <v>43533</v>
      </c>
      <c r="M3841" s="3">
        <v>43538</v>
      </c>
      <c r="N3841" s="3">
        <v>43554</v>
      </c>
      <c r="O3841" t="s">
        <v>12</v>
      </c>
      <c r="P3841" s="4">
        <v>151.52000000000001</v>
      </c>
      <c r="Q3841" t="s">
        <v>39</v>
      </c>
      <c r="R3841" t="s">
        <v>41</v>
      </c>
      <c r="S3841" t="s">
        <v>42</v>
      </c>
      <c r="U3841" t="s">
        <v>43</v>
      </c>
      <c r="V3841" t="s">
        <v>44</v>
      </c>
      <c r="W3841" s="10" t="b">
        <v>1</v>
      </c>
      <c r="X3841" s="12">
        <v>43897.845794212961</v>
      </c>
    </row>
    <row r="3842" spans="1:24" x14ac:dyDescent="0.2">
      <c r="A3842">
        <v>14183</v>
      </c>
      <c r="B3842" s="2" t="s">
        <v>218</v>
      </c>
      <c r="C3842" s="2" t="s">
        <v>219</v>
      </c>
      <c r="D3842" s="2" t="s">
        <v>220</v>
      </c>
      <c r="E3842" t="s">
        <v>15</v>
      </c>
      <c r="F3842">
        <f>SUM(J3842* 0.95)</f>
        <v>1765.9549999999997</v>
      </c>
      <c r="G3842">
        <v>10</v>
      </c>
      <c r="H3842">
        <v>-21</v>
      </c>
      <c r="I3842" s="7">
        <v>185.89</v>
      </c>
      <c r="J3842" s="7">
        <f t="shared" ref="J3842:J3905" si="72">SUM(G3842*I3842)</f>
        <v>1858.8999999999999</v>
      </c>
      <c r="K3842" s="7">
        <f>SUM(G3842*1.15)</f>
        <v>11.5</v>
      </c>
      <c r="L3842" s="11">
        <v>43533</v>
      </c>
      <c r="M3842" s="3">
        <v>43538</v>
      </c>
      <c r="N3842" s="3">
        <v>43554</v>
      </c>
      <c r="O3842" t="s">
        <v>6</v>
      </c>
      <c r="P3842" s="4">
        <v>2.27</v>
      </c>
      <c r="Q3842" t="s">
        <v>219</v>
      </c>
      <c r="R3842" t="s">
        <v>221</v>
      </c>
      <c r="S3842" t="s">
        <v>222</v>
      </c>
      <c r="T3842" t="s">
        <v>223</v>
      </c>
      <c r="U3842" t="s">
        <v>224</v>
      </c>
      <c r="V3842" t="s">
        <v>113</v>
      </c>
      <c r="W3842" s="10" t="b">
        <v>0</v>
      </c>
      <c r="X3842" s="12">
        <v>43910.177830787034</v>
      </c>
    </row>
    <row r="3843" spans="1:24" x14ac:dyDescent="0.2">
      <c r="A3843">
        <v>14184</v>
      </c>
      <c r="B3843" s="2" t="s">
        <v>16</v>
      </c>
      <c r="C3843" s="2" t="s">
        <v>17</v>
      </c>
      <c r="D3843" s="2" t="s">
        <v>18</v>
      </c>
      <c r="E3843" t="s">
        <v>11</v>
      </c>
      <c r="F3843">
        <f>SUM(J3843* 1.15)</f>
        <v>863.60399999999993</v>
      </c>
      <c r="G3843">
        <v>7</v>
      </c>
      <c r="H3843">
        <v>-3</v>
      </c>
      <c r="I3843" s="7">
        <v>107.28</v>
      </c>
      <c r="J3843" s="7">
        <f t="shared" si="72"/>
        <v>750.96</v>
      </c>
      <c r="K3843" s="7">
        <f>SUM(G3843*1.27)</f>
        <v>8.89</v>
      </c>
      <c r="L3843" s="11">
        <v>43533</v>
      </c>
      <c r="M3843" s="3">
        <v>43538</v>
      </c>
      <c r="N3843" s="3">
        <v>43554</v>
      </c>
      <c r="O3843" t="s">
        <v>14</v>
      </c>
      <c r="P3843" s="4">
        <v>39.92</v>
      </c>
      <c r="Q3843" t="s">
        <v>17</v>
      </c>
      <c r="R3843" t="s">
        <v>20</v>
      </c>
      <c r="S3843" t="s">
        <v>21</v>
      </c>
      <c r="U3843" t="s">
        <v>22</v>
      </c>
      <c r="V3843" t="s">
        <v>23</v>
      </c>
      <c r="W3843" s="10" t="b">
        <v>1</v>
      </c>
      <c r="X3843" s="12">
        <v>43864.510593749997</v>
      </c>
    </row>
    <row r="3844" spans="1:24" x14ac:dyDescent="0.2">
      <c r="A3844">
        <v>14185</v>
      </c>
      <c r="B3844" s="2" t="s">
        <v>256</v>
      </c>
      <c r="C3844" s="2" t="s">
        <v>257</v>
      </c>
      <c r="D3844" s="2" t="s">
        <v>258</v>
      </c>
      <c r="E3844" t="s">
        <v>11</v>
      </c>
      <c r="F3844">
        <f>SUM(J3844* 1.05)</f>
        <v>797.13900000000012</v>
      </c>
      <c r="G3844">
        <v>6</v>
      </c>
      <c r="H3844">
        <v>2</v>
      </c>
      <c r="I3844" s="7">
        <v>126.53</v>
      </c>
      <c r="J3844" s="7">
        <f t="shared" si="72"/>
        <v>759.18000000000006</v>
      </c>
      <c r="K3844" s="7">
        <f>SUM(G3844*1.27)</f>
        <v>7.62</v>
      </c>
      <c r="L3844" s="11">
        <v>43534</v>
      </c>
      <c r="M3844" s="3">
        <v>43539</v>
      </c>
      <c r="N3844" s="3">
        <v>43555</v>
      </c>
      <c r="O3844" t="s">
        <v>6</v>
      </c>
      <c r="P3844" s="4">
        <v>19.79</v>
      </c>
      <c r="Q3844" t="s">
        <v>257</v>
      </c>
      <c r="R3844" t="s">
        <v>259</v>
      </c>
      <c r="S3844" t="s">
        <v>260</v>
      </c>
      <c r="U3844" t="s">
        <v>261</v>
      </c>
      <c r="V3844" t="s">
        <v>59</v>
      </c>
      <c r="W3844" s="10" t="b">
        <v>0</v>
      </c>
      <c r="X3844" s="12">
        <v>43888.51041805555</v>
      </c>
    </row>
    <row r="3845" spans="1:24" x14ac:dyDescent="0.2">
      <c r="A3845">
        <v>14186</v>
      </c>
      <c r="B3845" s="2" t="s">
        <v>183</v>
      </c>
      <c r="C3845" s="2" t="s">
        <v>184</v>
      </c>
      <c r="D3845" s="2" t="s">
        <v>185</v>
      </c>
      <c r="E3845" t="s">
        <v>13</v>
      </c>
      <c r="F3845">
        <f>SUM(J3845* 1.05)</f>
        <v>1358.8575000000001</v>
      </c>
      <c r="G3845">
        <v>11</v>
      </c>
      <c r="H3845">
        <v>1</v>
      </c>
      <c r="I3845" s="7">
        <v>117.65</v>
      </c>
      <c r="J3845" s="7">
        <f t="shared" si="72"/>
        <v>1294.1500000000001</v>
      </c>
      <c r="K3845" s="7">
        <f>SUM(G3845*1.27)</f>
        <v>13.97</v>
      </c>
      <c r="L3845" s="11">
        <v>43534</v>
      </c>
      <c r="M3845" s="3">
        <v>43539</v>
      </c>
      <c r="N3845" s="3">
        <v>43555</v>
      </c>
      <c r="O3845" t="s">
        <v>6</v>
      </c>
      <c r="P3845" s="4">
        <v>1.36</v>
      </c>
      <c r="Q3845" t="s">
        <v>186</v>
      </c>
      <c r="R3845" t="s">
        <v>187</v>
      </c>
      <c r="S3845" t="s">
        <v>188</v>
      </c>
      <c r="U3845" t="s">
        <v>189</v>
      </c>
      <c r="V3845" t="s">
        <v>66</v>
      </c>
      <c r="W3845" s="10" t="b">
        <v>0</v>
      </c>
      <c r="X3845" s="12">
        <v>43893.51205902778</v>
      </c>
    </row>
    <row r="3846" spans="1:24" x14ac:dyDescent="0.2">
      <c r="A3846">
        <v>14187</v>
      </c>
      <c r="B3846" s="2" t="s">
        <v>159</v>
      </c>
      <c r="C3846" s="2" t="s">
        <v>160</v>
      </c>
      <c r="D3846" s="2" t="s">
        <v>161</v>
      </c>
      <c r="E3846" t="s">
        <v>5</v>
      </c>
      <c r="F3846">
        <f>SUM(J3846* 1.05)</f>
        <v>661.68899999999996</v>
      </c>
      <c r="G3846">
        <v>9</v>
      </c>
      <c r="H3846">
        <v>-4</v>
      </c>
      <c r="I3846" s="7">
        <v>70.02</v>
      </c>
      <c r="J3846" s="7">
        <f t="shared" si="72"/>
        <v>630.17999999999995</v>
      </c>
      <c r="K3846" s="7">
        <f>SUM(G3846*1.15)</f>
        <v>10.35</v>
      </c>
      <c r="L3846" s="11">
        <v>43534</v>
      </c>
      <c r="M3846" s="3">
        <v>43539</v>
      </c>
      <c r="N3846" s="3">
        <v>43555</v>
      </c>
      <c r="O3846" t="s">
        <v>6</v>
      </c>
      <c r="P3846" s="4">
        <v>33.93</v>
      </c>
      <c r="Q3846" t="s">
        <v>160</v>
      </c>
      <c r="R3846" t="s">
        <v>162</v>
      </c>
      <c r="S3846" t="s">
        <v>163</v>
      </c>
      <c r="U3846" t="s">
        <v>164</v>
      </c>
      <c r="V3846" t="s">
        <v>10</v>
      </c>
      <c r="W3846" s="10" t="b">
        <v>1</v>
      </c>
      <c r="X3846" s="12">
        <v>43955.511360879631</v>
      </c>
    </row>
    <row r="3847" spans="1:24" x14ac:dyDescent="0.2">
      <c r="A3847">
        <v>14188</v>
      </c>
      <c r="B3847" s="2" t="s">
        <v>462</v>
      </c>
      <c r="C3847" s="2" t="s">
        <v>463</v>
      </c>
      <c r="D3847" s="2" t="s">
        <v>464</v>
      </c>
      <c r="E3847" t="s">
        <v>11</v>
      </c>
      <c r="F3847">
        <f>SUM(J3847* 1.08)</f>
        <v>651.17520000000002</v>
      </c>
      <c r="G3847">
        <v>6</v>
      </c>
      <c r="H3847">
        <v>-4</v>
      </c>
      <c r="I3847" s="7">
        <v>100.49</v>
      </c>
      <c r="J3847" s="7">
        <f t="shared" si="72"/>
        <v>602.93999999999994</v>
      </c>
      <c r="K3847" s="7">
        <f>SUM(G3847*1.15)</f>
        <v>6.8999999999999995</v>
      </c>
      <c r="L3847" s="11">
        <v>43535</v>
      </c>
      <c r="M3847" s="3">
        <v>43540</v>
      </c>
      <c r="N3847" s="3">
        <v>43556</v>
      </c>
      <c r="O3847" t="s">
        <v>14</v>
      </c>
      <c r="P3847" s="4">
        <v>15.55</v>
      </c>
      <c r="Q3847" t="s">
        <v>463</v>
      </c>
      <c r="R3847" t="s">
        <v>465</v>
      </c>
      <c r="S3847" t="s">
        <v>466</v>
      </c>
      <c r="U3847" t="s">
        <v>467</v>
      </c>
      <c r="V3847" t="s">
        <v>325</v>
      </c>
      <c r="W3847" s="10" t="b">
        <v>0</v>
      </c>
      <c r="X3847" s="12">
        <v>43902.510024189818</v>
      </c>
    </row>
    <row r="3848" spans="1:24" x14ac:dyDescent="0.2">
      <c r="A3848">
        <v>14189</v>
      </c>
      <c r="B3848" s="2" t="s">
        <v>412</v>
      </c>
      <c r="C3848" s="2" t="s">
        <v>413</v>
      </c>
      <c r="D3848" s="2" t="s">
        <v>414</v>
      </c>
      <c r="E3848" t="s">
        <v>11</v>
      </c>
      <c r="F3848">
        <f>SUM(J3848* 0.85)</f>
        <v>990.21600000000001</v>
      </c>
      <c r="G3848">
        <v>12</v>
      </c>
      <c r="H3848">
        <v>3</v>
      </c>
      <c r="I3848" s="7">
        <v>97.08</v>
      </c>
      <c r="J3848" s="7">
        <f t="shared" si="72"/>
        <v>1164.96</v>
      </c>
      <c r="K3848" s="7">
        <f>SUM(G3848*0.54)</f>
        <v>6.48</v>
      </c>
      <c r="L3848" s="11">
        <v>43535</v>
      </c>
      <c r="M3848" s="3">
        <v>43540</v>
      </c>
      <c r="N3848" s="3">
        <v>43556</v>
      </c>
      <c r="O3848" t="s">
        <v>12</v>
      </c>
      <c r="P3848" s="4">
        <v>13.6</v>
      </c>
      <c r="Q3848" t="s">
        <v>413</v>
      </c>
      <c r="R3848" t="s">
        <v>415</v>
      </c>
      <c r="S3848" t="s">
        <v>416</v>
      </c>
      <c r="U3848" t="s">
        <v>417</v>
      </c>
      <c r="V3848" t="s">
        <v>105</v>
      </c>
      <c r="W3848" s="10" t="b">
        <v>0</v>
      </c>
      <c r="X3848" s="12">
        <v>43880.510105208334</v>
      </c>
    </row>
    <row r="3849" spans="1:24" x14ac:dyDescent="0.2">
      <c r="A3849">
        <v>14190</v>
      </c>
      <c r="B3849" s="2" t="s">
        <v>67</v>
      </c>
      <c r="C3849" s="2" t="s">
        <v>68</v>
      </c>
      <c r="D3849" s="2" t="s">
        <v>69</v>
      </c>
      <c r="E3849" t="s">
        <v>36</v>
      </c>
      <c r="F3849">
        <f>SUM(J3849* 0.85)</f>
        <v>441.06499999999994</v>
      </c>
      <c r="G3849">
        <v>10</v>
      </c>
      <c r="H3849">
        <v>5</v>
      </c>
      <c r="I3849" s="7">
        <v>51.89</v>
      </c>
      <c r="J3849" s="7">
        <f t="shared" si="72"/>
        <v>518.9</v>
      </c>
      <c r="K3849" s="7">
        <f>SUM(G3849*0.54)</f>
        <v>5.4</v>
      </c>
      <c r="L3849" s="11">
        <v>43535</v>
      </c>
      <c r="M3849" s="3">
        <v>43540</v>
      </c>
      <c r="N3849" s="3">
        <v>43556</v>
      </c>
      <c r="O3849" t="s">
        <v>6</v>
      </c>
      <c r="P3849" s="4">
        <v>134.63999999999999</v>
      </c>
      <c r="Q3849" t="s">
        <v>68</v>
      </c>
      <c r="R3849" t="s">
        <v>70</v>
      </c>
      <c r="S3849" t="s">
        <v>71</v>
      </c>
      <c r="U3849" t="s">
        <v>72</v>
      </c>
      <c r="V3849" t="s">
        <v>59</v>
      </c>
      <c r="W3849" s="10" t="b">
        <v>1</v>
      </c>
      <c r="X3849" s="12">
        <v>43883.513712731481</v>
      </c>
    </row>
    <row r="3850" spans="1:24" x14ac:dyDescent="0.2">
      <c r="A3850">
        <v>14191</v>
      </c>
      <c r="B3850" s="2" t="s">
        <v>244</v>
      </c>
      <c r="C3850" s="2" t="s">
        <v>245</v>
      </c>
      <c r="D3850" s="2" t="s">
        <v>246</v>
      </c>
      <c r="E3850" t="s">
        <v>5</v>
      </c>
      <c r="F3850">
        <f>SUM(J3850* 1.08)</f>
        <v>1430.5248000000001</v>
      </c>
      <c r="G3850">
        <v>12</v>
      </c>
      <c r="H3850">
        <v>13</v>
      </c>
      <c r="I3850" s="7">
        <v>110.38</v>
      </c>
      <c r="J3850" s="7">
        <f t="shared" si="72"/>
        <v>1324.56</v>
      </c>
      <c r="K3850" s="7">
        <f>SUM(G3850*1.429)</f>
        <v>17.148</v>
      </c>
      <c r="L3850" s="11">
        <v>43535</v>
      </c>
      <c r="M3850" s="3">
        <v>43540</v>
      </c>
      <c r="N3850" s="3">
        <v>43556</v>
      </c>
      <c r="O3850" t="s">
        <v>14</v>
      </c>
      <c r="P3850" s="4">
        <v>54.15</v>
      </c>
      <c r="Q3850" t="s">
        <v>245</v>
      </c>
      <c r="R3850" t="s">
        <v>566</v>
      </c>
      <c r="S3850" t="s">
        <v>247</v>
      </c>
      <c r="T3850" t="s">
        <v>248</v>
      </c>
      <c r="U3850" t="s">
        <v>249</v>
      </c>
      <c r="V3850" t="s">
        <v>35</v>
      </c>
      <c r="W3850" s="10" t="b">
        <v>1</v>
      </c>
      <c r="X3850" s="12">
        <v>43866.51264606481</v>
      </c>
    </row>
    <row r="3851" spans="1:24" x14ac:dyDescent="0.2">
      <c r="A3851">
        <v>14192</v>
      </c>
      <c r="B3851" s="2" t="s">
        <v>285</v>
      </c>
      <c r="C3851" s="2" t="s">
        <v>281</v>
      </c>
      <c r="D3851" s="2" t="s">
        <v>286</v>
      </c>
      <c r="E3851" t="s">
        <v>15</v>
      </c>
      <c r="F3851">
        <f>SUM(J3851* 1.15)</f>
        <v>423.90149999999994</v>
      </c>
      <c r="G3851">
        <v>11</v>
      </c>
      <c r="H3851">
        <v>-22</v>
      </c>
      <c r="I3851" s="7">
        <v>33.51</v>
      </c>
      <c r="J3851" s="7">
        <f t="shared" si="72"/>
        <v>368.60999999999996</v>
      </c>
      <c r="K3851" s="7">
        <f>SUM(G3851*1.15)</f>
        <v>12.649999999999999</v>
      </c>
      <c r="L3851" s="11">
        <v>43538</v>
      </c>
      <c r="M3851" s="3">
        <v>43543</v>
      </c>
      <c r="N3851" s="3">
        <v>43559</v>
      </c>
      <c r="O3851" t="s">
        <v>14</v>
      </c>
      <c r="P3851" s="4">
        <v>32.01</v>
      </c>
      <c r="Q3851" t="s">
        <v>281</v>
      </c>
      <c r="R3851" t="s">
        <v>282</v>
      </c>
      <c r="S3851" t="s">
        <v>283</v>
      </c>
      <c r="U3851" t="s">
        <v>284</v>
      </c>
      <c r="V3851" t="s">
        <v>10</v>
      </c>
      <c r="W3851" s="10" t="b">
        <v>0</v>
      </c>
      <c r="X3851" s="12">
        <v>44036.511152546293</v>
      </c>
    </row>
    <row r="3852" spans="1:24" x14ac:dyDescent="0.2">
      <c r="A3852">
        <v>14193</v>
      </c>
      <c r="B3852" s="2" t="s">
        <v>531</v>
      </c>
      <c r="C3852" s="2" t="s">
        <v>532</v>
      </c>
      <c r="D3852" s="2" t="s">
        <v>533</v>
      </c>
      <c r="E3852" t="s">
        <v>11</v>
      </c>
      <c r="F3852">
        <f>SUM(J3852* 0.85)</f>
        <v>675.92</v>
      </c>
      <c r="G3852">
        <v>7</v>
      </c>
      <c r="H3852">
        <v>-10</v>
      </c>
      <c r="I3852" s="7">
        <v>113.6</v>
      </c>
      <c r="J3852" s="7">
        <f t="shared" si="72"/>
        <v>795.19999999999993</v>
      </c>
      <c r="K3852" s="7">
        <f>SUM(G3852*1.15)</f>
        <v>8.0499999999999989</v>
      </c>
      <c r="L3852" s="11">
        <v>43538</v>
      </c>
      <c r="M3852" s="3">
        <v>43543</v>
      </c>
      <c r="N3852" s="3">
        <v>43559</v>
      </c>
      <c r="O3852" t="s">
        <v>14</v>
      </c>
      <c r="P3852" s="4">
        <v>47.59</v>
      </c>
      <c r="Q3852" t="s">
        <v>532</v>
      </c>
      <c r="R3852" t="s">
        <v>534</v>
      </c>
      <c r="S3852" t="s">
        <v>535</v>
      </c>
      <c r="T3852" t="s">
        <v>111</v>
      </c>
      <c r="U3852" t="s">
        <v>536</v>
      </c>
      <c r="V3852" t="s">
        <v>113</v>
      </c>
      <c r="W3852" s="10" t="b">
        <v>1</v>
      </c>
      <c r="X3852" s="12">
        <v>43916.843612500001</v>
      </c>
    </row>
    <row r="3853" spans="1:24" x14ac:dyDescent="0.2">
      <c r="A3853">
        <v>14194</v>
      </c>
      <c r="B3853" s="2" t="s">
        <v>202</v>
      </c>
      <c r="C3853" s="2" t="s">
        <v>203</v>
      </c>
      <c r="D3853" s="2" t="s">
        <v>204</v>
      </c>
      <c r="E3853" t="s">
        <v>15</v>
      </c>
      <c r="F3853">
        <f>SUM(J3853* 1.08)</f>
        <v>295.06680000000006</v>
      </c>
      <c r="G3853">
        <v>7</v>
      </c>
      <c r="H3853">
        <v>3</v>
      </c>
      <c r="I3853" s="7">
        <v>39.03</v>
      </c>
      <c r="J3853" s="7">
        <f t="shared" si="72"/>
        <v>273.21000000000004</v>
      </c>
      <c r="K3853" s="7">
        <f>SUM(G3853*0.54)</f>
        <v>3.7800000000000002</v>
      </c>
      <c r="L3853" s="11">
        <v>43538</v>
      </c>
      <c r="M3853" s="3">
        <v>43543</v>
      </c>
      <c r="N3853" s="3">
        <v>43559</v>
      </c>
      <c r="O3853" t="s">
        <v>12</v>
      </c>
      <c r="P3853" s="4">
        <v>33.68</v>
      </c>
      <c r="Q3853" t="s">
        <v>203</v>
      </c>
      <c r="R3853" t="s">
        <v>205</v>
      </c>
      <c r="S3853" t="s">
        <v>206</v>
      </c>
      <c r="T3853" t="s">
        <v>207</v>
      </c>
      <c r="U3853" t="s">
        <v>208</v>
      </c>
      <c r="V3853" t="s">
        <v>209</v>
      </c>
      <c r="W3853" s="10" t="b">
        <v>1</v>
      </c>
      <c r="X3853" s="12">
        <v>43886.633460648147</v>
      </c>
    </row>
    <row r="3854" spans="1:24" x14ac:dyDescent="0.2">
      <c r="A3854">
        <v>14195</v>
      </c>
      <c r="B3854" s="2" t="s">
        <v>87</v>
      </c>
      <c r="C3854" s="2" t="s">
        <v>88</v>
      </c>
      <c r="D3854" s="2" t="s">
        <v>89</v>
      </c>
      <c r="E3854" t="s">
        <v>19</v>
      </c>
      <c r="F3854">
        <f>SUM(J3854* 0.85)</f>
        <v>608.93999999999994</v>
      </c>
      <c r="G3854">
        <v>10</v>
      </c>
      <c r="H3854">
        <v>2</v>
      </c>
      <c r="I3854" s="7">
        <v>71.64</v>
      </c>
      <c r="J3854" s="7">
        <f t="shared" si="72"/>
        <v>716.4</v>
      </c>
      <c r="K3854" s="7">
        <f>SUM(G3854*1.27)</f>
        <v>12.7</v>
      </c>
      <c r="L3854" s="11">
        <v>43539</v>
      </c>
      <c r="M3854" s="3">
        <v>43544</v>
      </c>
      <c r="N3854" s="3">
        <v>43560</v>
      </c>
      <c r="O3854" t="s">
        <v>14</v>
      </c>
      <c r="P3854" s="4">
        <v>31.51</v>
      </c>
      <c r="Q3854" t="s">
        <v>88</v>
      </c>
      <c r="R3854" t="s">
        <v>90</v>
      </c>
      <c r="S3854" t="s">
        <v>91</v>
      </c>
      <c r="U3854" t="s">
        <v>92</v>
      </c>
      <c r="V3854" t="s">
        <v>93</v>
      </c>
      <c r="W3854" s="10" t="b">
        <v>0</v>
      </c>
      <c r="X3854" s="12">
        <v>44009.511799768516</v>
      </c>
    </row>
    <row r="3855" spans="1:24" x14ac:dyDescent="0.2">
      <c r="A3855">
        <v>14196</v>
      </c>
      <c r="B3855" s="2" t="s">
        <v>384</v>
      </c>
      <c r="C3855" s="2" t="s">
        <v>385</v>
      </c>
      <c r="D3855" s="2" t="s">
        <v>386</v>
      </c>
      <c r="E3855" t="s">
        <v>15</v>
      </c>
      <c r="F3855">
        <f>SUM(J3855* 1.25)</f>
        <v>511.36249999999995</v>
      </c>
      <c r="G3855">
        <v>11</v>
      </c>
      <c r="H3855">
        <v>-9</v>
      </c>
      <c r="I3855" s="7">
        <v>37.19</v>
      </c>
      <c r="J3855" s="7">
        <f t="shared" si="72"/>
        <v>409.09</v>
      </c>
      <c r="K3855" s="7">
        <f>SUM(G3855*1.15)</f>
        <v>12.649999999999999</v>
      </c>
      <c r="L3855" s="11">
        <v>43539</v>
      </c>
      <c r="M3855" s="3">
        <v>43544</v>
      </c>
      <c r="N3855" s="3">
        <v>43560</v>
      </c>
      <c r="O3855" t="s">
        <v>12</v>
      </c>
      <c r="P3855" s="4">
        <v>31.89</v>
      </c>
      <c r="Q3855" t="s">
        <v>385</v>
      </c>
      <c r="R3855" t="s">
        <v>387</v>
      </c>
      <c r="S3855" t="s">
        <v>388</v>
      </c>
      <c r="U3855" t="s">
        <v>389</v>
      </c>
      <c r="V3855" t="s">
        <v>10</v>
      </c>
      <c r="W3855" s="10" t="b">
        <v>0</v>
      </c>
      <c r="X3855" s="12">
        <v>44032.84463634259</v>
      </c>
    </row>
    <row r="3856" spans="1:24" x14ac:dyDescent="0.2">
      <c r="A3856">
        <v>14197</v>
      </c>
      <c r="B3856" s="2" t="s">
        <v>313</v>
      </c>
      <c r="C3856" s="2" t="s">
        <v>314</v>
      </c>
      <c r="D3856" s="2" t="s">
        <v>315</v>
      </c>
      <c r="E3856" t="s">
        <v>45</v>
      </c>
      <c r="F3856">
        <f>SUM(J3856* 0.875)</f>
        <v>1264.27</v>
      </c>
      <c r="G3856">
        <v>8</v>
      </c>
      <c r="H3856">
        <v>8</v>
      </c>
      <c r="I3856" s="7">
        <v>180.61</v>
      </c>
      <c r="J3856" s="7">
        <f t="shared" si="72"/>
        <v>1444.88</v>
      </c>
      <c r="K3856" s="7">
        <f>SUM(G3856*1.381)</f>
        <v>11.048</v>
      </c>
      <c r="L3856" s="11">
        <v>43539</v>
      </c>
      <c r="M3856" s="3">
        <v>43544</v>
      </c>
      <c r="N3856" s="3">
        <v>43560</v>
      </c>
      <c r="O3856" t="s">
        <v>12</v>
      </c>
      <c r="P3856" s="4">
        <v>76.33</v>
      </c>
      <c r="Q3856" t="s">
        <v>314</v>
      </c>
      <c r="R3856" t="s">
        <v>316</v>
      </c>
      <c r="S3856" t="s">
        <v>317</v>
      </c>
      <c r="U3856" t="s">
        <v>318</v>
      </c>
      <c r="V3856" t="s">
        <v>175</v>
      </c>
      <c r="W3856" s="10" t="b">
        <v>1</v>
      </c>
      <c r="X3856" s="12">
        <v>43988.511499768516</v>
      </c>
    </row>
    <row r="3857" spans="1:24" x14ac:dyDescent="0.2">
      <c r="A3857">
        <v>14198</v>
      </c>
      <c r="B3857" s="2" t="s">
        <v>67</v>
      </c>
      <c r="C3857" s="2" t="s">
        <v>68</v>
      </c>
      <c r="D3857" s="2" t="s">
        <v>69</v>
      </c>
      <c r="E3857" t="s">
        <v>36</v>
      </c>
      <c r="F3857">
        <f>SUM(J3857* 0.85)</f>
        <v>838.64400000000001</v>
      </c>
      <c r="G3857">
        <v>12</v>
      </c>
      <c r="H3857">
        <v>6</v>
      </c>
      <c r="I3857" s="7">
        <v>82.22</v>
      </c>
      <c r="J3857" s="7">
        <f t="shared" si="72"/>
        <v>986.64</v>
      </c>
      <c r="K3857" s="7">
        <f>SUM(G3857*1.381)</f>
        <v>16.571999999999999</v>
      </c>
      <c r="L3857" s="11">
        <v>43540</v>
      </c>
      <c r="M3857" s="3">
        <v>43545</v>
      </c>
      <c r="N3857" s="3">
        <v>43561</v>
      </c>
      <c r="O3857" t="s">
        <v>14</v>
      </c>
      <c r="P3857" s="4">
        <v>19.77</v>
      </c>
      <c r="Q3857" t="s">
        <v>68</v>
      </c>
      <c r="R3857" t="s">
        <v>70</v>
      </c>
      <c r="S3857" t="s">
        <v>71</v>
      </c>
      <c r="U3857" t="s">
        <v>72</v>
      </c>
      <c r="V3857" t="s">
        <v>59</v>
      </c>
      <c r="W3857" s="10" t="b">
        <v>0</v>
      </c>
      <c r="X3857" s="12">
        <v>43812.512565046294</v>
      </c>
    </row>
    <row r="3858" spans="1:24" x14ac:dyDescent="0.2">
      <c r="A3858">
        <v>14199</v>
      </c>
      <c r="B3858" s="2" t="s">
        <v>430</v>
      </c>
      <c r="C3858" s="2" t="s">
        <v>431</v>
      </c>
      <c r="D3858" s="2" t="s">
        <v>432</v>
      </c>
      <c r="E3858" t="s">
        <v>19</v>
      </c>
      <c r="F3858">
        <f>SUM(J3858* 1.05)</f>
        <v>512.29499999999996</v>
      </c>
      <c r="G3858">
        <v>5</v>
      </c>
      <c r="H3858">
        <v>5</v>
      </c>
      <c r="I3858" s="7">
        <v>97.58</v>
      </c>
      <c r="J3858" s="7">
        <f t="shared" si="72"/>
        <v>487.9</v>
      </c>
      <c r="K3858" s="7">
        <f>SUM(G3858*0.54)</f>
        <v>2.7</v>
      </c>
      <c r="L3858" s="11">
        <v>43540</v>
      </c>
      <c r="M3858" s="3">
        <v>43545</v>
      </c>
      <c r="N3858" s="3">
        <v>43561</v>
      </c>
      <c r="O3858" t="s">
        <v>12</v>
      </c>
      <c r="P3858" s="4">
        <v>400.81</v>
      </c>
      <c r="Q3858" t="s">
        <v>431</v>
      </c>
      <c r="R3858" t="s">
        <v>433</v>
      </c>
      <c r="S3858" t="s">
        <v>434</v>
      </c>
      <c r="T3858" t="s">
        <v>435</v>
      </c>
      <c r="U3858" t="s">
        <v>436</v>
      </c>
      <c r="V3858" t="s">
        <v>209</v>
      </c>
      <c r="W3858" s="10" t="b">
        <v>1</v>
      </c>
      <c r="X3858" s="12">
        <v>43885.173711226846</v>
      </c>
    </row>
    <row r="3859" spans="1:24" x14ac:dyDescent="0.2">
      <c r="A3859">
        <v>14200</v>
      </c>
      <c r="B3859" s="2" t="s">
        <v>401</v>
      </c>
      <c r="C3859" s="2" t="s">
        <v>402</v>
      </c>
      <c r="D3859" s="2" t="s">
        <v>403</v>
      </c>
      <c r="E3859" t="s">
        <v>37</v>
      </c>
      <c r="F3859">
        <f>SUM(J3859* 0.45)</f>
        <v>37.422000000000004</v>
      </c>
      <c r="G3859">
        <v>7</v>
      </c>
      <c r="H3859">
        <v>-7</v>
      </c>
      <c r="I3859" s="7">
        <v>11.88</v>
      </c>
      <c r="J3859" s="7">
        <f t="shared" si="72"/>
        <v>83.160000000000011</v>
      </c>
      <c r="K3859" s="7">
        <f>SUM(G3859*1.15)</f>
        <v>8.0499999999999989</v>
      </c>
      <c r="L3859" s="11">
        <v>43540</v>
      </c>
      <c r="M3859" s="3">
        <v>43545</v>
      </c>
      <c r="N3859" s="3">
        <v>43561</v>
      </c>
      <c r="O3859" t="s">
        <v>14</v>
      </c>
      <c r="P3859" s="4">
        <v>17.95</v>
      </c>
      <c r="Q3859" t="s">
        <v>402</v>
      </c>
      <c r="R3859" t="s">
        <v>404</v>
      </c>
      <c r="S3859" t="s">
        <v>405</v>
      </c>
      <c r="U3859" t="s">
        <v>406</v>
      </c>
      <c r="V3859" t="s">
        <v>175</v>
      </c>
      <c r="W3859" s="10" t="b">
        <v>0</v>
      </c>
      <c r="X3859" s="12">
        <v>43908.843647222224</v>
      </c>
    </row>
    <row r="3860" spans="1:24" x14ac:dyDescent="0.2">
      <c r="A3860">
        <v>14201</v>
      </c>
      <c r="B3860" s="2" t="s">
        <v>81</v>
      </c>
      <c r="C3860" s="2" t="s">
        <v>82</v>
      </c>
      <c r="D3860" s="2" t="s">
        <v>83</v>
      </c>
      <c r="E3860" t="s">
        <v>11</v>
      </c>
      <c r="F3860">
        <f>SUM(J3860* 1.08)</f>
        <v>409.60079999999999</v>
      </c>
      <c r="G3860">
        <v>9</v>
      </c>
      <c r="H3860">
        <v>-19</v>
      </c>
      <c r="I3860" s="7">
        <v>42.14</v>
      </c>
      <c r="J3860" s="7">
        <f t="shared" si="72"/>
        <v>379.26</v>
      </c>
      <c r="K3860" s="7">
        <f>SUM(G3860*1.15)</f>
        <v>10.35</v>
      </c>
      <c r="L3860" s="11">
        <v>43540</v>
      </c>
      <c r="M3860" s="3">
        <v>43545</v>
      </c>
      <c r="N3860" s="3">
        <v>43561</v>
      </c>
      <c r="O3860" t="s">
        <v>12</v>
      </c>
      <c r="P3860" s="4">
        <v>2.17</v>
      </c>
      <c r="Q3860" t="s">
        <v>82</v>
      </c>
      <c r="R3860" t="s">
        <v>84</v>
      </c>
      <c r="S3860" t="s">
        <v>85</v>
      </c>
      <c r="U3860" t="s">
        <v>86</v>
      </c>
      <c r="V3860" t="s">
        <v>35</v>
      </c>
      <c r="W3860" s="10" t="b">
        <v>0</v>
      </c>
      <c r="X3860" s="12">
        <v>43904.511187268516</v>
      </c>
    </row>
    <row r="3861" spans="1:24" x14ac:dyDescent="0.2">
      <c r="A3861">
        <v>14202</v>
      </c>
      <c r="B3861" s="2" t="s">
        <v>73</v>
      </c>
      <c r="C3861" s="2" t="s">
        <v>74</v>
      </c>
      <c r="D3861" s="2" t="s">
        <v>75</v>
      </c>
      <c r="E3861" t="s">
        <v>5</v>
      </c>
      <c r="F3861">
        <f>SUM(J3861* 1.08)</f>
        <v>2458.1232</v>
      </c>
      <c r="G3861">
        <v>13</v>
      </c>
      <c r="H3861">
        <v>4</v>
      </c>
      <c r="I3861" s="7">
        <v>175.08</v>
      </c>
      <c r="J3861" s="7">
        <f t="shared" si="72"/>
        <v>2276.04</v>
      </c>
      <c r="K3861" s="7">
        <f>SUM(G3861*0.54)</f>
        <v>7.0200000000000005</v>
      </c>
      <c r="L3861" s="11">
        <v>43541</v>
      </c>
      <c r="M3861" s="3">
        <v>43546</v>
      </c>
      <c r="N3861" s="3">
        <v>43562</v>
      </c>
      <c r="O3861" t="s">
        <v>14</v>
      </c>
      <c r="P3861" s="4">
        <v>52.92</v>
      </c>
      <c r="Q3861" t="s">
        <v>74</v>
      </c>
      <c r="R3861" t="s">
        <v>76</v>
      </c>
      <c r="S3861" t="s">
        <v>77</v>
      </c>
      <c r="T3861" t="s">
        <v>78</v>
      </c>
      <c r="U3861" t="s">
        <v>79</v>
      </c>
      <c r="V3861" t="s">
        <v>80</v>
      </c>
      <c r="W3861" s="10" t="b">
        <v>1</v>
      </c>
      <c r="X3861" s="12">
        <v>43875.176783449075</v>
      </c>
    </row>
    <row r="3862" spans="1:24" x14ac:dyDescent="0.2">
      <c r="A3862">
        <v>14203</v>
      </c>
      <c r="B3862" s="2" t="s">
        <v>332</v>
      </c>
      <c r="C3862" s="2" t="s">
        <v>333</v>
      </c>
      <c r="D3862" s="2" t="s">
        <v>334</v>
      </c>
      <c r="E3862" t="s">
        <v>11</v>
      </c>
      <c r="F3862">
        <f>SUM(J3862* 1.03)</f>
        <v>1827.3951000000002</v>
      </c>
      <c r="G3862">
        <v>9</v>
      </c>
      <c r="H3862">
        <v>-21</v>
      </c>
      <c r="I3862" s="7">
        <v>197.13</v>
      </c>
      <c r="J3862" s="7">
        <f t="shared" si="72"/>
        <v>1774.17</v>
      </c>
      <c r="K3862" s="7">
        <f>SUM(G3862*1.15)</f>
        <v>10.35</v>
      </c>
      <c r="L3862" s="11">
        <v>43541</v>
      </c>
      <c r="M3862" s="3">
        <v>43546</v>
      </c>
      <c r="N3862" s="3">
        <v>43562</v>
      </c>
      <c r="O3862" t="s">
        <v>6</v>
      </c>
      <c r="P3862" s="4">
        <v>10.220000000000001</v>
      </c>
      <c r="Q3862" t="s">
        <v>333</v>
      </c>
      <c r="R3862" t="s">
        <v>335</v>
      </c>
      <c r="S3862" t="s">
        <v>336</v>
      </c>
      <c r="U3862" t="s">
        <v>337</v>
      </c>
      <c r="V3862" t="s">
        <v>10</v>
      </c>
      <c r="W3862" s="10" t="b">
        <v>0</v>
      </c>
      <c r="X3862" s="12">
        <v>43907.511164120369</v>
      </c>
    </row>
    <row r="3863" spans="1:24" x14ac:dyDescent="0.2">
      <c r="A3863">
        <v>14204</v>
      </c>
      <c r="B3863" s="2" t="s">
        <v>500</v>
      </c>
      <c r="C3863" s="2" t="s">
        <v>501</v>
      </c>
      <c r="D3863" s="2" t="s">
        <v>502</v>
      </c>
      <c r="E3863" t="s">
        <v>13</v>
      </c>
      <c r="F3863">
        <f>SUM(J3863* 1.05)</f>
        <v>20.37</v>
      </c>
      <c r="G3863">
        <v>10</v>
      </c>
      <c r="H3863">
        <v>19</v>
      </c>
      <c r="I3863" s="7">
        <v>1.94</v>
      </c>
      <c r="J3863" s="7">
        <f t="shared" si="72"/>
        <v>19.399999999999999</v>
      </c>
      <c r="K3863" s="7">
        <f>SUM(G3863*1.429)</f>
        <v>14.290000000000001</v>
      </c>
      <c r="L3863" s="11">
        <v>43541</v>
      </c>
      <c r="M3863" s="3">
        <v>43546</v>
      </c>
      <c r="N3863" s="3">
        <v>43562</v>
      </c>
      <c r="O3863" t="s">
        <v>12</v>
      </c>
      <c r="P3863" s="4">
        <v>27.2</v>
      </c>
      <c r="Q3863" t="s">
        <v>501</v>
      </c>
      <c r="R3863" t="s">
        <v>503</v>
      </c>
      <c r="S3863" t="s">
        <v>504</v>
      </c>
      <c r="U3863" t="s">
        <v>505</v>
      </c>
      <c r="V3863" t="s">
        <v>448</v>
      </c>
      <c r="W3863" s="10" t="b">
        <v>0</v>
      </c>
      <c r="X3863" s="12">
        <v>43910.845838657413</v>
      </c>
    </row>
    <row r="3864" spans="1:24" x14ac:dyDescent="0.2">
      <c r="A3864">
        <v>14205</v>
      </c>
      <c r="B3864" s="2" t="s">
        <v>81</v>
      </c>
      <c r="C3864" s="2" t="s">
        <v>82</v>
      </c>
      <c r="D3864" s="2" t="s">
        <v>83</v>
      </c>
      <c r="E3864" t="s">
        <v>15</v>
      </c>
      <c r="F3864">
        <f>SUM(J3864* 1.08)</f>
        <v>1132.6392000000001</v>
      </c>
      <c r="G3864">
        <v>7</v>
      </c>
      <c r="H3864">
        <v>-18</v>
      </c>
      <c r="I3864" s="7">
        <v>149.82</v>
      </c>
      <c r="J3864" s="7">
        <f t="shared" si="72"/>
        <v>1048.74</v>
      </c>
      <c r="K3864" s="7">
        <f>SUM(G3864*1.15)</f>
        <v>8.0499999999999989</v>
      </c>
      <c r="L3864" s="11">
        <v>43542</v>
      </c>
      <c r="M3864" s="3">
        <v>43547</v>
      </c>
      <c r="N3864" s="3">
        <v>43563</v>
      </c>
      <c r="O3864" t="s">
        <v>12</v>
      </c>
      <c r="P3864" s="4">
        <v>3.26</v>
      </c>
      <c r="Q3864" t="s">
        <v>82</v>
      </c>
      <c r="R3864" t="s">
        <v>84</v>
      </c>
      <c r="S3864" t="s">
        <v>85</v>
      </c>
      <c r="U3864" t="s">
        <v>86</v>
      </c>
      <c r="V3864" t="s">
        <v>35</v>
      </c>
      <c r="W3864" s="10" t="b">
        <v>0</v>
      </c>
      <c r="X3864" s="12">
        <v>43934.510186574073</v>
      </c>
    </row>
    <row r="3865" spans="1:24" x14ac:dyDescent="0.2">
      <c r="A3865">
        <v>14206</v>
      </c>
      <c r="B3865" s="2" t="s">
        <v>190</v>
      </c>
      <c r="C3865" s="2" t="s">
        <v>191</v>
      </c>
      <c r="D3865" s="2" t="s">
        <v>192</v>
      </c>
      <c r="E3865" t="s">
        <v>15</v>
      </c>
      <c r="F3865">
        <f>SUM(J3865* 0.95)</f>
        <v>1676.9114999999999</v>
      </c>
      <c r="G3865">
        <v>9</v>
      </c>
      <c r="H3865">
        <v>-4</v>
      </c>
      <c r="I3865" s="7">
        <v>196.13</v>
      </c>
      <c r="J3865" s="7">
        <f t="shared" si="72"/>
        <v>1765.17</v>
      </c>
      <c r="K3865" s="7">
        <f>SUM(G3865*1.15)</f>
        <v>10.35</v>
      </c>
      <c r="L3865" s="11">
        <v>43542</v>
      </c>
      <c r="M3865" s="3">
        <v>43547</v>
      </c>
      <c r="N3865" s="3">
        <v>43563</v>
      </c>
      <c r="O3865" t="s">
        <v>14</v>
      </c>
      <c r="P3865" s="4">
        <v>23.39</v>
      </c>
      <c r="Q3865" t="s">
        <v>191</v>
      </c>
      <c r="R3865" t="s">
        <v>193</v>
      </c>
      <c r="S3865" t="s">
        <v>194</v>
      </c>
      <c r="U3865" t="s">
        <v>195</v>
      </c>
      <c r="V3865" t="s">
        <v>66</v>
      </c>
      <c r="W3865" s="10" t="b">
        <v>0</v>
      </c>
      <c r="X3865" s="12">
        <v>43946.511360879631</v>
      </c>
    </row>
    <row r="3866" spans="1:24" x14ac:dyDescent="0.2">
      <c r="A3866">
        <v>14207</v>
      </c>
      <c r="B3866" s="2" t="s">
        <v>73</v>
      </c>
      <c r="C3866" s="2" t="s">
        <v>74</v>
      </c>
      <c r="D3866" s="2" t="s">
        <v>75</v>
      </c>
      <c r="E3866" t="s">
        <v>45</v>
      </c>
      <c r="F3866">
        <f>SUM(J3866* 1.08)</f>
        <v>1394.9279999999999</v>
      </c>
      <c r="G3866">
        <v>10</v>
      </c>
      <c r="H3866">
        <v>4</v>
      </c>
      <c r="I3866" s="7">
        <v>129.16</v>
      </c>
      <c r="J3866" s="7">
        <f t="shared" si="72"/>
        <v>1291.5999999999999</v>
      </c>
      <c r="K3866" s="7">
        <f>SUM(G3866*0.54)</f>
        <v>5.4</v>
      </c>
      <c r="L3866" s="11">
        <v>43542</v>
      </c>
      <c r="M3866" s="3">
        <v>43547</v>
      </c>
      <c r="N3866" s="3">
        <v>43563</v>
      </c>
      <c r="O3866" t="s">
        <v>14</v>
      </c>
      <c r="P3866" s="4">
        <v>74.44</v>
      </c>
      <c r="Q3866" t="s">
        <v>74</v>
      </c>
      <c r="R3866" t="s">
        <v>76</v>
      </c>
      <c r="S3866" t="s">
        <v>77</v>
      </c>
      <c r="T3866" t="s">
        <v>78</v>
      </c>
      <c r="U3866" t="s">
        <v>79</v>
      </c>
      <c r="V3866" t="s">
        <v>80</v>
      </c>
      <c r="W3866" s="10" t="b">
        <v>1</v>
      </c>
      <c r="X3866" s="12">
        <v>43887.513701157412</v>
      </c>
    </row>
    <row r="3867" spans="1:24" x14ac:dyDescent="0.2">
      <c r="A3867">
        <v>14208</v>
      </c>
      <c r="B3867" s="2" t="s">
        <v>313</v>
      </c>
      <c r="C3867" s="2" t="s">
        <v>314</v>
      </c>
      <c r="D3867" s="2" t="s">
        <v>315</v>
      </c>
      <c r="E3867" t="s">
        <v>13</v>
      </c>
      <c r="F3867">
        <f>SUM(J3867* 0.85)</f>
        <v>244.749</v>
      </c>
      <c r="G3867">
        <v>6</v>
      </c>
      <c r="H3867">
        <v>-10</v>
      </c>
      <c r="I3867" s="7">
        <v>47.99</v>
      </c>
      <c r="J3867" s="7">
        <f t="shared" si="72"/>
        <v>287.94</v>
      </c>
      <c r="K3867" s="7">
        <f>SUM(G3867*1.15)</f>
        <v>6.8999999999999995</v>
      </c>
      <c r="L3867" s="11">
        <v>43545</v>
      </c>
      <c r="M3867" s="3">
        <v>43550</v>
      </c>
      <c r="N3867" s="3">
        <v>43566</v>
      </c>
      <c r="O3867" t="s">
        <v>12</v>
      </c>
      <c r="P3867" s="4">
        <v>2.5</v>
      </c>
      <c r="Q3867" t="s">
        <v>314</v>
      </c>
      <c r="R3867" t="s">
        <v>316</v>
      </c>
      <c r="S3867" t="s">
        <v>317</v>
      </c>
      <c r="U3867" t="s">
        <v>318</v>
      </c>
      <c r="V3867" t="s">
        <v>175</v>
      </c>
      <c r="W3867" s="10" t="b">
        <v>0</v>
      </c>
      <c r="X3867" s="12">
        <v>43947.509954745372</v>
      </c>
    </row>
    <row r="3868" spans="1:24" x14ac:dyDescent="0.2">
      <c r="A3868">
        <v>14209</v>
      </c>
      <c r="B3868" s="2" t="s">
        <v>412</v>
      </c>
      <c r="C3868" s="2" t="s">
        <v>413</v>
      </c>
      <c r="D3868" s="2" t="s">
        <v>414</v>
      </c>
      <c r="E3868" t="s">
        <v>37</v>
      </c>
      <c r="F3868">
        <f>SUM(J3868* 0.875)</f>
        <v>1297.8</v>
      </c>
      <c r="G3868">
        <v>8</v>
      </c>
      <c r="H3868">
        <v>4</v>
      </c>
      <c r="I3868" s="7">
        <v>185.4</v>
      </c>
      <c r="J3868" s="7">
        <f t="shared" si="72"/>
        <v>1483.2</v>
      </c>
      <c r="K3868" s="7">
        <f>SUM(G3868*0.54)</f>
        <v>4.32</v>
      </c>
      <c r="L3868" s="11">
        <v>43545</v>
      </c>
      <c r="M3868" s="3">
        <v>43550</v>
      </c>
      <c r="N3868" s="3">
        <v>43566</v>
      </c>
      <c r="O3868" t="s">
        <v>12</v>
      </c>
      <c r="P3868" s="4">
        <v>30.85</v>
      </c>
      <c r="Q3868" t="s">
        <v>413</v>
      </c>
      <c r="R3868" t="s">
        <v>415</v>
      </c>
      <c r="S3868" t="s">
        <v>416</v>
      </c>
      <c r="U3868" t="s">
        <v>417</v>
      </c>
      <c r="V3868" t="s">
        <v>105</v>
      </c>
      <c r="W3868" s="10" t="b">
        <v>1</v>
      </c>
      <c r="X3868" s="12">
        <v>43881.842153009267</v>
      </c>
    </row>
    <row r="3869" spans="1:24" x14ac:dyDescent="0.2">
      <c r="A3869">
        <v>14210</v>
      </c>
      <c r="B3869" s="2" t="s">
        <v>2</v>
      </c>
      <c r="C3869" s="2" t="s">
        <v>3</v>
      </c>
      <c r="D3869" s="2" t="s">
        <v>4</v>
      </c>
      <c r="E3869" t="s">
        <v>13</v>
      </c>
      <c r="F3869">
        <f>SUM(J3869* 0.85)</f>
        <v>897.50649999999985</v>
      </c>
      <c r="G3869">
        <v>11</v>
      </c>
      <c r="H3869">
        <v>20</v>
      </c>
      <c r="I3869" s="7">
        <v>95.99</v>
      </c>
      <c r="J3869" s="7">
        <f t="shared" si="72"/>
        <v>1055.8899999999999</v>
      </c>
      <c r="K3869" s="7">
        <f>SUM(G3869*1.429)</f>
        <v>15.719000000000001</v>
      </c>
      <c r="L3869" s="11">
        <v>43545</v>
      </c>
      <c r="M3869" s="3">
        <v>43550</v>
      </c>
      <c r="N3869" s="3">
        <v>43566</v>
      </c>
      <c r="O3869" t="s">
        <v>6</v>
      </c>
      <c r="P3869" s="4">
        <v>40.42</v>
      </c>
      <c r="Q3869" t="s">
        <v>3</v>
      </c>
      <c r="R3869" t="s">
        <v>7</v>
      </c>
      <c r="S3869" t="s">
        <v>8</v>
      </c>
      <c r="U3869" t="s">
        <v>9</v>
      </c>
      <c r="V3869" t="s">
        <v>10</v>
      </c>
      <c r="W3869" s="10" t="b">
        <v>1</v>
      </c>
      <c r="X3869" s="12">
        <v>43897.846060416668</v>
      </c>
    </row>
    <row r="3870" spans="1:24" x14ac:dyDescent="0.2">
      <c r="A3870">
        <v>14211</v>
      </c>
      <c r="B3870" s="2" t="s">
        <v>29</v>
      </c>
      <c r="C3870" s="2" t="s">
        <v>30</v>
      </c>
      <c r="D3870" s="2" t="s">
        <v>31</v>
      </c>
      <c r="E3870" t="s">
        <v>37</v>
      </c>
      <c r="F3870">
        <f>SUM(J3870* 1.08)</f>
        <v>0</v>
      </c>
      <c r="G3870">
        <v>7</v>
      </c>
      <c r="H3870">
        <v>-4</v>
      </c>
      <c r="I3870" s="7">
        <v>0</v>
      </c>
      <c r="J3870" s="7">
        <f t="shared" si="72"/>
        <v>0</v>
      </c>
      <c r="K3870" s="7">
        <f>SUM(G3870*1.15)</f>
        <v>8.0499999999999989</v>
      </c>
      <c r="L3870" s="11">
        <v>43545</v>
      </c>
      <c r="M3870" s="3">
        <v>43550</v>
      </c>
      <c r="N3870" s="3">
        <v>43566</v>
      </c>
      <c r="O3870" t="s">
        <v>12</v>
      </c>
      <c r="P3870" s="4">
        <v>23.72</v>
      </c>
      <c r="Q3870" t="s">
        <v>30</v>
      </c>
      <c r="R3870" t="s">
        <v>557</v>
      </c>
      <c r="S3870" t="s">
        <v>32</v>
      </c>
      <c r="T3870" t="s">
        <v>33</v>
      </c>
      <c r="U3870" t="s">
        <v>34</v>
      </c>
      <c r="V3870" t="s">
        <v>35</v>
      </c>
      <c r="W3870" s="10" t="b">
        <v>0</v>
      </c>
      <c r="X3870" s="12">
        <v>43901.843681944447</v>
      </c>
    </row>
    <row r="3871" spans="1:24" x14ac:dyDescent="0.2">
      <c r="A3871">
        <v>14212</v>
      </c>
      <c r="B3871" s="2" t="s">
        <v>300</v>
      </c>
      <c r="C3871" s="2" t="s">
        <v>301</v>
      </c>
      <c r="D3871" s="2" t="s">
        <v>302</v>
      </c>
      <c r="E3871" t="s">
        <v>46</v>
      </c>
      <c r="F3871">
        <f>SUM(J3871* 1.03)</f>
        <v>582.67100000000005</v>
      </c>
      <c r="G3871">
        <v>10</v>
      </c>
      <c r="H3871">
        <v>-3</v>
      </c>
      <c r="I3871" s="7">
        <v>56.57</v>
      </c>
      <c r="J3871" s="7">
        <f t="shared" si="72"/>
        <v>565.70000000000005</v>
      </c>
      <c r="K3871" s="7">
        <f>SUM(G3871*1.27)</f>
        <v>12.7</v>
      </c>
      <c r="L3871" s="11">
        <v>43546</v>
      </c>
      <c r="M3871" s="3">
        <v>43551</v>
      </c>
      <c r="N3871" s="3">
        <v>43567</v>
      </c>
      <c r="O3871" t="s">
        <v>6</v>
      </c>
      <c r="P3871" s="4">
        <v>27.91</v>
      </c>
      <c r="Q3871" t="s">
        <v>301</v>
      </c>
      <c r="R3871" t="s">
        <v>303</v>
      </c>
      <c r="S3871" t="s">
        <v>304</v>
      </c>
      <c r="T3871" t="s">
        <v>305</v>
      </c>
      <c r="U3871" t="s">
        <v>306</v>
      </c>
      <c r="V3871" t="s">
        <v>217</v>
      </c>
      <c r="W3871" s="10" t="b">
        <v>0</v>
      </c>
      <c r="X3871" s="12">
        <v>43912.511741898146</v>
      </c>
    </row>
    <row r="3872" spans="1:24" x14ac:dyDescent="0.2">
      <c r="A3872">
        <v>14213</v>
      </c>
      <c r="B3872" s="2" t="s">
        <v>153</v>
      </c>
      <c r="C3872" s="2" t="s">
        <v>154</v>
      </c>
      <c r="D3872" s="2" t="s">
        <v>155</v>
      </c>
      <c r="E3872" t="s">
        <v>36</v>
      </c>
      <c r="F3872">
        <f>SUM(J3872* 1.08)</f>
        <v>89.488800000000012</v>
      </c>
      <c r="G3872">
        <v>6</v>
      </c>
      <c r="H3872">
        <v>-1</v>
      </c>
      <c r="I3872" s="7">
        <v>13.81</v>
      </c>
      <c r="J3872" s="7">
        <f t="shared" si="72"/>
        <v>82.86</v>
      </c>
      <c r="K3872" s="7">
        <f>SUM(G3872*1.27)</f>
        <v>7.62</v>
      </c>
      <c r="L3872" s="11">
        <v>43546</v>
      </c>
      <c r="M3872" s="3">
        <v>43551</v>
      </c>
      <c r="N3872" s="3">
        <v>43567</v>
      </c>
      <c r="O3872" t="s">
        <v>12</v>
      </c>
      <c r="P3872" s="4">
        <v>3.26</v>
      </c>
      <c r="Q3872" t="s">
        <v>154</v>
      </c>
      <c r="R3872" t="s">
        <v>156</v>
      </c>
      <c r="S3872" t="s">
        <v>157</v>
      </c>
      <c r="U3872" t="s">
        <v>158</v>
      </c>
      <c r="V3872" t="s">
        <v>44</v>
      </c>
      <c r="W3872" s="10" t="b">
        <v>0</v>
      </c>
      <c r="X3872" s="12">
        <v>43894.510383333327</v>
      </c>
    </row>
    <row r="3873" spans="1:24" x14ac:dyDescent="0.2">
      <c r="A3873">
        <v>14214</v>
      </c>
      <c r="B3873" s="2" t="s">
        <v>47</v>
      </c>
      <c r="C3873" s="2" t="s">
        <v>48</v>
      </c>
      <c r="D3873" s="2" t="s">
        <v>49</v>
      </c>
      <c r="E3873" t="s">
        <v>5</v>
      </c>
      <c r="F3873">
        <f>SUM(J3873* 1.03)</f>
        <v>1628.3682000000001</v>
      </c>
      <c r="G3873">
        <v>9</v>
      </c>
      <c r="H3873">
        <v>19</v>
      </c>
      <c r="I3873" s="7">
        <v>175.66</v>
      </c>
      <c r="J3873" s="7">
        <f t="shared" si="72"/>
        <v>1580.94</v>
      </c>
      <c r="K3873" s="7">
        <f>SUM(G3873*1.429)</f>
        <v>12.861000000000001</v>
      </c>
      <c r="L3873" s="11">
        <v>43546</v>
      </c>
      <c r="M3873" s="3">
        <v>43551</v>
      </c>
      <c r="N3873" s="3">
        <v>43567</v>
      </c>
      <c r="O3873" t="s">
        <v>12</v>
      </c>
      <c r="P3873" s="4">
        <v>44.65</v>
      </c>
      <c r="Q3873" t="s">
        <v>48</v>
      </c>
      <c r="R3873" t="s">
        <v>50</v>
      </c>
      <c r="S3873" t="s">
        <v>51</v>
      </c>
      <c r="U3873" t="s">
        <v>52</v>
      </c>
      <c r="V3873" t="s">
        <v>10</v>
      </c>
      <c r="W3873" s="10" t="b">
        <v>1</v>
      </c>
      <c r="X3873" s="12">
        <v>43823.511627083331</v>
      </c>
    </row>
    <row r="3874" spans="1:24" x14ac:dyDescent="0.2">
      <c r="A3874">
        <v>14215</v>
      </c>
      <c r="B3874" s="2" t="s">
        <v>225</v>
      </c>
      <c r="C3874" s="2" t="s">
        <v>226</v>
      </c>
      <c r="D3874" s="2" t="s">
        <v>227</v>
      </c>
      <c r="E3874" t="s">
        <v>36</v>
      </c>
      <c r="F3874">
        <f>SUM(J3874* 1.03)</f>
        <v>1446.8616</v>
      </c>
      <c r="G3874">
        <v>12</v>
      </c>
      <c r="H3874">
        <v>-5</v>
      </c>
      <c r="I3874" s="7">
        <v>117.06</v>
      </c>
      <c r="J3874" s="7">
        <f t="shared" si="72"/>
        <v>1404.72</v>
      </c>
      <c r="K3874" s="7">
        <f>SUM(G3874*1.15)</f>
        <v>13.799999999999999</v>
      </c>
      <c r="L3874" s="11">
        <v>43547</v>
      </c>
      <c r="M3874" s="3">
        <v>43552</v>
      </c>
      <c r="N3874" s="3">
        <v>43568</v>
      </c>
      <c r="O3874" t="s">
        <v>14</v>
      </c>
      <c r="P3874" s="4">
        <v>105.36</v>
      </c>
      <c r="Q3874" t="s">
        <v>226</v>
      </c>
      <c r="R3874" t="s">
        <v>228</v>
      </c>
      <c r="S3874" t="s">
        <v>229</v>
      </c>
      <c r="T3874" t="s">
        <v>230</v>
      </c>
      <c r="U3874" t="s">
        <v>231</v>
      </c>
      <c r="V3874" t="s">
        <v>217</v>
      </c>
      <c r="W3874" s="10" t="b">
        <v>1</v>
      </c>
      <c r="X3874" s="12">
        <v>43980.511349305554</v>
      </c>
    </row>
    <row r="3875" spans="1:24" x14ac:dyDescent="0.2">
      <c r="A3875">
        <v>14216</v>
      </c>
      <c r="B3875" s="2" t="s">
        <v>342</v>
      </c>
      <c r="C3875" s="2" t="s">
        <v>343</v>
      </c>
      <c r="D3875" s="2" t="s">
        <v>344</v>
      </c>
      <c r="E3875" t="s">
        <v>19</v>
      </c>
      <c r="F3875">
        <f>SUM(J3875* 0.85)</f>
        <v>4.1055000000000001</v>
      </c>
      <c r="G3875">
        <v>7</v>
      </c>
      <c r="H3875">
        <v>34</v>
      </c>
      <c r="I3875" s="7">
        <v>0.69</v>
      </c>
      <c r="J3875" s="7">
        <f t="shared" si="72"/>
        <v>4.83</v>
      </c>
      <c r="K3875" s="7">
        <f>SUM(G3875*1.429)</f>
        <v>10.003</v>
      </c>
      <c r="L3875" s="11">
        <v>43547</v>
      </c>
      <c r="M3875" s="3">
        <v>43552</v>
      </c>
      <c r="N3875" s="3">
        <v>43568</v>
      </c>
      <c r="O3875" t="s">
        <v>12</v>
      </c>
      <c r="P3875" s="4">
        <v>49.56</v>
      </c>
      <c r="Q3875" t="s">
        <v>343</v>
      </c>
      <c r="R3875" t="s">
        <v>567</v>
      </c>
      <c r="S3875" t="s">
        <v>91</v>
      </c>
      <c r="U3875" t="s">
        <v>92</v>
      </c>
      <c r="V3875" t="s">
        <v>93</v>
      </c>
      <c r="W3875" s="10" t="b">
        <v>1</v>
      </c>
      <c r="X3875" s="12">
        <v>43869.178186342586</v>
      </c>
    </row>
    <row r="3876" spans="1:24" x14ac:dyDescent="0.2">
      <c r="A3876">
        <v>14217</v>
      </c>
      <c r="B3876" s="2" t="s">
        <v>196</v>
      </c>
      <c r="C3876" s="2" t="s">
        <v>197</v>
      </c>
      <c r="D3876" s="2" t="s">
        <v>198</v>
      </c>
      <c r="E3876" t="s">
        <v>5</v>
      </c>
      <c r="F3876">
        <f>SUM(J3876* 1.15)</f>
        <v>1185.6959999999999</v>
      </c>
      <c r="G3876">
        <v>12</v>
      </c>
      <c r="H3876">
        <v>-2</v>
      </c>
      <c r="I3876" s="7">
        <v>85.92</v>
      </c>
      <c r="J3876" s="7">
        <f t="shared" si="72"/>
        <v>1031.04</v>
      </c>
      <c r="K3876" s="7">
        <f>SUM(G3876*1.27)</f>
        <v>15.24</v>
      </c>
      <c r="L3876" s="11">
        <v>43547</v>
      </c>
      <c r="M3876" s="3">
        <v>43552</v>
      </c>
      <c r="N3876" s="3">
        <v>43568</v>
      </c>
      <c r="O3876" t="s">
        <v>12</v>
      </c>
      <c r="P3876" s="4">
        <v>4.9800000000000004</v>
      </c>
      <c r="Q3876" t="s">
        <v>197</v>
      </c>
      <c r="R3876" t="s">
        <v>199</v>
      </c>
      <c r="S3876" t="s">
        <v>200</v>
      </c>
      <c r="T3876" t="s">
        <v>111</v>
      </c>
      <c r="U3876" t="s">
        <v>201</v>
      </c>
      <c r="V3876" t="s">
        <v>113</v>
      </c>
      <c r="W3876" s="10" t="b">
        <v>0</v>
      </c>
      <c r="X3876" s="12">
        <v>43888.512472453702</v>
      </c>
    </row>
    <row r="3877" spans="1:24" x14ac:dyDescent="0.2">
      <c r="A3877">
        <v>14218</v>
      </c>
      <c r="B3877" s="2" t="s">
        <v>225</v>
      </c>
      <c r="C3877" s="2" t="s">
        <v>226</v>
      </c>
      <c r="D3877" s="2" t="s">
        <v>227</v>
      </c>
      <c r="E3877" t="s">
        <v>15</v>
      </c>
      <c r="F3877">
        <f>SUM(J3877* 1.45)</f>
        <v>175.52249999999998</v>
      </c>
      <c r="G3877">
        <v>9</v>
      </c>
      <c r="H3877">
        <v>-5</v>
      </c>
      <c r="I3877" s="7">
        <v>13.45</v>
      </c>
      <c r="J3877" s="7">
        <f t="shared" si="72"/>
        <v>121.05</v>
      </c>
      <c r="K3877" s="7">
        <f>SUM(G3877*1.15)</f>
        <v>10.35</v>
      </c>
      <c r="L3877" s="11">
        <v>43548</v>
      </c>
      <c r="M3877" s="3">
        <v>43553</v>
      </c>
      <c r="N3877" s="3">
        <v>43569</v>
      </c>
      <c r="O3877" t="s">
        <v>6</v>
      </c>
      <c r="P3877" s="4">
        <v>2.08</v>
      </c>
      <c r="Q3877" t="s">
        <v>226</v>
      </c>
      <c r="R3877" t="s">
        <v>228</v>
      </c>
      <c r="S3877" t="s">
        <v>229</v>
      </c>
      <c r="T3877" t="s">
        <v>230</v>
      </c>
      <c r="U3877" t="s">
        <v>231</v>
      </c>
      <c r="V3877" t="s">
        <v>217</v>
      </c>
      <c r="W3877" s="10" t="b">
        <v>0</v>
      </c>
      <c r="X3877" s="12">
        <v>43904.511349305554</v>
      </c>
    </row>
    <row r="3878" spans="1:24" x14ac:dyDescent="0.2">
      <c r="A3878">
        <v>14219</v>
      </c>
      <c r="B3878" s="2" t="s">
        <v>379</v>
      </c>
      <c r="C3878" s="2" t="s">
        <v>380</v>
      </c>
      <c r="D3878" s="2" t="s">
        <v>381</v>
      </c>
      <c r="E3878" t="s">
        <v>36</v>
      </c>
      <c r="F3878">
        <f>SUM(J3878* 0.85)</f>
        <v>11.984999999999999</v>
      </c>
      <c r="G3878">
        <v>10</v>
      </c>
      <c r="H3878">
        <v>-2</v>
      </c>
      <c r="I3878" s="7">
        <v>1.41</v>
      </c>
      <c r="J3878" s="7">
        <f t="shared" si="72"/>
        <v>14.1</v>
      </c>
      <c r="K3878" s="7">
        <f>SUM(G3878*1.27)</f>
        <v>12.7</v>
      </c>
      <c r="L3878" s="11">
        <v>43548</v>
      </c>
      <c r="M3878" s="3">
        <v>43553</v>
      </c>
      <c r="N3878" s="3">
        <v>43569</v>
      </c>
      <c r="O3878" t="s">
        <v>6</v>
      </c>
      <c r="P3878" s="4">
        <v>104.47</v>
      </c>
      <c r="Q3878" t="s">
        <v>380</v>
      </c>
      <c r="R3878" t="s">
        <v>382</v>
      </c>
      <c r="S3878" t="s">
        <v>110</v>
      </c>
      <c r="T3878" t="s">
        <v>111</v>
      </c>
      <c r="U3878" t="s">
        <v>383</v>
      </c>
      <c r="V3878" t="s">
        <v>113</v>
      </c>
      <c r="W3878" s="10" t="b">
        <v>1</v>
      </c>
      <c r="X3878" s="12">
        <v>43909.511753472223</v>
      </c>
    </row>
    <row r="3879" spans="1:24" x14ac:dyDescent="0.2">
      <c r="A3879">
        <v>14220</v>
      </c>
      <c r="B3879" s="2" t="s">
        <v>384</v>
      </c>
      <c r="C3879" s="2" t="s">
        <v>385</v>
      </c>
      <c r="D3879" s="2" t="s">
        <v>386</v>
      </c>
      <c r="E3879" t="s">
        <v>36</v>
      </c>
      <c r="F3879">
        <f>SUM(J3879* 1.25)</f>
        <v>187.25</v>
      </c>
      <c r="G3879">
        <v>5</v>
      </c>
      <c r="H3879">
        <v>9</v>
      </c>
      <c r="I3879" s="7">
        <v>29.96</v>
      </c>
      <c r="J3879" s="7">
        <f t="shared" si="72"/>
        <v>149.80000000000001</v>
      </c>
      <c r="K3879" s="7">
        <f>SUM(G3879*1.429)</f>
        <v>7.1450000000000005</v>
      </c>
      <c r="L3879" s="11">
        <v>43548</v>
      </c>
      <c r="M3879" s="3">
        <v>43553</v>
      </c>
      <c r="N3879" s="3">
        <v>43569</v>
      </c>
      <c r="O3879" t="s">
        <v>12</v>
      </c>
      <c r="P3879" s="4">
        <v>275.79000000000002</v>
      </c>
      <c r="Q3879" t="s">
        <v>385</v>
      </c>
      <c r="R3879" t="s">
        <v>387</v>
      </c>
      <c r="S3879" t="s">
        <v>388</v>
      </c>
      <c r="U3879" t="s">
        <v>389</v>
      </c>
      <c r="V3879" t="s">
        <v>10</v>
      </c>
      <c r="W3879" s="10" t="b">
        <v>1</v>
      </c>
      <c r="X3879" s="12">
        <v>43878.510499074073</v>
      </c>
    </row>
    <row r="3880" spans="1:24" x14ac:dyDescent="0.2">
      <c r="A3880">
        <v>14221</v>
      </c>
      <c r="B3880" s="2" t="s">
        <v>176</v>
      </c>
      <c r="C3880" s="2" t="s">
        <v>177</v>
      </c>
      <c r="D3880" s="2" t="s">
        <v>178</v>
      </c>
      <c r="E3880" t="s">
        <v>37</v>
      </c>
      <c r="F3880">
        <f>SUM(J3880* 0.95)</f>
        <v>1699.2080000000001</v>
      </c>
      <c r="G3880">
        <v>14</v>
      </c>
      <c r="H3880">
        <v>31</v>
      </c>
      <c r="I3880" s="7">
        <v>127.76</v>
      </c>
      <c r="J3880" s="7">
        <f t="shared" si="72"/>
        <v>1788.64</v>
      </c>
      <c r="K3880" s="7">
        <f>SUM(G3880*1.429)</f>
        <v>20.006</v>
      </c>
      <c r="L3880" s="11">
        <v>43548</v>
      </c>
      <c r="M3880" s="3">
        <v>43553</v>
      </c>
      <c r="N3880" s="3">
        <v>43569</v>
      </c>
      <c r="O3880" t="s">
        <v>14</v>
      </c>
      <c r="P3880" s="4">
        <v>2.7</v>
      </c>
      <c r="Q3880" t="s">
        <v>177</v>
      </c>
      <c r="R3880" t="s">
        <v>179</v>
      </c>
      <c r="S3880" t="s">
        <v>180</v>
      </c>
      <c r="U3880" t="s">
        <v>181</v>
      </c>
      <c r="V3880" t="s">
        <v>182</v>
      </c>
      <c r="W3880" s="10" t="b">
        <v>0</v>
      </c>
      <c r="X3880" s="12">
        <v>43869.513402777775</v>
      </c>
    </row>
    <row r="3881" spans="1:24" x14ac:dyDescent="0.2">
      <c r="A3881">
        <v>14222</v>
      </c>
      <c r="B3881" s="2" t="s">
        <v>449</v>
      </c>
      <c r="C3881" s="2" t="s">
        <v>450</v>
      </c>
      <c r="D3881" s="2" t="s">
        <v>451</v>
      </c>
      <c r="E3881" t="s">
        <v>15</v>
      </c>
      <c r="F3881">
        <f>SUM(J3881* 1.05)</f>
        <v>1196.9370000000001</v>
      </c>
      <c r="G3881">
        <v>9</v>
      </c>
      <c r="H3881">
        <v>4</v>
      </c>
      <c r="I3881" s="7">
        <v>126.66</v>
      </c>
      <c r="J3881" s="7">
        <f t="shared" si="72"/>
        <v>1139.94</v>
      </c>
      <c r="K3881" s="7">
        <f>SUM(G3881*0.54)</f>
        <v>4.8600000000000003</v>
      </c>
      <c r="L3881" s="11">
        <v>43549</v>
      </c>
      <c r="M3881" s="3">
        <v>43554</v>
      </c>
      <c r="N3881" s="3">
        <v>43570</v>
      </c>
      <c r="O3881" t="s">
        <v>12</v>
      </c>
      <c r="P3881" s="4">
        <v>87.38</v>
      </c>
      <c r="Q3881" t="s">
        <v>450</v>
      </c>
      <c r="R3881" t="s">
        <v>452</v>
      </c>
      <c r="S3881" t="s">
        <v>453</v>
      </c>
      <c r="U3881" t="s">
        <v>454</v>
      </c>
      <c r="V3881" t="s">
        <v>59</v>
      </c>
      <c r="W3881" s="10" t="b">
        <v>1</v>
      </c>
      <c r="X3881" s="12">
        <v>43881.509304398154</v>
      </c>
    </row>
    <row r="3882" spans="1:24" x14ac:dyDescent="0.2">
      <c r="A3882">
        <v>14223</v>
      </c>
      <c r="B3882" s="2" t="s">
        <v>345</v>
      </c>
      <c r="C3882" s="2" t="s">
        <v>346</v>
      </c>
      <c r="D3882" s="2" t="s">
        <v>347</v>
      </c>
      <c r="E3882" t="s">
        <v>5</v>
      </c>
      <c r="F3882">
        <f>SUM(J3882* 1.08)</f>
        <v>367.98840000000007</v>
      </c>
      <c r="G3882">
        <v>13</v>
      </c>
      <c r="H3882">
        <v>3</v>
      </c>
      <c r="I3882" s="7">
        <v>26.21</v>
      </c>
      <c r="J3882" s="7">
        <f t="shared" si="72"/>
        <v>340.73</v>
      </c>
      <c r="K3882" s="7">
        <f>SUM(G3882*0.54)</f>
        <v>7.0200000000000005</v>
      </c>
      <c r="L3882" s="11">
        <v>43549</v>
      </c>
      <c r="M3882" s="3">
        <v>43554</v>
      </c>
      <c r="N3882" s="3">
        <v>43570</v>
      </c>
      <c r="O3882" t="s">
        <v>14</v>
      </c>
      <c r="P3882" s="4">
        <v>144.38</v>
      </c>
      <c r="Q3882" t="s">
        <v>346</v>
      </c>
      <c r="R3882" t="s">
        <v>352</v>
      </c>
      <c r="S3882" t="s">
        <v>353</v>
      </c>
      <c r="T3882" t="s">
        <v>354</v>
      </c>
      <c r="U3882" t="s">
        <v>355</v>
      </c>
      <c r="V3882" t="s">
        <v>209</v>
      </c>
      <c r="W3882" s="10" t="b">
        <v>1</v>
      </c>
      <c r="X3882" s="12">
        <v>43871.843438541669</v>
      </c>
    </row>
    <row r="3883" spans="1:24" x14ac:dyDescent="0.2">
      <c r="A3883">
        <v>14224</v>
      </c>
      <c r="B3883" s="2" t="s">
        <v>99</v>
      </c>
      <c r="C3883" s="2" t="s">
        <v>100</v>
      </c>
      <c r="D3883" s="2" t="s">
        <v>101</v>
      </c>
      <c r="E3883" t="s">
        <v>11</v>
      </c>
      <c r="F3883">
        <f>SUM(J3883* 0.85)</f>
        <v>329.71500000000003</v>
      </c>
      <c r="G3883">
        <v>9</v>
      </c>
      <c r="H3883">
        <v>-18</v>
      </c>
      <c r="I3883" s="7">
        <v>43.1</v>
      </c>
      <c r="J3883" s="7">
        <f t="shared" si="72"/>
        <v>387.90000000000003</v>
      </c>
      <c r="K3883" s="7">
        <f>SUM(G3883*1.15)</f>
        <v>10.35</v>
      </c>
      <c r="L3883" s="11">
        <v>43549</v>
      </c>
      <c r="M3883" s="3">
        <v>43554</v>
      </c>
      <c r="N3883" s="3">
        <v>43570</v>
      </c>
      <c r="O3883" t="s">
        <v>6</v>
      </c>
      <c r="P3883" s="4">
        <v>27.19</v>
      </c>
      <c r="Q3883" t="s">
        <v>100</v>
      </c>
      <c r="R3883" t="s">
        <v>102</v>
      </c>
      <c r="S3883" t="s">
        <v>103</v>
      </c>
      <c r="U3883" t="s">
        <v>104</v>
      </c>
      <c r="V3883" t="s">
        <v>105</v>
      </c>
      <c r="W3883" s="10" t="b">
        <v>0</v>
      </c>
      <c r="X3883" s="12">
        <v>43938.511198842592</v>
      </c>
    </row>
    <row r="3884" spans="1:24" x14ac:dyDescent="0.2">
      <c r="A3884">
        <v>14225</v>
      </c>
      <c r="B3884" s="2" t="s">
        <v>479</v>
      </c>
      <c r="C3884" s="2" t="s">
        <v>480</v>
      </c>
      <c r="D3884" s="2" t="s">
        <v>481</v>
      </c>
      <c r="E3884" t="s">
        <v>45</v>
      </c>
      <c r="F3884">
        <f>SUM(J3884* 1.03)</f>
        <v>1854.5150000000001</v>
      </c>
      <c r="G3884">
        <v>10</v>
      </c>
      <c r="H3884">
        <v>-14</v>
      </c>
      <c r="I3884" s="7">
        <v>180.05</v>
      </c>
      <c r="J3884" s="7">
        <f t="shared" si="72"/>
        <v>1800.5</v>
      </c>
      <c r="K3884" s="7">
        <f>SUM(G3884*1.15)</f>
        <v>11.5</v>
      </c>
      <c r="L3884" s="11">
        <v>43552</v>
      </c>
      <c r="M3884" s="3">
        <v>43557</v>
      </c>
      <c r="N3884" s="3">
        <v>43573</v>
      </c>
      <c r="O3884" t="s">
        <v>12</v>
      </c>
      <c r="P3884" s="4">
        <v>62.22</v>
      </c>
      <c r="Q3884" t="s">
        <v>480</v>
      </c>
      <c r="R3884" t="s">
        <v>482</v>
      </c>
      <c r="S3884" t="s">
        <v>483</v>
      </c>
      <c r="U3884" t="s">
        <v>484</v>
      </c>
      <c r="V3884" t="s">
        <v>10</v>
      </c>
      <c r="W3884" s="10" t="b">
        <v>1</v>
      </c>
      <c r="X3884" s="12">
        <v>43906.844578472221</v>
      </c>
    </row>
    <row r="3885" spans="1:24" x14ac:dyDescent="0.2">
      <c r="A3885">
        <v>14226</v>
      </c>
      <c r="B3885" s="2" t="s">
        <v>135</v>
      </c>
      <c r="C3885" s="2" t="s">
        <v>136</v>
      </c>
      <c r="D3885" s="2" t="s">
        <v>137</v>
      </c>
      <c r="E3885" t="s">
        <v>13</v>
      </c>
      <c r="F3885">
        <f>SUM(J3885* 1.05)</f>
        <v>101.49299999999999</v>
      </c>
      <c r="G3885">
        <v>9</v>
      </c>
      <c r="H3885">
        <v>13</v>
      </c>
      <c r="I3885" s="7">
        <v>10.74</v>
      </c>
      <c r="J3885" s="7">
        <f t="shared" si="72"/>
        <v>96.66</v>
      </c>
      <c r="K3885" s="7">
        <f>SUM(G3885*1.429)</f>
        <v>12.861000000000001</v>
      </c>
      <c r="L3885" s="11">
        <v>43552</v>
      </c>
      <c r="M3885" s="3">
        <v>43557</v>
      </c>
      <c r="N3885" s="3">
        <v>43573</v>
      </c>
      <c r="O3885" t="s">
        <v>14</v>
      </c>
      <c r="P3885" s="4">
        <v>74.599999999999994</v>
      </c>
      <c r="Q3885" t="s">
        <v>136</v>
      </c>
      <c r="R3885" t="s">
        <v>138</v>
      </c>
      <c r="S3885" t="s">
        <v>139</v>
      </c>
      <c r="U3885" t="s">
        <v>140</v>
      </c>
      <c r="V3885" t="s">
        <v>141</v>
      </c>
      <c r="W3885" s="10" t="b">
        <v>1</v>
      </c>
      <c r="X3885" s="12">
        <v>43760.511557638885</v>
      </c>
    </row>
    <row r="3886" spans="1:24" x14ac:dyDescent="0.2">
      <c r="A3886">
        <v>14227</v>
      </c>
      <c r="B3886" s="2" t="s">
        <v>106</v>
      </c>
      <c r="C3886" s="2" t="s">
        <v>107</v>
      </c>
      <c r="D3886" s="2" t="s">
        <v>108</v>
      </c>
      <c r="E3886" t="s">
        <v>36</v>
      </c>
      <c r="F3886">
        <f>SUM(J3886* 0.875)</f>
        <v>1144.6749999999997</v>
      </c>
      <c r="G3886">
        <v>10</v>
      </c>
      <c r="H3886">
        <v>-3</v>
      </c>
      <c r="I3886" s="7">
        <v>130.82</v>
      </c>
      <c r="J3886" s="7">
        <f t="shared" si="72"/>
        <v>1308.1999999999998</v>
      </c>
      <c r="K3886" s="7">
        <f>SUM(G3886*1.27)</f>
        <v>12.7</v>
      </c>
      <c r="L3886" s="11">
        <v>43552</v>
      </c>
      <c r="M3886" s="3">
        <v>43557</v>
      </c>
      <c r="N3886" s="3">
        <v>43573</v>
      </c>
      <c r="O3886" t="s">
        <v>12</v>
      </c>
      <c r="P3886" s="4">
        <v>0.21</v>
      </c>
      <c r="Q3886" t="s">
        <v>107</v>
      </c>
      <c r="R3886" t="s">
        <v>109</v>
      </c>
      <c r="S3886" t="s">
        <v>110</v>
      </c>
      <c r="T3886" t="s">
        <v>111</v>
      </c>
      <c r="U3886" t="s">
        <v>112</v>
      </c>
      <c r="V3886" t="s">
        <v>113</v>
      </c>
      <c r="W3886" s="10" t="b">
        <v>0</v>
      </c>
      <c r="X3886" s="12">
        <v>43977.511741898146</v>
      </c>
    </row>
    <row r="3887" spans="1:24" x14ac:dyDescent="0.2">
      <c r="A3887">
        <v>14228</v>
      </c>
      <c r="B3887" s="2" t="s">
        <v>60</v>
      </c>
      <c r="C3887" s="2" t="s">
        <v>61</v>
      </c>
      <c r="D3887" s="2" t="s">
        <v>62</v>
      </c>
      <c r="E3887" t="s">
        <v>37</v>
      </c>
      <c r="F3887">
        <f>SUM(J3887* 0.85)</f>
        <v>972.46799999999996</v>
      </c>
      <c r="G3887">
        <v>9</v>
      </c>
      <c r="H3887">
        <v>-4</v>
      </c>
      <c r="I3887" s="7">
        <v>127.12</v>
      </c>
      <c r="J3887" s="7">
        <f t="shared" si="72"/>
        <v>1144.08</v>
      </c>
      <c r="K3887" s="7">
        <f>SUM(G3887*1.15)</f>
        <v>10.35</v>
      </c>
      <c r="L3887" s="11">
        <v>43553</v>
      </c>
      <c r="M3887" s="3">
        <v>43558</v>
      </c>
      <c r="N3887" s="3">
        <v>43574</v>
      </c>
      <c r="O3887" t="s">
        <v>6</v>
      </c>
      <c r="P3887" s="4">
        <v>16.16</v>
      </c>
      <c r="Q3887" t="s">
        <v>61</v>
      </c>
      <c r="R3887" t="s">
        <v>63</v>
      </c>
      <c r="S3887" t="s">
        <v>64</v>
      </c>
      <c r="U3887" t="s">
        <v>65</v>
      </c>
      <c r="V3887" t="s">
        <v>66</v>
      </c>
      <c r="W3887" s="10" t="b">
        <v>0</v>
      </c>
      <c r="X3887" s="12">
        <v>43907.511360879631</v>
      </c>
    </row>
    <row r="3888" spans="1:24" x14ac:dyDescent="0.2">
      <c r="A3888">
        <v>14229</v>
      </c>
      <c r="B3888" s="2" t="s">
        <v>165</v>
      </c>
      <c r="C3888" s="2" t="s">
        <v>166</v>
      </c>
      <c r="D3888" s="2" t="s">
        <v>167</v>
      </c>
      <c r="E3888" t="s">
        <v>45</v>
      </c>
      <c r="F3888">
        <f>SUM(J3888* 0.95)</f>
        <v>1396.3859999999997</v>
      </c>
      <c r="G3888">
        <v>12</v>
      </c>
      <c r="H3888">
        <v>2</v>
      </c>
      <c r="I3888" s="7">
        <v>122.49</v>
      </c>
      <c r="J3888" s="7">
        <f t="shared" si="72"/>
        <v>1469.8799999999999</v>
      </c>
      <c r="K3888" s="7">
        <f>SUM(G3888*1.27)</f>
        <v>15.24</v>
      </c>
      <c r="L3888" s="11">
        <v>43553</v>
      </c>
      <c r="M3888" s="3">
        <v>43558</v>
      </c>
      <c r="N3888" s="3">
        <v>43574</v>
      </c>
      <c r="O3888" t="s">
        <v>12</v>
      </c>
      <c r="P3888" s="4">
        <v>121.82</v>
      </c>
      <c r="Q3888" t="s">
        <v>166</v>
      </c>
      <c r="R3888" t="s">
        <v>168</v>
      </c>
      <c r="S3888" t="s">
        <v>128</v>
      </c>
      <c r="U3888" t="s">
        <v>129</v>
      </c>
      <c r="V3888" t="s">
        <v>59</v>
      </c>
      <c r="W3888" s="10" t="b">
        <v>1</v>
      </c>
      <c r="X3888" s="12">
        <v>43888.512518749994</v>
      </c>
    </row>
    <row r="3889" spans="1:24" x14ac:dyDescent="0.2">
      <c r="A3889">
        <v>14230</v>
      </c>
      <c r="B3889" s="2" t="s">
        <v>256</v>
      </c>
      <c r="C3889" s="2" t="s">
        <v>257</v>
      </c>
      <c r="D3889" s="2" t="s">
        <v>258</v>
      </c>
      <c r="E3889" t="s">
        <v>11</v>
      </c>
      <c r="F3889">
        <f>SUM(J3889* 1.05)</f>
        <v>2010.96</v>
      </c>
      <c r="G3889">
        <v>10</v>
      </c>
      <c r="H3889">
        <v>2</v>
      </c>
      <c r="I3889" s="7">
        <v>191.52</v>
      </c>
      <c r="J3889" s="7">
        <f t="shared" si="72"/>
        <v>1915.2</v>
      </c>
      <c r="K3889" s="7">
        <f>SUM(G3889*1.27)</f>
        <v>12.7</v>
      </c>
      <c r="L3889" s="11">
        <v>43553</v>
      </c>
      <c r="M3889" s="3">
        <v>43558</v>
      </c>
      <c r="N3889" s="3">
        <v>43574</v>
      </c>
      <c r="O3889" t="s">
        <v>12</v>
      </c>
      <c r="P3889" s="4">
        <v>0.02</v>
      </c>
      <c r="Q3889" t="s">
        <v>257</v>
      </c>
      <c r="R3889" t="s">
        <v>259</v>
      </c>
      <c r="S3889" t="s">
        <v>260</v>
      </c>
      <c r="U3889" t="s">
        <v>261</v>
      </c>
      <c r="V3889" t="s">
        <v>59</v>
      </c>
      <c r="W3889" s="10" t="b">
        <v>0</v>
      </c>
      <c r="X3889" s="12">
        <v>44016.511799768516</v>
      </c>
    </row>
    <row r="3890" spans="1:24" x14ac:dyDescent="0.2">
      <c r="A3890">
        <v>14231</v>
      </c>
      <c r="B3890" s="2" t="s">
        <v>256</v>
      </c>
      <c r="C3890" s="2" t="s">
        <v>257</v>
      </c>
      <c r="D3890" s="2" t="s">
        <v>258</v>
      </c>
      <c r="E3890" t="s">
        <v>5</v>
      </c>
      <c r="F3890">
        <f>SUM(J3890* 1.05)</f>
        <v>2536.9890000000005</v>
      </c>
      <c r="G3890">
        <v>13</v>
      </c>
      <c r="H3890">
        <v>2</v>
      </c>
      <c r="I3890" s="7">
        <v>185.86</v>
      </c>
      <c r="J3890" s="7">
        <f t="shared" si="72"/>
        <v>2416.1800000000003</v>
      </c>
      <c r="K3890" s="7">
        <f>SUM(G3890*1.27)</f>
        <v>16.510000000000002</v>
      </c>
      <c r="L3890" s="11">
        <v>43553</v>
      </c>
      <c r="M3890" s="3">
        <v>43558</v>
      </c>
      <c r="N3890" s="3">
        <v>43574</v>
      </c>
      <c r="O3890" t="s">
        <v>12</v>
      </c>
      <c r="P3890" s="4">
        <v>15.17</v>
      </c>
      <c r="Q3890" t="s">
        <v>257</v>
      </c>
      <c r="R3890" t="s">
        <v>259</v>
      </c>
      <c r="S3890" t="s">
        <v>260</v>
      </c>
      <c r="U3890" t="s">
        <v>261</v>
      </c>
      <c r="V3890" t="s">
        <v>59</v>
      </c>
      <c r="W3890" s="10" t="b">
        <v>0</v>
      </c>
      <c r="X3890" s="12">
        <v>43893.512518749994</v>
      </c>
    </row>
    <row r="3891" spans="1:24" x14ac:dyDescent="0.2">
      <c r="A3891">
        <v>14232</v>
      </c>
      <c r="B3891" s="2" t="s">
        <v>455</v>
      </c>
      <c r="C3891" s="2" t="s">
        <v>456</v>
      </c>
      <c r="D3891" s="2" t="s">
        <v>457</v>
      </c>
      <c r="E3891" t="s">
        <v>15</v>
      </c>
      <c r="F3891">
        <f>SUM(J3891* 1.05)</f>
        <v>810.48450000000003</v>
      </c>
      <c r="G3891">
        <v>7</v>
      </c>
      <c r="H3891">
        <v>10</v>
      </c>
      <c r="I3891" s="7">
        <v>110.27</v>
      </c>
      <c r="J3891" s="7">
        <f t="shared" si="72"/>
        <v>771.89</v>
      </c>
      <c r="K3891" s="7">
        <f>SUM(G3891*1.429)</f>
        <v>10.003</v>
      </c>
      <c r="L3891" s="11">
        <v>43554</v>
      </c>
      <c r="M3891" s="3">
        <v>43559</v>
      </c>
      <c r="N3891" s="3">
        <v>43575</v>
      </c>
      <c r="O3891" t="s">
        <v>14</v>
      </c>
      <c r="P3891" s="4">
        <v>12.96</v>
      </c>
      <c r="Q3891" t="s">
        <v>456</v>
      </c>
      <c r="R3891" t="s">
        <v>458</v>
      </c>
      <c r="S3891" t="s">
        <v>459</v>
      </c>
      <c r="T3891" t="s">
        <v>460</v>
      </c>
      <c r="U3891" t="s">
        <v>461</v>
      </c>
      <c r="V3891" t="s">
        <v>209</v>
      </c>
      <c r="W3891" s="10" t="b">
        <v>0</v>
      </c>
      <c r="X3891" s="12">
        <v>43809.511241898144</v>
      </c>
    </row>
    <row r="3892" spans="1:24" x14ac:dyDescent="0.2">
      <c r="A3892">
        <v>14233</v>
      </c>
      <c r="B3892" s="2" t="s">
        <v>73</v>
      </c>
      <c r="C3892" s="2" t="s">
        <v>74</v>
      </c>
      <c r="D3892" s="2" t="s">
        <v>75</v>
      </c>
      <c r="E3892" t="s">
        <v>13</v>
      </c>
      <c r="F3892">
        <f>SUM(J3892* 1.08)</f>
        <v>2159.3952000000004</v>
      </c>
      <c r="G3892">
        <v>12</v>
      </c>
      <c r="H3892">
        <v>4</v>
      </c>
      <c r="I3892" s="7">
        <v>166.62</v>
      </c>
      <c r="J3892" s="7">
        <f t="shared" si="72"/>
        <v>1999.44</v>
      </c>
      <c r="K3892" s="7">
        <f>SUM(G3892*0.54)</f>
        <v>6.48</v>
      </c>
      <c r="L3892" s="11">
        <v>43554</v>
      </c>
      <c r="M3892" s="3">
        <v>43559</v>
      </c>
      <c r="N3892" s="3">
        <v>43575</v>
      </c>
      <c r="O3892" t="s">
        <v>14</v>
      </c>
      <c r="P3892" s="4">
        <v>32.270000000000003</v>
      </c>
      <c r="Q3892" t="s">
        <v>74</v>
      </c>
      <c r="R3892" t="s">
        <v>76</v>
      </c>
      <c r="S3892" t="s">
        <v>77</v>
      </c>
      <c r="T3892" t="s">
        <v>78</v>
      </c>
      <c r="U3892" t="s">
        <v>79</v>
      </c>
      <c r="V3892" t="s">
        <v>80</v>
      </c>
      <c r="W3892" s="10" t="b">
        <v>0</v>
      </c>
      <c r="X3892" s="12">
        <v>43873.51011678241</v>
      </c>
    </row>
    <row r="3893" spans="1:24" x14ac:dyDescent="0.2">
      <c r="A3893">
        <v>14234</v>
      </c>
      <c r="B3893" s="2" t="s">
        <v>225</v>
      </c>
      <c r="C3893" s="2" t="s">
        <v>226</v>
      </c>
      <c r="D3893" s="2" t="s">
        <v>227</v>
      </c>
      <c r="E3893" t="s">
        <v>13</v>
      </c>
      <c r="F3893">
        <f>SUM(J3893* 1.03)</f>
        <v>1287.5618000000002</v>
      </c>
      <c r="G3893">
        <v>7</v>
      </c>
      <c r="H3893">
        <v>-5</v>
      </c>
      <c r="I3893" s="7">
        <v>178.58</v>
      </c>
      <c r="J3893" s="7">
        <f t="shared" si="72"/>
        <v>1250.0600000000002</v>
      </c>
      <c r="K3893" s="7">
        <f>SUM(G3893*1.15)</f>
        <v>8.0499999999999989</v>
      </c>
      <c r="L3893" s="11">
        <v>43554</v>
      </c>
      <c r="M3893" s="3">
        <v>43559</v>
      </c>
      <c r="N3893" s="3">
        <v>43575</v>
      </c>
      <c r="O3893" t="s">
        <v>6</v>
      </c>
      <c r="P3893" s="4">
        <v>37.97</v>
      </c>
      <c r="Q3893" t="s">
        <v>226</v>
      </c>
      <c r="R3893" t="s">
        <v>228</v>
      </c>
      <c r="S3893" t="s">
        <v>229</v>
      </c>
      <c r="T3893" t="s">
        <v>230</v>
      </c>
      <c r="U3893" t="s">
        <v>231</v>
      </c>
      <c r="V3893" t="s">
        <v>217</v>
      </c>
      <c r="W3893" s="10" t="b">
        <v>1</v>
      </c>
      <c r="X3893" s="12">
        <v>43905.177003703699</v>
      </c>
    </row>
    <row r="3894" spans="1:24" x14ac:dyDescent="0.2">
      <c r="A3894">
        <v>14235</v>
      </c>
      <c r="B3894" s="2" t="s">
        <v>153</v>
      </c>
      <c r="C3894" s="2" t="s">
        <v>154</v>
      </c>
      <c r="D3894" s="2" t="s">
        <v>155</v>
      </c>
      <c r="E3894" t="s">
        <v>36</v>
      </c>
      <c r="F3894">
        <f>SUM(J3894* 1.08)</f>
        <v>1166.8536000000001</v>
      </c>
      <c r="G3894">
        <v>6</v>
      </c>
      <c r="H3894">
        <v>-1</v>
      </c>
      <c r="I3894" s="7">
        <v>180.07</v>
      </c>
      <c r="J3894" s="7">
        <f t="shared" si="72"/>
        <v>1080.42</v>
      </c>
      <c r="K3894" s="7">
        <f>SUM(G3894*1.27)</f>
        <v>7.62</v>
      </c>
      <c r="L3894" s="11">
        <v>43555</v>
      </c>
      <c r="M3894" s="3">
        <v>43560</v>
      </c>
      <c r="N3894" s="3">
        <v>43576</v>
      </c>
      <c r="O3894" t="s">
        <v>14</v>
      </c>
      <c r="P3894" s="4">
        <v>208.5</v>
      </c>
      <c r="Q3894" t="s">
        <v>154</v>
      </c>
      <c r="R3894" t="s">
        <v>156</v>
      </c>
      <c r="S3894" t="s">
        <v>157</v>
      </c>
      <c r="U3894" t="s">
        <v>158</v>
      </c>
      <c r="V3894" t="s">
        <v>44</v>
      </c>
      <c r="W3894" s="10" t="b">
        <v>1</v>
      </c>
      <c r="X3894" s="12">
        <v>43895.510383333327</v>
      </c>
    </row>
    <row r="3895" spans="1:24" x14ac:dyDescent="0.2">
      <c r="A3895">
        <v>14236</v>
      </c>
      <c r="B3895" s="2" t="s">
        <v>319</v>
      </c>
      <c r="C3895" s="2" t="s">
        <v>320</v>
      </c>
      <c r="D3895" s="2" t="s">
        <v>321</v>
      </c>
      <c r="E3895" t="s">
        <v>37</v>
      </c>
      <c r="F3895">
        <f>SUM(J3895* 1.08)</f>
        <v>1276.9811999999999</v>
      </c>
      <c r="G3895">
        <v>11</v>
      </c>
      <c r="H3895">
        <v>-39</v>
      </c>
      <c r="I3895" s="7">
        <v>107.49</v>
      </c>
      <c r="J3895" s="7">
        <f t="shared" si="72"/>
        <v>1182.3899999999999</v>
      </c>
      <c r="K3895" s="7">
        <f>SUM(G3895*1.15)</f>
        <v>12.649999999999999</v>
      </c>
      <c r="L3895" s="11">
        <v>43555</v>
      </c>
      <c r="M3895" s="3">
        <v>43560</v>
      </c>
      <c r="N3895" s="3">
        <v>43576</v>
      </c>
      <c r="O3895" t="s">
        <v>12</v>
      </c>
      <c r="P3895" s="4">
        <v>32.82</v>
      </c>
      <c r="Q3895" t="s">
        <v>320</v>
      </c>
      <c r="R3895" t="s">
        <v>322</v>
      </c>
      <c r="S3895" t="s">
        <v>323</v>
      </c>
      <c r="U3895" t="s">
        <v>324</v>
      </c>
      <c r="V3895" t="s">
        <v>325</v>
      </c>
      <c r="W3895" s="10" t="b">
        <v>1</v>
      </c>
      <c r="X3895" s="12">
        <v>43922.844289120374</v>
      </c>
    </row>
    <row r="3896" spans="1:24" x14ac:dyDescent="0.2">
      <c r="A3896">
        <v>14237</v>
      </c>
      <c r="B3896" s="2" t="s">
        <v>135</v>
      </c>
      <c r="C3896" s="2" t="s">
        <v>136</v>
      </c>
      <c r="D3896" s="2" t="s">
        <v>137</v>
      </c>
      <c r="E3896" t="s">
        <v>36</v>
      </c>
      <c r="F3896">
        <f>SUM(J3896* 1.05)</f>
        <v>1342.0365000000002</v>
      </c>
      <c r="G3896">
        <v>7</v>
      </c>
      <c r="H3896">
        <v>-7</v>
      </c>
      <c r="I3896" s="7">
        <v>182.59</v>
      </c>
      <c r="J3896" s="7">
        <f t="shared" si="72"/>
        <v>1278.1300000000001</v>
      </c>
      <c r="K3896" s="7">
        <f>SUM(G3896*1.15)</f>
        <v>8.0499999999999989</v>
      </c>
      <c r="L3896" s="11">
        <v>43555</v>
      </c>
      <c r="M3896" s="3">
        <v>43560</v>
      </c>
      <c r="N3896" s="3">
        <v>43576</v>
      </c>
      <c r="O3896" t="s">
        <v>12</v>
      </c>
      <c r="P3896" s="4">
        <v>353.07</v>
      </c>
      <c r="Q3896" t="s">
        <v>136</v>
      </c>
      <c r="R3896" t="s">
        <v>138</v>
      </c>
      <c r="S3896" t="s">
        <v>139</v>
      </c>
      <c r="U3896" t="s">
        <v>140</v>
      </c>
      <c r="V3896" t="s">
        <v>141</v>
      </c>
      <c r="W3896" s="10" t="b">
        <v>1</v>
      </c>
      <c r="X3896" s="12">
        <v>43909.843647222224</v>
      </c>
    </row>
    <row r="3897" spans="1:24" x14ac:dyDescent="0.2">
      <c r="A3897">
        <v>14238</v>
      </c>
      <c r="B3897" s="2" t="s">
        <v>153</v>
      </c>
      <c r="C3897" s="2" t="s">
        <v>154</v>
      </c>
      <c r="D3897" s="2" t="s">
        <v>155</v>
      </c>
      <c r="E3897" t="s">
        <v>11</v>
      </c>
      <c r="F3897">
        <f>SUM(J3897* 1.08)</f>
        <v>139.70880000000002</v>
      </c>
      <c r="G3897">
        <v>8</v>
      </c>
      <c r="H3897">
        <v>-1</v>
      </c>
      <c r="I3897" s="7">
        <v>16.170000000000002</v>
      </c>
      <c r="J3897" s="7">
        <f t="shared" si="72"/>
        <v>129.36000000000001</v>
      </c>
      <c r="K3897" s="7">
        <f>SUM(G3897*1.27)</f>
        <v>10.16</v>
      </c>
      <c r="L3897" s="11">
        <v>43556</v>
      </c>
      <c r="M3897" s="3">
        <v>43561</v>
      </c>
      <c r="N3897" s="3">
        <v>43577</v>
      </c>
      <c r="O3897" t="s">
        <v>6</v>
      </c>
      <c r="P3897" s="4">
        <v>1.26</v>
      </c>
      <c r="Q3897" t="s">
        <v>154</v>
      </c>
      <c r="R3897" t="s">
        <v>156</v>
      </c>
      <c r="S3897" t="s">
        <v>157</v>
      </c>
      <c r="U3897" t="s">
        <v>158</v>
      </c>
      <c r="V3897" t="s">
        <v>44</v>
      </c>
      <c r="W3897" s="10" t="b">
        <v>0</v>
      </c>
      <c r="X3897" s="12">
        <v>43888.178062268511</v>
      </c>
    </row>
    <row r="3898" spans="1:24" x14ac:dyDescent="0.2">
      <c r="A3898">
        <v>14239</v>
      </c>
      <c r="B3898" s="2" t="s">
        <v>218</v>
      </c>
      <c r="C3898" s="2" t="s">
        <v>219</v>
      </c>
      <c r="D3898" s="2" t="s">
        <v>220</v>
      </c>
      <c r="E3898" t="s">
        <v>13</v>
      </c>
      <c r="F3898">
        <f>SUM(J3898* 0.85)</f>
        <v>494.49599999999998</v>
      </c>
      <c r="G3898">
        <v>12</v>
      </c>
      <c r="H3898">
        <v>-22</v>
      </c>
      <c r="I3898" s="7">
        <v>48.48</v>
      </c>
      <c r="J3898" s="7">
        <f t="shared" si="72"/>
        <v>581.76</v>
      </c>
      <c r="K3898" s="7">
        <f>SUM(G3898*1.15)</f>
        <v>13.799999999999999</v>
      </c>
      <c r="L3898" s="11">
        <v>43556</v>
      </c>
      <c r="M3898" s="3">
        <v>43561</v>
      </c>
      <c r="N3898" s="3">
        <v>43577</v>
      </c>
      <c r="O3898" t="s">
        <v>12</v>
      </c>
      <c r="P3898" s="4">
        <v>193.37</v>
      </c>
      <c r="Q3898" t="s">
        <v>219</v>
      </c>
      <c r="R3898" t="s">
        <v>221</v>
      </c>
      <c r="S3898" t="s">
        <v>222</v>
      </c>
      <c r="T3898" t="s">
        <v>223</v>
      </c>
      <c r="U3898" t="s">
        <v>224</v>
      </c>
      <c r="V3898" t="s">
        <v>113</v>
      </c>
      <c r="W3898" s="10" t="b">
        <v>1</v>
      </c>
      <c r="X3898" s="12">
        <v>44016.511152546293</v>
      </c>
    </row>
    <row r="3899" spans="1:24" x14ac:dyDescent="0.2">
      <c r="A3899">
        <v>14240</v>
      </c>
      <c r="B3899" s="2" t="s">
        <v>73</v>
      </c>
      <c r="C3899" s="2" t="s">
        <v>74</v>
      </c>
      <c r="D3899" s="2" t="s">
        <v>75</v>
      </c>
      <c r="E3899" t="s">
        <v>45</v>
      </c>
      <c r="F3899">
        <f>SUM(J3899* 1.08)</f>
        <v>914.58719999999994</v>
      </c>
      <c r="G3899">
        <v>12</v>
      </c>
      <c r="H3899">
        <v>4</v>
      </c>
      <c r="I3899" s="7">
        <v>70.569999999999993</v>
      </c>
      <c r="J3899" s="7">
        <f t="shared" si="72"/>
        <v>846.83999999999992</v>
      </c>
      <c r="K3899" s="7">
        <f>SUM(G3899*0.54)</f>
        <v>6.48</v>
      </c>
      <c r="L3899" s="11">
        <v>43556</v>
      </c>
      <c r="M3899" s="3">
        <v>43561</v>
      </c>
      <c r="N3899" s="3">
        <v>43577</v>
      </c>
      <c r="O3899" t="s">
        <v>6</v>
      </c>
      <c r="P3899" s="4">
        <v>14.01</v>
      </c>
      <c r="Q3899" t="s">
        <v>74</v>
      </c>
      <c r="R3899" t="s">
        <v>76</v>
      </c>
      <c r="S3899" t="s">
        <v>77</v>
      </c>
      <c r="T3899" t="s">
        <v>78</v>
      </c>
      <c r="U3899" t="s">
        <v>79</v>
      </c>
      <c r="V3899" t="s">
        <v>80</v>
      </c>
      <c r="W3899" s="10" t="b">
        <v>0</v>
      </c>
      <c r="X3899" s="12">
        <v>43873.51011678241</v>
      </c>
    </row>
    <row r="3900" spans="1:24" x14ac:dyDescent="0.2">
      <c r="A3900">
        <v>14241</v>
      </c>
      <c r="B3900" s="2" t="s">
        <v>430</v>
      </c>
      <c r="C3900" s="2" t="s">
        <v>431</v>
      </c>
      <c r="D3900" s="2" t="s">
        <v>432</v>
      </c>
      <c r="E3900" t="s">
        <v>45</v>
      </c>
      <c r="F3900">
        <f>SUM(J3900* 1.05)</f>
        <v>1087.4325000000001</v>
      </c>
      <c r="G3900">
        <v>11</v>
      </c>
      <c r="H3900">
        <v>5</v>
      </c>
      <c r="I3900" s="7">
        <v>94.15</v>
      </c>
      <c r="J3900" s="7">
        <f t="shared" si="72"/>
        <v>1035.6500000000001</v>
      </c>
      <c r="K3900" s="7">
        <f>SUM(G3900*0.54)</f>
        <v>5.94</v>
      </c>
      <c r="L3900" s="11">
        <v>43556</v>
      </c>
      <c r="M3900" s="3">
        <v>43561</v>
      </c>
      <c r="N3900" s="3">
        <v>43577</v>
      </c>
      <c r="O3900" t="s">
        <v>12</v>
      </c>
      <c r="P3900" s="4">
        <v>657.54</v>
      </c>
      <c r="Q3900" t="s">
        <v>431</v>
      </c>
      <c r="R3900" t="s">
        <v>433</v>
      </c>
      <c r="S3900" t="s">
        <v>434</v>
      </c>
      <c r="T3900" t="s">
        <v>435</v>
      </c>
      <c r="U3900" t="s">
        <v>436</v>
      </c>
      <c r="V3900" t="s">
        <v>209</v>
      </c>
      <c r="W3900" s="10" t="b">
        <v>1</v>
      </c>
      <c r="X3900" s="12">
        <v>43875.176345254629</v>
      </c>
    </row>
    <row r="3901" spans="1:24" x14ac:dyDescent="0.2">
      <c r="A3901">
        <v>14242</v>
      </c>
      <c r="B3901" s="2" t="s">
        <v>430</v>
      </c>
      <c r="C3901" s="2" t="s">
        <v>431</v>
      </c>
      <c r="D3901" s="2" t="s">
        <v>432</v>
      </c>
      <c r="E3901" t="s">
        <v>13</v>
      </c>
      <c r="F3901">
        <f>SUM(J3901* 1.05)</f>
        <v>1468.152</v>
      </c>
      <c r="G3901">
        <v>12</v>
      </c>
      <c r="H3901">
        <v>5</v>
      </c>
      <c r="I3901" s="7">
        <v>116.52</v>
      </c>
      <c r="J3901" s="7">
        <f t="shared" si="72"/>
        <v>1398.24</v>
      </c>
      <c r="K3901" s="7">
        <f>SUM(G3901*0.54)</f>
        <v>6.48</v>
      </c>
      <c r="L3901" s="11">
        <v>43559</v>
      </c>
      <c r="M3901" s="3">
        <v>43564</v>
      </c>
      <c r="N3901" s="3">
        <v>43580</v>
      </c>
      <c r="O3901" t="s">
        <v>14</v>
      </c>
      <c r="P3901" s="4">
        <v>211.22</v>
      </c>
      <c r="Q3901" t="s">
        <v>431</v>
      </c>
      <c r="R3901" t="s">
        <v>433</v>
      </c>
      <c r="S3901" t="s">
        <v>434</v>
      </c>
      <c r="T3901" t="s">
        <v>435</v>
      </c>
      <c r="U3901" t="s">
        <v>436</v>
      </c>
      <c r="V3901" t="s">
        <v>209</v>
      </c>
      <c r="W3901" s="10" t="b">
        <v>1</v>
      </c>
      <c r="X3901" s="12">
        <v>43873.51012835648</v>
      </c>
    </row>
    <row r="3902" spans="1:24" x14ac:dyDescent="0.2">
      <c r="A3902">
        <v>14243</v>
      </c>
      <c r="B3902" s="2" t="s">
        <v>237</v>
      </c>
      <c r="C3902" s="2" t="s">
        <v>238</v>
      </c>
      <c r="D3902" s="2" t="s">
        <v>239</v>
      </c>
      <c r="E3902" t="s">
        <v>45</v>
      </c>
      <c r="F3902">
        <f>SUM(J3902* 1.08)</f>
        <v>1069.8155999999999</v>
      </c>
      <c r="G3902">
        <v>7</v>
      </c>
      <c r="H3902">
        <v>2</v>
      </c>
      <c r="I3902" s="7">
        <v>141.51</v>
      </c>
      <c r="J3902" s="7">
        <f t="shared" si="72"/>
        <v>990.56999999999994</v>
      </c>
      <c r="K3902" s="7">
        <f>SUM(G3902*1.27)</f>
        <v>8.89</v>
      </c>
      <c r="L3902" s="11">
        <v>43559</v>
      </c>
      <c r="M3902" s="3">
        <v>43564</v>
      </c>
      <c r="N3902" s="3">
        <v>43580</v>
      </c>
      <c r="O3902" t="s">
        <v>6</v>
      </c>
      <c r="P3902" s="4">
        <v>91.51</v>
      </c>
      <c r="Q3902" t="s">
        <v>238</v>
      </c>
      <c r="R3902" t="s">
        <v>240</v>
      </c>
      <c r="S3902" t="s">
        <v>241</v>
      </c>
      <c r="T3902" t="s">
        <v>242</v>
      </c>
      <c r="V3902" t="s">
        <v>243</v>
      </c>
      <c r="W3902" s="10" t="b">
        <v>1</v>
      </c>
      <c r="X3902" s="12">
        <v>43864.510651620367</v>
      </c>
    </row>
    <row r="3903" spans="1:24" x14ac:dyDescent="0.2">
      <c r="A3903">
        <v>14244</v>
      </c>
      <c r="B3903" s="2" t="s">
        <v>342</v>
      </c>
      <c r="C3903" s="2" t="s">
        <v>343</v>
      </c>
      <c r="D3903" s="2" t="s">
        <v>344</v>
      </c>
      <c r="E3903" t="s">
        <v>36</v>
      </c>
      <c r="F3903">
        <f>SUM(J3903* 0.85)</f>
        <v>537.64199999999994</v>
      </c>
      <c r="G3903">
        <v>7</v>
      </c>
      <c r="H3903">
        <v>36</v>
      </c>
      <c r="I3903" s="7">
        <v>90.36</v>
      </c>
      <c r="J3903" s="7">
        <f t="shared" si="72"/>
        <v>632.52</v>
      </c>
      <c r="K3903" s="7">
        <f>SUM(G3903*1.429)</f>
        <v>10.003</v>
      </c>
      <c r="L3903" s="11">
        <v>43559</v>
      </c>
      <c r="M3903" s="3">
        <v>43564</v>
      </c>
      <c r="N3903" s="3">
        <v>43580</v>
      </c>
      <c r="O3903" t="s">
        <v>12</v>
      </c>
      <c r="P3903" s="4">
        <v>217.86</v>
      </c>
      <c r="Q3903" t="s">
        <v>343</v>
      </c>
      <c r="R3903" t="s">
        <v>567</v>
      </c>
      <c r="S3903" t="s">
        <v>91</v>
      </c>
      <c r="U3903" t="s">
        <v>92</v>
      </c>
      <c r="V3903" t="s">
        <v>93</v>
      </c>
      <c r="W3903" s="10" t="b">
        <v>1</v>
      </c>
      <c r="X3903" s="12">
        <v>43865.511542824075</v>
      </c>
    </row>
    <row r="3904" spans="1:24" x14ac:dyDescent="0.2">
      <c r="A3904">
        <v>14245</v>
      </c>
      <c r="B3904" s="2" t="s">
        <v>130</v>
      </c>
      <c r="C3904" s="2" t="s">
        <v>131</v>
      </c>
      <c r="D3904" s="2" t="s">
        <v>132</v>
      </c>
      <c r="E3904" t="s">
        <v>36</v>
      </c>
      <c r="F3904">
        <f>SUM(J3904* 1.03)</f>
        <v>814.09139999999991</v>
      </c>
      <c r="G3904">
        <v>6</v>
      </c>
      <c r="H3904">
        <v>2</v>
      </c>
      <c r="I3904" s="7">
        <v>131.72999999999999</v>
      </c>
      <c r="J3904" s="7">
        <f t="shared" si="72"/>
        <v>790.37999999999988</v>
      </c>
      <c r="K3904" s="7">
        <f>SUM(G3904*1.27)</f>
        <v>7.62</v>
      </c>
      <c r="L3904" s="11">
        <v>43560</v>
      </c>
      <c r="M3904" s="3">
        <v>43565</v>
      </c>
      <c r="N3904" s="3">
        <v>43581</v>
      </c>
      <c r="O3904" t="s">
        <v>6</v>
      </c>
      <c r="P3904" s="4">
        <v>185.48</v>
      </c>
      <c r="Q3904" t="s">
        <v>131</v>
      </c>
      <c r="R3904" t="s">
        <v>133</v>
      </c>
      <c r="S3904" t="s">
        <v>85</v>
      </c>
      <c r="U3904" t="s">
        <v>134</v>
      </c>
      <c r="V3904" t="s">
        <v>35</v>
      </c>
      <c r="W3904" s="10" t="b">
        <v>1</v>
      </c>
      <c r="X3904" s="12">
        <v>43889.51041805555</v>
      </c>
    </row>
    <row r="3905" spans="1:24" x14ac:dyDescent="0.2">
      <c r="A3905">
        <v>14246</v>
      </c>
      <c r="B3905" s="2" t="s">
        <v>394</v>
      </c>
      <c r="C3905" s="2" t="s">
        <v>395</v>
      </c>
      <c r="D3905" s="2" t="s">
        <v>396</v>
      </c>
      <c r="E3905" t="s">
        <v>15</v>
      </c>
      <c r="F3905">
        <f>SUM(J3905* 1.05)</f>
        <v>1303.365</v>
      </c>
      <c r="G3905">
        <v>10</v>
      </c>
      <c r="H3905">
        <v>2</v>
      </c>
      <c r="I3905" s="7">
        <v>124.13</v>
      </c>
      <c r="J3905" s="7">
        <f t="shared" si="72"/>
        <v>1241.3</v>
      </c>
      <c r="K3905" s="7">
        <f>SUM(G3905*1.27)</f>
        <v>12.7</v>
      </c>
      <c r="L3905" s="11">
        <v>43560</v>
      </c>
      <c r="M3905" s="3">
        <v>43565</v>
      </c>
      <c r="N3905" s="3">
        <v>43581</v>
      </c>
      <c r="O3905" t="s">
        <v>12</v>
      </c>
      <c r="P3905" s="4">
        <v>61.14</v>
      </c>
      <c r="Q3905" t="s">
        <v>395</v>
      </c>
      <c r="R3905" t="s">
        <v>397</v>
      </c>
      <c r="S3905" t="s">
        <v>398</v>
      </c>
      <c r="T3905" t="s">
        <v>399</v>
      </c>
      <c r="U3905" t="s">
        <v>400</v>
      </c>
      <c r="V3905" t="s">
        <v>209</v>
      </c>
      <c r="W3905" s="10" t="b">
        <v>1</v>
      </c>
      <c r="X3905" s="12">
        <v>43925.511799768516</v>
      </c>
    </row>
    <row r="3906" spans="1:24" x14ac:dyDescent="0.2">
      <c r="A3906">
        <v>14247</v>
      </c>
      <c r="B3906" s="2" t="s">
        <v>374</v>
      </c>
      <c r="C3906" s="2" t="s">
        <v>375</v>
      </c>
      <c r="D3906" s="2" t="s">
        <v>376</v>
      </c>
      <c r="E3906" t="s">
        <v>45</v>
      </c>
      <c r="F3906">
        <f>SUM(J3906* 1.25)</f>
        <v>817.69999999999993</v>
      </c>
      <c r="G3906">
        <v>13</v>
      </c>
      <c r="H3906">
        <v>-7</v>
      </c>
      <c r="I3906" s="7">
        <v>50.32</v>
      </c>
      <c r="J3906" s="7">
        <f t="shared" ref="J3906:J3969" si="73">SUM(G3906*I3906)</f>
        <v>654.16</v>
      </c>
      <c r="K3906" s="7">
        <f>SUM(G3906*1.15)</f>
        <v>14.95</v>
      </c>
      <c r="L3906" s="11">
        <v>43560</v>
      </c>
      <c r="M3906" s="3">
        <v>43565</v>
      </c>
      <c r="N3906" s="3">
        <v>43581</v>
      </c>
      <c r="O3906" t="s">
        <v>6</v>
      </c>
      <c r="P3906" s="4">
        <v>34.76</v>
      </c>
      <c r="Q3906" t="s">
        <v>375</v>
      </c>
      <c r="R3906" t="s">
        <v>377</v>
      </c>
      <c r="S3906" t="s">
        <v>222</v>
      </c>
      <c r="T3906" t="s">
        <v>223</v>
      </c>
      <c r="U3906" t="s">
        <v>378</v>
      </c>
      <c r="V3906" t="s">
        <v>113</v>
      </c>
      <c r="W3906" s="10" t="b">
        <v>1</v>
      </c>
      <c r="X3906" s="12">
        <v>43866.845537731489</v>
      </c>
    </row>
    <row r="3907" spans="1:24" x14ac:dyDescent="0.2">
      <c r="A3907">
        <v>14248</v>
      </c>
      <c r="B3907" s="2" t="s">
        <v>135</v>
      </c>
      <c r="C3907" s="2" t="s">
        <v>136</v>
      </c>
      <c r="D3907" s="2" t="s">
        <v>137</v>
      </c>
      <c r="E3907" t="s">
        <v>45</v>
      </c>
      <c r="F3907">
        <f>SUM(J3907* 1.05)</f>
        <v>295.93199999999996</v>
      </c>
      <c r="G3907">
        <v>8</v>
      </c>
      <c r="H3907">
        <v>9</v>
      </c>
      <c r="I3907" s="7">
        <v>35.229999999999997</v>
      </c>
      <c r="J3907" s="7">
        <f t="shared" si="73"/>
        <v>281.83999999999997</v>
      </c>
      <c r="K3907" s="7">
        <f>SUM(G3907*1.429)</f>
        <v>11.432</v>
      </c>
      <c r="L3907" s="11">
        <v>43561</v>
      </c>
      <c r="M3907" s="3">
        <v>43566</v>
      </c>
      <c r="N3907" s="3">
        <v>43582</v>
      </c>
      <c r="O3907" t="s">
        <v>14</v>
      </c>
      <c r="P3907" s="4">
        <v>117.61</v>
      </c>
      <c r="Q3907" t="s">
        <v>136</v>
      </c>
      <c r="R3907" t="s">
        <v>138</v>
      </c>
      <c r="S3907" t="s">
        <v>139</v>
      </c>
      <c r="U3907" t="s">
        <v>140</v>
      </c>
      <c r="V3907" t="s">
        <v>141</v>
      </c>
      <c r="W3907" s="10" t="b">
        <v>1</v>
      </c>
      <c r="X3907" s="12">
        <v>43813.511511342593</v>
      </c>
    </row>
    <row r="3908" spans="1:24" x14ac:dyDescent="0.2">
      <c r="A3908">
        <v>14249</v>
      </c>
      <c r="B3908" s="2" t="s">
        <v>384</v>
      </c>
      <c r="C3908" s="2" t="s">
        <v>385</v>
      </c>
      <c r="D3908" s="2" t="s">
        <v>386</v>
      </c>
      <c r="E3908" t="s">
        <v>13</v>
      </c>
      <c r="F3908">
        <f>SUM(J3908* 1.25)</f>
        <v>453.97500000000002</v>
      </c>
      <c r="G3908">
        <v>6</v>
      </c>
      <c r="H3908">
        <v>-7</v>
      </c>
      <c r="I3908" s="7">
        <v>60.53</v>
      </c>
      <c r="J3908" s="7">
        <f t="shared" si="73"/>
        <v>363.18</v>
      </c>
      <c r="K3908" s="7">
        <f>SUM(G3908*1.15)</f>
        <v>6.8999999999999995</v>
      </c>
      <c r="L3908" s="11">
        <v>43561</v>
      </c>
      <c r="M3908" s="3">
        <v>43566</v>
      </c>
      <c r="N3908" s="3">
        <v>43582</v>
      </c>
      <c r="O3908" t="s">
        <v>6</v>
      </c>
      <c r="P3908" s="4">
        <v>38.51</v>
      </c>
      <c r="Q3908" t="s">
        <v>385</v>
      </c>
      <c r="R3908" t="s">
        <v>387</v>
      </c>
      <c r="S3908" t="s">
        <v>388</v>
      </c>
      <c r="U3908" t="s">
        <v>389</v>
      </c>
      <c r="V3908" t="s">
        <v>10</v>
      </c>
      <c r="W3908" s="10" t="b">
        <v>1</v>
      </c>
      <c r="X3908" s="12">
        <v>43931.509989467595</v>
      </c>
    </row>
    <row r="3909" spans="1:24" ht="17" x14ac:dyDescent="0.2">
      <c r="A3909">
        <v>14250</v>
      </c>
      <c r="B3909" s="2" t="s">
        <v>468</v>
      </c>
      <c r="C3909" s="2" t="s">
        <v>469</v>
      </c>
      <c r="D3909" s="2" t="s">
        <v>470</v>
      </c>
      <c r="E3909" t="s">
        <v>13</v>
      </c>
      <c r="F3909">
        <f>SUM(J3909* 1.05)</f>
        <v>443.18400000000003</v>
      </c>
      <c r="G3909">
        <v>8</v>
      </c>
      <c r="H3909">
        <v>0</v>
      </c>
      <c r="I3909" s="7">
        <v>52.76</v>
      </c>
      <c r="J3909" s="7">
        <f t="shared" si="73"/>
        <v>422.08</v>
      </c>
      <c r="K3909" s="7">
        <f>SUM(G3909*1.27)</f>
        <v>10.16</v>
      </c>
      <c r="L3909" s="11">
        <v>43561</v>
      </c>
      <c r="M3909" s="3">
        <v>43566</v>
      </c>
      <c r="N3909" s="3">
        <v>43582</v>
      </c>
      <c r="O3909" t="s">
        <v>14</v>
      </c>
      <c r="P3909" s="4">
        <v>4.2699999999999996</v>
      </c>
      <c r="Q3909" t="s">
        <v>469</v>
      </c>
      <c r="R3909" s="5" t="s">
        <v>565</v>
      </c>
      <c r="S3909" t="s">
        <v>311</v>
      </c>
      <c r="T3909" t="s">
        <v>207</v>
      </c>
      <c r="U3909" t="s">
        <v>471</v>
      </c>
      <c r="V3909" t="s">
        <v>209</v>
      </c>
      <c r="W3909" s="10" t="b">
        <v>0</v>
      </c>
      <c r="X3909" s="12">
        <v>43769.844740509259</v>
      </c>
    </row>
    <row r="3910" spans="1:24" x14ac:dyDescent="0.2">
      <c r="A3910">
        <v>14251</v>
      </c>
      <c r="B3910" s="2" t="s">
        <v>153</v>
      </c>
      <c r="C3910" s="2" t="s">
        <v>154</v>
      </c>
      <c r="D3910" s="2" t="s">
        <v>155</v>
      </c>
      <c r="E3910" t="s">
        <v>19</v>
      </c>
      <c r="F3910">
        <f>SUM(J3910* 1.03)</f>
        <v>67.423800000000014</v>
      </c>
      <c r="G3910">
        <v>6</v>
      </c>
      <c r="H3910">
        <v>-1</v>
      </c>
      <c r="I3910" s="7">
        <v>10.91</v>
      </c>
      <c r="J3910" s="7">
        <f t="shared" si="73"/>
        <v>65.460000000000008</v>
      </c>
      <c r="K3910" s="7">
        <f>SUM(G3910*1.27)</f>
        <v>7.62</v>
      </c>
      <c r="L3910" s="11">
        <v>43561</v>
      </c>
      <c r="M3910" s="3">
        <v>43566</v>
      </c>
      <c r="N3910" s="3">
        <v>43582</v>
      </c>
      <c r="O3910" t="s">
        <v>14</v>
      </c>
      <c r="P3910" s="4">
        <v>8.81</v>
      </c>
      <c r="Q3910" t="s">
        <v>154</v>
      </c>
      <c r="R3910" t="s">
        <v>156</v>
      </c>
      <c r="S3910" t="s">
        <v>157</v>
      </c>
      <c r="U3910" t="s">
        <v>158</v>
      </c>
      <c r="V3910" t="s">
        <v>44</v>
      </c>
      <c r="W3910" s="10" t="b">
        <v>0</v>
      </c>
      <c r="X3910" s="12">
        <v>43894.510383333327</v>
      </c>
    </row>
    <row r="3911" spans="1:24" x14ac:dyDescent="0.2">
      <c r="A3911">
        <v>14252</v>
      </c>
      <c r="B3911" s="2" t="s">
        <v>500</v>
      </c>
      <c r="C3911" s="2" t="s">
        <v>501</v>
      </c>
      <c r="D3911" s="2" t="s">
        <v>502</v>
      </c>
      <c r="E3911" t="s">
        <v>45</v>
      </c>
      <c r="F3911">
        <f>SUM(J3911* 1.05)</f>
        <v>1286.9640000000002</v>
      </c>
      <c r="G3911">
        <v>8</v>
      </c>
      <c r="H3911">
        <v>9</v>
      </c>
      <c r="I3911" s="7">
        <v>153.21</v>
      </c>
      <c r="J3911" s="7">
        <f t="shared" si="73"/>
        <v>1225.68</v>
      </c>
      <c r="K3911" s="7">
        <f>SUM(G3911*1.429)</f>
        <v>11.432</v>
      </c>
      <c r="L3911" s="11">
        <v>43562</v>
      </c>
      <c r="M3911" s="3">
        <v>43567</v>
      </c>
      <c r="N3911" s="3">
        <v>43583</v>
      </c>
      <c r="O3911" t="s">
        <v>14</v>
      </c>
      <c r="P3911" s="4">
        <v>65.53</v>
      </c>
      <c r="Q3911" t="s">
        <v>501</v>
      </c>
      <c r="R3911" t="s">
        <v>503</v>
      </c>
      <c r="S3911" t="s">
        <v>504</v>
      </c>
      <c r="U3911" t="s">
        <v>505</v>
      </c>
      <c r="V3911" t="s">
        <v>448</v>
      </c>
      <c r="W3911" s="10" t="b">
        <v>1</v>
      </c>
      <c r="X3911" s="12">
        <v>43905.511511342593</v>
      </c>
    </row>
    <row r="3912" spans="1:24" x14ac:dyDescent="0.2">
      <c r="A3912">
        <v>14253</v>
      </c>
      <c r="B3912" s="2" t="s">
        <v>358</v>
      </c>
      <c r="C3912" s="2" t="s">
        <v>359</v>
      </c>
      <c r="D3912" s="2" t="s">
        <v>360</v>
      </c>
      <c r="E3912" t="s">
        <v>13</v>
      </c>
      <c r="F3912">
        <f>SUM(J3912* 1.03)</f>
        <v>1525.2240000000002</v>
      </c>
      <c r="G3912">
        <v>10</v>
      </c>
      <c r="H3912">
        <v>-5</v>
      </c>
      <c r="I3912" s="7">
        <v>148.08000000000001</v>
      </c>
      <c r="J3912" s="7">
        <f t="shared" si="73"/>
        <v>1480.8000000000002</v>
      </c>
      <c r="K3912" s="7">
        <f>SUM(G3912*1.15)</f>
        <v>11.5</v>
      </c>
      <c r="L3912" s="11">
        <v>43562</v>
      </c>
      <c r="M3912" s="3">
        <v>43567</v>
      </c>
      <c r="N3912" s="3">
        <v>43583</v>
      </c>
      <c r="O3912" t="s">
        <v>14</v>
      </c>
      <c r="P3912" s="4">
        <v>46</v>
      </c>
      <c r="Q3912" t="s">
        <v>359</v>
      </c>
      <c r="R3912" t="s">
        <v>361</v>
      </c>
      <c r="S3912" t="s">
        <v>21</v>
      </c>
      <c r="U3912" t="s">
        <v>362</v>
      </c>
      <c r="V3912" t="s">
        <v>23</v>
      </c>
      <c r="W3912" s="10" t="b">
        <v>1</v>
      </c>
      <c r="X3912" s="12">
        <v>43915.84468263889</v>
      </c>
    </row>
    <row r="3913" spans="1:24" x14ac:dyDescent="0.2">
      <c r="A3913">
        <v>14254</v>
      </c>
      <c r="B3913" s="2" t="s">
        <v>384</v>
      </c>
      <c r="C3913" s="2" t="s">
        <v>385</v>
      </c>
      <c r="D3913" s="2" t="s">
        <v>386</v>
      </c>
      <c r="E3913" t="s">
        <v>11</v>
      </c>
      <c r="F3913">
        <f>SUM(J3913* 1.03)</f>
        <v>992.60069999999996</v>
      </c>
      <c r="G3913">
        <v>13</v>
      </c>
      <c r="H3913">
        <v>-21</v>
      </c>
      <c r="I3913" s="7">
        <v>74.13</v>
      </c>
      <c r="J3913" s="7">
        <f t="shared" si="73"/>
        <v>963.68999999999994</v>
      </c>
      <c r="K3913" s="7">
        <f>SUM(G3913*1.15)</f>
        <v>14.95</v>
      </c>
      <c r="L3913" s="11">
        <v>43562</v>
      </c>
      <c r="M3913" s="3">
        <v>43567</v>
      </c>
      <c r="N3913" s="3">
        <v>43583</v>
      </c>
      <c r="O3913" t="s">
        <v>12</v>
      </c>
      <c r="P3913" s="4">
        <v>1.1200000000000001</v>
      </c>
      <c r="Q3913" t="s">
        <v>385</v>
      </c>
      <c r="R3913" t="s">
        <v>387</v>
      </c>
      <c r="S3913" t="s">
        <v>388</v>
      </c>
      <c r="U3913" t="s">
        <v>389</v>
      </c>
      <c r="V3913" t="s">
        <v>10</v>
      </c>
      <c r="W3913" s="10" t="b">
        <v>0</v>
      </c>
      <c r="X3913" s="12">
        <v>43871.512042361115</v>
      </c>
    </row>
    <row r="3914" spans="1:24" x14ac:dyDescent="0.2">
      <c r="A3914">
        <v>14255</v>
      </c>
      <c r="B3914" s="2" t="s">
        <v>293</v>
      </c>
      <c r="C3914" s="2" t="s">
        <v>294</v>
      </c>
      <c r="D3914" s="2" t="s">
        <v>295</v>
      </c>
      <c r="E3914" t="s">
        <v>36</v>
      </c>
      <c r="F3914">
        <f>SUM(J3914* 0.85)</f>
        <v>594.70249999999999</v>
      </c>
      <c r="G3914">
        <v>7</v>
      </c>
      <c r="H3914">
        <v>12</v>
      </c>
      <c r="I3914" s="7">
        <v>99.95</v>
      </c>
      <c r="J3914" s="7">
        <f t="shared" si="73"/>
        <v>699.65</v>
      </c>
      <c r="K3914" s="7">
        <f>SUM(G3914*1.429)</f>
        <v>10.003</v>
      </c>
      <c r="L3914" s="11">
        <v>43563</v>
      </c>
      <c r="M3914" s="3">
        <v>43568</v>
      </c>
      <c r="N3914" s="3">
        <v>43584</v>
      </c>
      <c r="O3914" t="s">
        <v>12</v>
      </c>
      <c r="P3914" s="4">
        <v>73.91</v>
      </c>
      <c r="Q3914" t="s">
        <v>294</v>
      </c>
      <c r="R3914" t="s">
        <v>296</v>
      </c>
      <c r="S3914" t="s">
        <v>297</v>
      </c>
      <c r="T3914" t="s">
        <v>298</v>
      </c>
      <c r="U3914" t="s">
        <v>299</v>
      </c>
      <c r="V3914" t="s">
        <v>217</v>
      </c>
      <c r="W3914" s="10" t="b">
        <v>1</v>
      </c>
      <c r="X3914" s="12">
        <v>43880.844598379634</v>
      </c>
    </row>
    <row r="3915" spans="1:24" x14ac:dyDescent="0.2">
      <c r="A3915">
        <v>14256</v>
      </c>
      <c r="B3915" s="2" t="s">
        <v>549</v>
      </c>
      <c r="C3915" s="2" t="s">
        <v>550</v>
      </c>
      <c r="D3915" s="2" t="s">
        <v>551</v>
      </c>
      <c r="E3915" t="s">
        <v>36</v>
      </c>
      <c r="F3915">
        <f>SUM(J3915* 1.25)</f>
        <v>295.65000000000003</v>
      </c>
      <c r="G3915">
        <v>9</v>
      </c>
      <c r="H3915">
        <v>23</v>
      </c>
      <c r="I3915" s="7">
        <v>26.28</v>
      </c>
      <c r="J3915" s="7">
        <f t="shared" si="73"/>
        <v>236.52</v>
      </c>
      <c r="K3915" s="7">
        <f>SUM(G3915*1.429)</f>
        <v>12.861000000000001</v>
      </c>
      <c r="L3915" s="11">
        <v>43563</v>
      </c>
      <c r="M3915" s="3">
        <v>43568</v>
      </c>
      <c r="N3915" s="3">
        <v>43584</v>
      </c>
      <c r="O3915" t="s">
        <v>12</v>
      </c>
      <c r="P3915" s="4">
        <v>20.309999999999999</v>
      </c>
      <c r="Q3915" t="s">
        <v>552</v>
      </c>
      <c r="R3915" t="s">
        <v>553</v>
      </c>
      <c r="S3915" t="s">
        <v>554</v>
      </c>
      <c r="U3915" t="s">
        <v>555</v>
      </c>
      <c r="V3915" t="s">
        <v>556</v>
      </c>
      <c r="W3915" s="10" t="b">
        <v>0</v>
      </c>
      <c r="X3915" s="12">
        <v>43904.51204282407</v>
      </c>
    </row>
    <row r="3916" spans="1:24" x14ac:dyDescent="0.2">
      <c r="A3916">
        <v>14257</v>
      </c>
      <c r="B3916" s="2" t="s">
        <v>356</v>
      </c>
      <c r="C3916" s="2" t="s">
        <v>348</v>
      </c>
      <c r="D3916" s="2" t="s">
        <v>357</v>
      </c>
      <c r="E3916" t="s">
        <v>5</v>
      </c>
      <c r="F3916">
        <f>SUM(J3916* 1.45)</f>
        <v>45.936</v>
      </c>
      <c r="G3916">
        <v>8</v>
      </c>
      <c r="H3916">
        <v>30</v>
      </c>
      <c r="I3916" s="7">
        <v>3.96</v>
      </c>
      <c r="J3916" s="7">
        <f t="shared" si="73"/>
        <v>31.68</v>
      </c>
      <c r="K3916" s="7">
        <f>SUM(G3916*1.429)</f>
        <v>11.432</v>
      </c>
      <c r="L3916" s="11">
        <v>43563</v>
      </c>
      <c r="M3916" s="3">
        <v>43568</v>
      </c>
      <c r="N3916" s="3">
        <v>43584</v>
      </c>
      <c r="O3916" t="s">
        <v>12</v>
      </c>
      <c r="P3916" s="4">
        <v>96.35</v>
      </c>
      <c r="Q3916" t="s">
        <v>348</v>
      </c>
      <c r="R3916" t="s">
        <v>349</v>
      </c>
      <c r="S3916" t="s">
        <v>350</v>
      </c>
      <c r="U3916" t="s">
        <v>351</v>
      </c>
      <c r="V3916" t="s">
        <v>10</v>
      </c>
      <c r="W3916" s="10" t="b">
        <v>1</v>
      </c>
      <c r="X3916" s="12">
        <v>43890.511754398147</v>
      </c>
    </row>
    <row r="3917" spans="1:24" x14ac:dyDescent="0.2">
      <c r="A3917">
        <v>14258</v>
      </c>
      <c r="B3917" s="2" t="s">
        <v>394</v>
      </c>
      <c r="C3917" s="2" t="s">
        <v>395</v>
      </c>
      <c r="D3917" s="2" t="s">
        <v>396</v>
      </c>
      <c r="E3917" t="s">
        <v>45</v>
      </c>
      <c r="F3917">
        <f>SUM(J3917* 1.05)</f>
        <v>96.012</v>
      </c>
      <c r="G3917">
        <v>8</v>
      </c>
      <c r="H3917">
        <v>3</v>
      </c>
      <c r="I3917" s="7">
        <v>11.43</v>
      </c>
      <c r="J3917" s="7">
        <f t="shared" si="73"/>
        <v>91.44</v>
      </c>
      <c r="K3917" s="7">
        <f>SUM(G3917*0.54)</f>
        <v>4.32</v>
      </c>
      <c r="L3917" s="11">
        <v>43566</v>
      </c>
      <c r="M3917" s="3">
        <v>43571</v>
      </c>
      <c r="N3917" s="3">
        <v>43587</v>
      </c>
      <c r="O3917" t="s">
        <v>14</v>
      </c>
      <c r="P3917" s="4">
        <v>55.12</v>
      </c>
      <c r="Q3917" t="s">
        <v>395</v>
      </c>
      <c r="R3917" t="s">
        <v>397</v>
      </c>
      <c r="S3917" t="s">
        <v>398</v>
      </c>
      <c r="T3917" t="s">
        <v>399</v>
      </c>
      <c r="U3917" t="s">
        <v>400</v>
      </c>
      <c r="V3917" t="s">
        <v>209</v>
      </c>
      <c r="W3917" s="10" t="b">
        <v>1</v>
      </c>
      <c r="X3917" s="12">
        <v>43879.175474768519</v>
      </c>
    </row>
    <row r="3918" spans="1:24" x14ac:dyDescent="0.2">
      <c r="A3918">
        <v>14259</v>
      </c>
      <c r="B3918" s="2" t="s">
        <v>153</v>
      </c>
      <c r="C3918" s="2" t="s">
        <v>154</v>
      </c>
      <c r="D3918" s="2" t="s">
        <v>155</v>
      </c>
      <c r="E3918" t="s">
        <v>45</v>
      </c>
      <c r="F3918">
        <f>SUM(J3918* 1.03)</f>
        <v>240.35050000000001</v>
      </c>
      <c r="G3918">
        <v>13</v>
      </c>
      <c r="H3918">
        <v>-1</v>
      </c>
      <c r="I3918" s="7">
        <v>17.95</v>
      </c>
      <c r="J3918" s="7">
        <f t="shared" si="73"/>
        <v>233.35</v>
      </c>
      <c r="K3918" s="7">
        <f>SUM(G3918*1.27)</f>
        <v>16.510000000000002</v>
      </c>
      <c r="L3918" s="11">
        <v>43566</v>
      </c>
      <c r="M3918" s="3">
        <v>43571</v>
      </c>
      <c r="N3918" s="3">
        <v>43587</v>
      </c>
      <c r="O3918" t="s">
        <v>12</v>
      </c>
      <c r="P3918" s="4">
        <v>197.3</v>
      </c>
      <c r="Q3918" t="s">
        <v>154</v>
      </c>
      <c r="R3918" t="s">
        <v>156</v>
      </c>
      <c r="S3918" t="s">
        <v>157</v>
      </c>
      <c r="U3918" t="s">
        <v>158</v>
      </c>
      <c r="V3918" t="s">
        <v>44</v>
      </c>
      <c r="W3918" s="10" t="b">
        <v>1</v>
      </c>
      <c r="X3918" s="12">
        <v>43893.512484027771</v>
      </c>
    </row>
    <row r="3919" spans="1:24" x14ac:dyDescent="0.2">
      <c r="A3919">
        <v>14260</v>
      </c>
      <c r="B3919" s="2" t="s">
        <v>430</v>
      </c>
      <c r="C3919" s="2" t="s">
        <v>431</v>
      </c>
      <c r="D3919" s="2" t="s">
        <v>432</v>
      </c>
      <c r="E3919" t="s">
        <v>11</v>
      </c>
      <c r="F3919">
        <f>SUM(J3919* 1.05)</f>
        <v>473.44500000000005</v>
      </c>
      <c r="G3919">
        <v>5</v>
      </c>
      <c r="H3919">
        <v>5</v>
      </c>
      <c r="I3919" s="7">
        <v>90.18</v>
      </c>
      <c r="J3919" s="7">
        <f t="shared" si="73"/>
        <v>450.90000000000003</v>
      </c>
      <c r="K3919" s="7">
        <f>SUM(G3919*0.54)</f>
        <v>2.7</v>
      </c>
      <c r="L3919" s="11">
        <v>43566</v>
      </c>
      <c r="M3919" s="3">
        <v>43571</v>
      </c>
      <c r="N3919" s="3">
        <v>43587</v>
      </c>
      <c r="O3919" t="s">
        <v>6</v>
      </c>
      <c r="P3919" s="4">
        <v>141.16</v>
      </c>
      <c r="Q3919" t="s">
        <v>431</v>
      </c>
      <c r="R3919" t="s">
        <v>433</v>
      </c>
      <c r="S3919" t="s">
        <v>434</v>
      </c>
      <c r="T3919" t="s">
        <v>435</v>
      </c>
      <c r="U3919" t="s">
        <v>436</v>
      </c>
      <c r="V3919" t="s">
        <v>209</v>
      </c>
      <c r="W3919" s="10" t="b">
        <v>1</v>
      </c>
      <c r="X3919" s="12">
        <v>43885.173711226846</v>
      </c>
    </row>
    <row r="3920" spans="1:24" x14ac:dyDescent="0.2">
      <c r="A3920">
        <v>14261</v>
      </c>
      <c r="B3920" s="2" t="s">
        <v>472</v>
      </c>
      <c r="C3920" s="2" t="s">
        <v>473</v>
      </c>
      <c r="D3920" s="2" t="s">
        <v>474</v>
      </c>
      <c r="E3920" t="s">
        <v>15</v>
      </c>
      <c r="F3920">
        <f>SUM(J3920* 1.03)</f>
        <v>1608.1184000000001</v>
      </c>
      <c r="G3920">
        <v>14</v>
      </c>
      <c r="H3920">
        <v>2</v>
      </c>
      <c r="I3920" s="7">
        <v>111.52</v>
      </c>
      <c r="J3920" s="7">
        <f t="shared" si="73"/>
        <v>1561.28</v>
      </c>
      <c r="K3920" s="7">
        <f>SUM(G3920*1.27)</f>
        <v>17.78</v>
      </c>
      <c r="L3920" s="11">
        <v>43566</v>
      </c>
      <c r="M3920" s="3">
        <v>43571</v>
      </c>
      <c r="N3920" s="3">
        <v>43587</v>
      </c>
      <c r="O3920" t="s">
        <v>14</v>
      </c>
      <c r="P3920" s="4">
        <v>14.91</v>
      </c>
      <c r="Q3920" t="s">
        <v>473</v>
      </c>
      <c r="R3920" t="s">
        <v>475</v>
      </c>
      <c r="S3920" t="s">
        <v>476</v>
      </c>
      <c r="T3920" t="s">
        <v>477</v>
      </c>
      <c r="U3920" t="s">
        <v>478</v>
      </c>
      <c r="V3920" t="s">
        <v>209</v>
      </c>
      <c r="W3920" s="10" t="b">
        <v>0</v>
      </c>
      <c r="X3920" s="12">
        <v>43805.846090046296</v>
      </c>
    </row>
    <row r="3921" spans="1:24" x14ac:dyDescent="0.2">
      <c r="A3921">
        <v>14262</v>
      </c>
      <c r="B3921" s="2" t="s">
        <v>319</v>
      </c>
      <c r="C3921" s="2" t="s">
        <v>320</v>
      </c>
      <c r="D3921" s="2" t="s">
        <v>321</v>
      </c>
      <c r="E3921" t="s">
        <v>15</v>
      </c>
      <c r="F3921">
        <f>SUM(J3921* 1.03)</f>
        <v>1434.0381</v>
      </c>
      <c r="G3921">
        <v>11</v>
      </c>
      <c r="H3921">
        <v>-38</v>
      </c>
      <c r="I3921" s="7">
        <v>126.57</v>
      </c>
      <c r="J3921" s="7">
        <f t="shared" si="73"/>
        <v>1392.27</v>
      </c>
      <c r="K3921" s="7">
        <f>SUM(G3921*1.15)</f>
        <v>12.649999999999999</v>
      </c>
      <c r="L3921" s="11">
        <v>43567</v>
      </c>
      <c r="M3921" s="3">
        <v>43572</v>
      </c>
      <c r="N3921" s="3">
        <v>43588</v>
      </c>
      <c r="O3921" t="s">
        <v>6</v>
      </c>
      <c r="P3921" s="4">
        <v>44.84</v>
      </c>
      <c r="Q3921" t="s">
        <v>320</v>
      </c>
      <c r="R3921" t="s">
        <v>322</v>
      </c>
      <c r="S3921" t="s">
        <v>323</v>
      </c>
      <c r="U3921" t="s">
        <v>324</v>
      </c>
      <c r="V3921" t="s">
        <v>325</v>
      </c>
      <c r="W3921" s="10" t="b">
        <v>1</v>
      </c>
      <c r="X3921" s="12">
        <v>43955.844300694444</v>
      </c>
    </row>
    <row r="3922" spans="1:24" x14ac:dyDescent="0.2">
      <c r="A3922">
        <v>14263</v>
      </c>
      <c r="B3922" s="2" t="s">
        <v>543</v>
      </c>
      <c r="C3922" s="2" t="s">
        <v>544</v>
      </c>
      <c r="D3922" s="2" t="s">
        <v>545</v>
      </c>
      <c r="E3922" t="s">
        <v>45</v>
      </c>
      <c r="F3922">
        <f>SUM(J3922* 0.875)</f>
        <v>1406.405</v>
      </c>
      <c r="G3922">
        <v>13</v>
      </c>
      <c r="H3922">
        <v>25</v>
      </c>
      <c r="I3922" s="7">
        <v>123.64</v>
      </c>
      <c r="J3922" s="7">
        <f t="shared" si="73"/>
        <v>1607.32</v>
      </c>
      <c r="K3922" s="7">
        <f>SUM(G3922*1.429)</f>
        <v>18.577000000000002</v>
      </c>
      <c r="L3922" s="11">
        <v>43567</v>
      </c>
      <c r="M3922" s="3">
        <v>43572</v>
      </c>
      <c r="N3922" s="3">
        <v>43588</v>
      </c>
      <c r="O3922" t="s">
        <v>6</v>
      </c>
      <c r="P3922" s="4">
        <v>0.75</v>
      </c>
      <c r="Q3922" t="s">
        <v>544</v>
      </c>
      <c r="R3922" t="s">
        <v>546</v>
      </c>
      <c r="S3922" t="s">
        <v>547</v>
      </c>
      <c r="U3922" t="s">
        <v>548</v>
      </c>
      <c r="V3922" t="s">
        <v>530</v>
      </c>
      <c r="W3922" s="10" t="b">
        <v>0</v>
      </c>
      <c r="X3922" s="12">
        <v>43902.847089236115</v>
      </c>
    </row>
    <row r="3923" spans="1:24" x14ac:dyDescent="0.2">
      <c r="A3923">
        <v>14264</v>
      </c>
      <c r="B3923" s="2" t="s">
        <v>202</v>
      </c>
      <c r="C3923" s="2" t="s">
        <v>203</v>
      </c>
      <c r="D3923" s="2" t="s">
        <v>204</v>
      </c>
      <c r="E3923" t="s">
        <v>15</v>
      </c>
      <c r="F3923">
        <f>SUM(J3923* 1.03)</f>
        <v>806.00590000000011</v>
      </c>
      <c r="G3923">
        <v>7</v>
      </c>
      <c r="H3923">
        <v>3</v>
      </c>
      <c r="I3923" s="7">
        <v>111.79</v>
      </c>
      <c r="J3923" s="7">
        <f t="shared" si="73"/>
        <v>782.53000000000009</v>
      </c>
      <c r="K3923" s="7">
        <f>SUM(G3923*0.54)</f>
        <v>3.7800000000000002</v>
      </c>
      <c r="L3923" s="11">
        <v>43567</v>
      </c>
      <c r="M3923" s="3">
        <v>43572</v>
      </c>
      <c r="N3923" s="3">
        <v>43588</v>
      </c>
      <c r="O3923" t="s">
        <v>12</v>
      </c>
      <c r="P3923" s="4">
        <v>25.19</v>
      </c>
      <c r="Q3923" t="s">
        <v>203</v>
      </c>
      <c r="R3923" t="s">
        <v>205</v>
      </c>
      <c r="S3923" t="s">
        <v>206</v>
      </c>
      <c r="T3923" t="s">
        <v>207</v>
      </c>
      <c r="U3923" t="s">
        <v>208</v>
      </c>
      <c r="V3923" t="s">
        <v>209</v>
      </c>
      <c r="W3923" s="10" t="b">
        <v>1</v>
      </c>
      <c r="X3923" s="12">
        <v>43885.550127314818</v>
      </c>
    </row>
    <row r="3924" spans="1:24" x14ac:dyDescent="0.2">
      <c r="A3924">
        <v>14265</v>
      </c>
      <c r="B3924" s="2" t="s">
        <v>369</v>
      </c>
      <c r="C3924" s="2" t="s">
        <v>370</v>
      </c>
      <c r="D3924" s="2" t="s">
        <v>371</v>
      </c>
      <c r="E3924" t="s">
        <v>36</v>
      </c>
      <c r="F3924">
        <f>SUM(J3924* 0.85)</f>
        <v>142.34100000000001</v>
      </c>
      <c r="G3924">
        <v>6</v>
      </c>
      <c r="H3924">
        <v>-15</v>
      </c>
      <c r="I3924" s="7">
        <v>27.91</v>
      </c>
      <c r="J3924" s="7">
        <f t="shared" si="73"/>
        <v>167.46</v>
      </c>
      <c r="K3924" s="7">
        <f>SUM(G3924*1.15)</f>
        <v>6.8999999999999995</v>
      </c>
      <c r="L3924" s="11">
        <v>43568</v>
      </c>
      <c r="M3924" s="3">
        <v>43573</v>
      </c>
      <c r="N3924" s="3">
        <v>43589</v>
      </c>
      <c r="O3924" t="s">
        <v>12</v>
      </c>
      <c r="P3924" s="4">
        <v>202.24</v>
      </c>
      <c r="Q3924" t="s">
        <v>370</v>
      </c>
      <c r="R3924" t="s">
        <v>372</v>
      </c>
      <c r="S3924" t="s">
        <v>180</v>
      </c>
      <c r="U3924" t="s">
        <v>373</v>
      </c>
      <c r="V3924" t="s">
        <v>182</v>
      </c>
      <c r="W3924" s="10" t="b">
        <v>1</v>
      </c>
      <c r="X3924" s="12">
        <v>43901.509896875003</v>
      </c>
    </row>
    <row r="3925" spans="1:24" x14ac:dyDescent="0.2">
      <c r="A3925">
        <v>14266</v>
      </c>
      <c r="B3925" s="2" t="s">
        <v>190</v>
      </c>
      <c r="C3925" s="2" t="s">
        <v>191</v>
      </c>
      <c r="D3925" s="2" t="s">
        <v>192</v>
      </c>
      <c r="E3925" t="s">
        <v>45</v>
      </c>
      <c r="F3925">
        <f>SUM(J3925* 0.95)</f>
        <v>1264.5450000000001</v>
      </c>
      <c r="G3925">
        <v>10</v>
      </c>
      <c r="H3925">
        <v>-4</v>
      </c>
      <c r="I3925" s="7">
        <v>133.11000000000001</v>
      </c>
      <c r="J3925" s="7">
        <f t="shared" si="73"/>
        <v>1331.1000000000001</v>
      </c>
      <c r="K3925" s="7">
        <f>SUM(G3925*1.15)</f>
        <v>11.5</v>
      </c>
      <c r="L3925" s="11">
        <v>43568</v>
      </c>
      <c r="M3925" s="3">
        <v>43573</v>
      </c>
      <c r="N3925" s="3">
        <v>43589</v>
      </c>
      <c r="O3925" t="s">
        <v>6</v>
      </c>
      <c r="P3925" s="4">
        <v>59.11</v>
      </c>
      <c r="Q3925" t="s">
        <v>191</v>
      </c>
      <c r="R3925" t="s">
        <v>193</v>
      </c>
      <c r="S3925" t="s">
        <v>194</v>
      </c>
      <c r="U3925" t="s">
        <v>195</v>
      </c>
      <c r="V3925" t="s">
        <v>66</v>
      </c>
      <c r="W3925" s="10" t="b">
        <v>1</v>
      </c>
      <c r="X3925" s="12">
        <v>43940.178027546295</v>
      </c>
    </row>
    <row r="3926" spans="1:24" x14ac:dyDescent="0.2">
      <c r="A3926">
        <v>14267</v>
      </c>
      <c r="B3926" s="2" t="s">
        <v>401</v>
      </c>
      <c r="C3926" s="2" t="s">
        <v>402</v>
      </c>
      <c r="D3926" s="2" t="s">
        <v>403</v>
      </c>
      <c r="E3926" t="s">
        <v>45</v>
      </c>
      <c r="F3926">
        <f>SUM(J3926* 0.95)</f>
        <v>677.76800000000003</v>
      </c>
      <c r="G3926">
        <v>7</v>
      </c>
      <c r="H3926">
        <v>-10</v>
      </c>
      <c r="I3926" s="7">
        <v>101.92</v>
      </c>
      <c r="J3926" s="7">
        <f t="shared" si="73"/>
        <v>713.44</v>
      </c>
      <c r="K3926" s="7">
        <f>SUM(G3926*1.15)</f>
        <v>8.0499999999999989</v>
      </c>
      <c r="L3926" s="11">
        <v>43569</v>
      </c>
      <c r="M3926" s="3">
        <v>43574</v>
      </c>
      <c r="N3926" s="3">
        <v>43590</v>
      </c>
      <c r="O3926" t="s">
        <v>12</v>
      </c>
      <c r="P3926" s="4">
        <v>28.71</v>
      </c>
      <c r="Q3926" t="s">
        <v>402</v>
      </c>
      <c r="R3926" t="s">
        <v>404</v>
      </c>
      <c r="S3926" t="s">
        <v>405</v>
      </c>
      <c r="U3926" t="s">
        <v>406</v>
      </c>
      <c r="V3926" t="s">
        <v>175</v>
      </c>
      <c r="W3926" s="10" t="b">
        <v>0</v>
      </c>
      <c r="X3926" s="12">
        <v>43915.843612500001</v>
      </c>
    </row>
    <row r="3927" spans="1:24" x14ac:dyDescent="0.2">
      <c r="A3927">
        <v>14268</v>
      </c>
      <c r="B3927" s="2" t="s">
        <v>2</v>
      </c>
      <c r="C3927" s="2" t="s">
        <v>3</v>
      </c>
      <c r="D3927" s="2" t="s">
        <v>4</v>
      </c>
      <c r="E3927" t="s">
        <v>15</v>
      </c>
      <c r="F3927">
        <f>SUM(J3927* 0.85)</f>
        <v>131.78399999999999</v>
      </c>
      <c r="G3927">
        <v>12</v>
      </c>
      <c r="H3927">
        <v>16</v>
      </c>
      <c r="I3927" s="7">
        <v>12.92</v>
      </c>
      <c r="J3927" s="7">
        <f t="shared" si="73"/>
        <v>155.04</v>
      </c>
      <c r="K3927" s="7">
        <f>SUM(G3927*1.429)</f>
        <v>17.148</v>
      </c>
      <c r="L3927" s="11">
        <v>43569</v>
      </c>
      <c r="M3927" s="3">
        <v>43574</v>
      </c>
      <c r="N3927" s="3">
        <v>43590</v>
      </c>
      <c r="O3927" t="s">
        <v>6</v>
      </c>
      <c r="P3927" s="4">
        <v>1.21</v>
      </c>
      <c r="Q3927" t="s">
        <v>3</v>
      </c>
      <c r="R3927" t="s">
        <v>7</v>
      </c>
      <c r="S3927" t="s">
        <v>8</v>
      </c>
      <c r="U3927" t="s">
        <v>9</v>
      </c>
      <c r="V3927" t="s">
        <v>10</v>
      </c>
      <c r="W3927" s="10" t="b">
        <v>0</v>
      </c>
      <c r="X3927" s="12">
        <v>43867.512680787033</v>
      </c>
    </row>
    <row r="3928" spans="1:24" x14ac:dyDescent="0.2">
      <c r="A3928">
        <v>14269</v>
      </c>
      <c r="B3928" s="2" t="s">
        <v>159</v>
      </c>
      <c r="C3928" s="2" t="s">
        <v>160</v>
      </c>
      <c r="D3928" s="2" t="s">
        <v>161</v>
      </c>
      <c r="E3928" t="s">
        <v>13</v>
      </c>
      <c r="F3928">
        <f>SUM(J3928* 1.05)</f>
        <v>662.86500000000012</v>
      </c>
      <c r="G3928">
        <v>5</v>
      </c>
      <c r="H3928">
        <v>-4</v>
      </c>
      <c r="I3928" s="7">
        <v>126.26</v>
      </c>
      <c r="J3928" s="7">
        <f t="shared" si="73"/>
        <v>631.30000000000007</v>
      </c>
      <c r="K3928" s="7">
        <f>SUM(G3928*1.15)</f>
        <v>5.75</v>
      </c>
      <c r="L3928" s="11">
        <v>43569</v>
      </c>
      <c r="M3928" s="3">
        <v>43574</v>
      </c>
      <c r="N3928" s="3">
        <v>43590</v>
      </c>
      <c r="O3928" t="s">
        <v>14</v>
      </c>
      <c r="P3928" s="4">
        <v>242.95</v>
      </c>
      <c r="Q3928" t="s">
        <v>160</v>
      </c>
      <c r="R3928" t="s">
        <v>162</v>
      </c>
      <c r="S3928" t="s">
        <v>163</v>
      </c>
      <c r="U3928" t="s">
        <v>164</v>
      </c>
      <c r="V3928" t="s">
        <v>10</v>
      </c>
      <c r="W3928" s="10" t="b">
        <v>1</v>
      </c>
      <c r="X3928" s="12">
        <v>43922.509574421303</v>
      </c>
    </row>
    <row r="3929" spans="1:24" x14ac:dyDescent="0.2">
      <c r="A3929">
        <v>14270</v>
      </c>
      <c r="B3929" s="2" t="s">
        <v>418</v>
      </c>
      <c r="C3929" s="2" t="s">
        <v>419</v>
      </c>
      <c r="D3929" s="2" t="s">
        <v>420</v>
      </c>
      <c r="E3929" t="s">
        <v>45</v>
      </c>
      <c r="F3929">
        <f>SUM(J3929* 0.95)</f>
        <v>2365.8894999999998</v>
      </c>
      <c r="G3929">
        <v>13</v>
      </c>
      <c r="H3929">
        <v>-7</v>
      </c>
      <c r="I3929" s="7">
        <v>191.57</v>
      </c>
      <c r="J3929" s="7">
        <f t="shared" si="73"/>
        <v>2490.41</v>
      </c>
      <c r="K3929" s="7">
        <f>SUM(G3929*1.15)</f>
        <v>14.95</v>
      </c>
      <c r="L3929" s="11">
        <v>43569</v>
      </c>
      <c r="M3929" s="3">
        <v>43574</v>
      </c>
      <c r="N3929" s="3">
        <v>43590</v>
      </c>
      <c r="O3929" t="s">
        <v>6</v>
      </c>
      <c r="P3929" s="4">
        <v>32.99</v>
      </c>
      <c r="Q3929" t="s">
        <v>419</v>
      </c>
      <c r="R3929" t="s">
        <v>421</v>
      </c>
      <c r="S3929" t="s">
        <v>64</v>
      </c>
      <c r="U3929" t="s">
        <v>422</v>
      </c>
      <c r="V3929" t="s">
        <v>66</v>
      </c>
      <c r="W3929" s="10" t="b">
        <v>1</v>
      </c>
      <c r="X3929" s="12">
        <v>43919.512204398154</v>
      </c>
    </row>
    <row r="3930" spans="1:24" x14ac:dyDescent="0.2">
      <c r="A3930">
        <v>14271</v>
      </c>
      <c r="B3930" s="2" t="s">
        <v>300</v>
      </c>
      <c r="C3930" s="2" t="s">
        <v>301</v>
      </c>
      <c r="D3930" s="2" t="s">
        <v>302</v>
      </c>
      <c r="E3930" t="s">
        <v>45</v>
      </c>
      <c r="F3930">
        <f>SUM(J3930* 1.03)</f>
        <v>707.02289999999994</v>
      </c>
      <c r="G3930">
        <v>9</v>
      </c>
      <c r="H3930">
        <v>-3</v>
      </c>
      <c r="I3930" s="7">
        <v>76.27</v>
      </c>
      <c r="J3930" s="7">
        <f t="shared" si="73"/>
        <v>686.43</v>
      </c>
      <c r="K3930" s="7">
        <f>SUM(G3930*1.27)</f>
        <v>11.43</v>
      </c>
      <c r="L3930" s="11">
        <v>43570</v>
      </c>
      <c r="M3930" s="3">
        <v>43575</v>
      </c>
      <c r="N3930" s="3">
        <v>43591</v>
      </c>
      <c r="O3930" t="s">
        <v>14</v>
      </c>
      <c r="P3930" s="4">
        <v>23.6</v>
      </c>
      <c r="Q3930" t="s">
        <v>301</v>
      </c>
      <c r="R3930" t="s">
        <v>303</v>
      </c>
      <c r="S3930" t="s">
        <v>304</v>
      </c>
      <c r="T3930" t="s">
        <v>305</v>
      </c>
      <c r="U3930" t="s">
        <v>306</v>
      </c>
      <c r="V3930" t="s">
        <v>217</v>
      </c>
      <c r="W3930" s="10" t="b">
        <v>0</v>
      </c>
      <c r="X3930" s="12">
        <v>43901.5113724537</v>
      </c>
    </row>
    <row r="3931" spans="1:24" x14ac:dyDescent="0.2">
      <c r="A3931">
        <v>14272</v>
      </c>
      <c r="B3931" s="2" t="s">
        <v>428</v>
      </c>
      <c r="C3931" s="2" t="s">
        <v>423</v>
      </c>
      <c r="D3931" s="2" t="s">
        <v>429</v>
      </c>
      <c r="E3931" t="s">
        <v>45</v>
      </c>
      <c r="F3931">
        <f>SUM(J3931* 0.85)</f>
        <v>757.77499999999998</v>
      </c>
      <c r="G3931">
        <v>10</v>
      </c>
      <c r="H3931">
        <v>-7</v>
      </c>
      <c r="I3931" s="7">
        <v>89.15</v>
      </c>
      <c r="J3931" s="7">
        <f t="shared" si="73"/>
        <v>891.5</v>
      </c>
      <c r="K3931" s="7">
        <f>SUM(G3931*1.15)</f>
        <v>11.5</v>
      </c>
      <c r="L3931" s="11">
        <v>43570</v>
      </c>
      <c r="M3931" s="3">
        <v>43575</v>
      </c>
      <c r="N3931" s="3">
        <v>43591</v>
      </c>
      <c r="O3931" t="s">
        <v>12</v>
      </c>
      <c r="P3931" s="4">
        <v>4.62</v>
      </c>
      <c r="Q3931" t="s">
        <v>423</v>
      </c>
      <c r="R3931" t="s">
        <v>424</v>
      </c>
      <c r="S3931" t="s">
        <v>425</v>
      </c>
      <c r="U3931" t="s">
        <v>426</v>
      </c>
      <c r="V3931" t="s">
        <v>427</v>
      </c>
      <c r="W3931" s="10" t="b">
        <v>0</v>
      </c>
      <c r="X3931" s="12">
        <v>43860.511326157408</v>
      </c>
    </row>
    <row r="3932" spans="1:24" x14ac:dyDescent="0.2">
      <c r="A3932">
        <v>14273</v>
      </c>
      <c r="B3932" s="2" t="s">
        <v>29</v>
      </c>
      <c r="C3932" s="2" t="s">
        <v>30</v>
      </c>
      <c r="D3932" s="2" t="s">
        <v>31</v>
      </c>
      <c r="E3932" t="s">
        <v>37</v>
      </c>
      <c r="F3932">
        <f>SUM(J3932* 1.03)</f>
        <v>335.84180000000003</v>
      </c>
      <c r="G3932">
        <v>7</v>
      </c>
      <c r="H3932">
        <v>-4</v>
      </c>
      <c r="I3932" s="7">
        <v>46.58</v>
      </c>
      <c r="J3932" s="7">
        <f t="shared" si="73"/>
        <v>326.06</v>
      </c>
      <c r="K3932" s="7">
        <f>SUM(G3932*1.15)</f>
        <v>8.0499999999999989</v>
      </c>
      <c r="L3932" s="11">
        <v>43570</v>
      </c>
      <c r="M3932" s="3">
        <v>43575</v>
      </c>
      <c r="N3932" s="3">
        <v>43591</v>
      </c>
      <c r="O3932" t="s">
        <v>12</v>
      </c>
      <c r="P3932" s="4">
        <v>33.799999999999997</v>
      </c>
      <c r="Q3932" t="s">
        <v>30</v>
      </c>
      <c r="R3932" t="s">
        <v>557</v>
      </c>
      <c r="S3932" t="s">
        <v>32</v>
      </c>
      <c r="T3932" t="s">
        <v>33</v>
      </c>
      <c r="U3932" t="s">
        <v>34</v>
      </c>
      <c r="V3932" t="s">
        <v>35</v>
      </c>
      <c r="W3932" s="10" t="b">
        <v>1</v>
      </c>
      <c r="X3932" s="12">
        <v>43902.843681944447</v>
      </c>
    </row>
    <row r="3933" spans="1:24" x14ac:dyDescent="0.2">
      <c r="A3933">
        <v>14274</v>
      </c>
      <c r="B3933" s="2" t="s">
        <v>135</v>
      </c>
      <c r="C3933" s="2" t="s">
        <v>136</v>
      </c>
      <c r="D3933" s="2" t="s">
        <v>137</v>
      </c>
      <c r="E3933" t="s">
        <v>37</v>
      </c>
      <c r="F3933">
        <f>SUM(J3933* 1.05)</f>
        <v>1545.9675</v>
      </c>
      <c r="G3933">
        <v>11</v>
      </c>
      <c r="H3933">
        <v>-8</v>
      </c>
      <c r="I3933" s="7">
        <v>133.85</v>
      </c>
      <c r="J3933" s="7">
        <f t="shared" si="73"/>
        <v>1472.35</v>
      </c>
      <c r="K3933" s="7">
        <f>SUM(G3933*1.15)</f>
        <v>12.649999999999999</v>
      </c>
      <c r="L3933" s="11">
        <v>43573</v>
      </c>
      <c r="M3933" s="3">
        <v>43578</v>
      </c>
      <c r="N3933" s="3">
        <v>43594</v>
      </c>
      <c r="O3933" t="s">
        <v>12</v>
      </c>
      <c r="P3933" s="4">
        <v>754.26</v>
      </c>
      <c r="Q3933" t="s">
        <v>136</v>
      </c>
      <c r="R3933" t="s">
        <v>138</v>
      </c>
      <c r="S3933" t="s">
        <v>139</v>
      </c>
      <c r="U3933" t="s">
        <v>140</v>
      </c>
      <c r="V3933" t="s">
        <v>141</v>
      </c>
      <c r="W3933" s="10" t="b">
        <v>1</v>
      </c>
      <c r="X3933" s="12">
        <v>44007.177981249995</v>
      </c>
    </row>
    <row r="3934" spans="1:24" x14ac:dyDescent="0.2">
      <c r="A3934">
        <v>14275</v>
      </c>
      <c r="B3934" s="2" t="s">
        <v>307</v>
      </c>
      <c r="C3934" s="2" t="s">
        <v>308</v>
      </c>
      <c r="D3934" s="2" t="s">
        <v>309</v>
      </c>
      <c r="E3934" t="s">
        <v>11</v>
      </c>
      <c r="F3934">
        <f>SUM(J3934* 1.05)</f>
        <v>1471.3544999999999</v>
      </c>
      <c r="G3934">
        <v>11</v>
      </c>
      <c r="H3934">
        <v>1</v>
      </c>
      <c r="I3934" s="7">
        <v>127.39</v>
      </c>
      <c r="J3934" s="7">
        <f t="shared" si="73"/>
        <v>1401.29</v>
      </c>
      <c r="K3934" s="7">
        <f>SUM(G3934*1.27)</f>
        <v>13.97</v>
      </c>
      <c r="L3934" s="11">
        <v>43573</v>
      </c>
      <c r="M3934" s="3">
        <v>43578</v>
      </c>
      <c r="N3934" s="3">
        <v>43594</v>
      </c>
      <c r="O3934" t="s">
        <v>12</v>
      </c>
      <c r="P3934" s="4">
        <v>11.65</v>
      </c>
      <c r="Q3934" t="s">
        <v>308</v>
      </c>
      <c r="R3934" t="s">
        <v>310</v>
      </c>
      <c r="S3934" t="s">
        <v>311</v>
      </c>
      <c r="T3934" t="s">
        <v>207</v>
      </c>
      <c r="U3934" t="s">
        <v>312</v>
      </c>
      <c r="V3934" t="s">
        <v>209</v>
      </c>
      <c r="W3934" s="10" t="b">
        <v>0</v>
      </c>
      <c r="X3934" s="12">
        <v>43900.845392361116</v>
      </c>
    </row>
    <row r="3935" spans="1:24" x14ac:dyDescent="0.2">
      <c r="A3935">
        <v>14276</v>
      </c>
      <c r="B3935" s="2" t="s">
        <v>356</v>
      </c>
      <c r="C3935" s="2" t="s">
        <v>348</v>
      </c>
      <c r="D3935" s="2" t="s">
        <v>357</v>
      </c>
      <c r="E3935" t="s">
        <v>45</v>
      </c>
      <c r="F3935">
        <f>SUM(J3935* 1.03)</f>
        <v>1168.3496000000002</v>
      </c>
      <c r="G3935">
        <v>11</v>
      </c>
      <c r="H3935">
        <v>28</v>
      </c>
      <c r="I3935" s="7">
        <v>103.12</v>
      </c>
      <c r="J3935" s="7">
        <f t="shared" si="73"/>
        <v>1134.3200000000002</v>
      </c>
      <c r="K3935" s="7">
        <f>SUM(G3935*1.429)</f>
        <v>15.719000000000001</v>
      </c>
      <c r="L3935" s="11">
        <v>43574</v>
      </c>
      <c r="M3935" s="3">
        <v>43579</v>
      </c>
      <c r="N3935" s="3">
        <v>43595</v>
      </c>
      <c r="O3935" t="s">
        <v>12</v>
      </c>
      <c r="P3935" s="4">
        <v>43.3</v>
      </c>
      <c r="Q3935" t="s">
        <v>348</v>
      </c>
      <c r="R3935" t="s">
        <v>349</v>
      </c>
      <c r="S3935" t="s">
        <v>350</v>
      </c>
      <c r="U3935" t="s">
        <v>351</v>
      </c>
      <c r="V3935" t="s">
        <v>10</v>
      </c>
      <c r="W3935" s="10" t="b">
        <v>1</v>
      </c>
      <c r="X3935" s="12">
        <v>43884.846153009261</v>
      </c>
    </row>
    <row r="3936" spans="1:24" x14ac:dyDescent="0.2">
      <c r="A3936">
        <v>14277</v>
      </c>
      <c r="B3936" s="2" t="s">
        <v>384</v>
      </c>
      <c r="C3936" s="2" t="s">
        <v>385</v>
      </c>
      <c r="D3936" s="2" t="s">
        <v>386</v>
      </c>
      <c r="E3936" t="s">
        <v>15</v>
      </c>
      <c r="F3936">
        <f>SUM(J3936* 1.25)</f>
        <v>687.03750000000002</v>
      </c>
      <c r="G3936">
        <v>9</v>
      </c>
      <c r="H3936">
        <v>-15</v>
      </c>
      <c r="I3936" s="7">
        <v>61.07</v>
      </c>
      <c r="J3936" s="7">
        <f t="shared" si="73"/>
        <v>549.63</v>
      </c>
      <c r="K3936" s="7">
        <f>SUM(G3936*1.15)</f>
        <v>10.35</v>
      </c>
      <c r="L3936" s="11">
        <v>43574</v>
      </c>
      <c r="M3936" s="3">
        <v>43579</v>
      </c>
      <c r="N3936" s="3">
        <v>43595</v>
      </c>
      <c r="O3936" t="s">
        <v>6</v>
      </c>
      <c r="P3936" s="4">
        <v>297.18</v>
      </c>
      <c r="Q3936" t="s">
        <v>385</v>
      </c>
      <c r="R3936" t="s">
        <v>387</v>
      </c>
      <c r="S3936" t="s">
        <v>388</v>
      </c>
      <c r="U3936" t="s">
        <v>389</v>
      </c>
      <c r="V3936" t="s">
        <v>10</v>
      </c>
      <c r="W3936" s="10" t="b">
        <v>1</v>
      </c>
      <c r="X3936" s="12">
        <v>43908.511233564815</v>
      </c>
    </row>
    <row r="3937" spans="1:24" x14ac:dyDescent="0.2">
      <c r="A3937">
        <v>14278</v>
      </c>
      <c r="B3937" s="2" t="s">
        <v>81</v>
      </c>
      <c r="C3937" s="2" t="s">
        <v>82</v>
      </c>
      <c r="D3937" s="2" t="s">
        <v>83</v>
      </c>
      <c r="E3937" t="s">
        <v>13</v>
      </c>
      <c r="F3937">
        <f>SUM(J3937* 1.03)</f>
        <v>1502.4713000000002</v>
      </c>
      <c r="G3937">
        <v>11</v>
      </c>
      <c r="H3937">
        <v>-17</v>
      </c>
      <c r="I3937" s="7">
        <v>132.61000000000001</v>
      </c>
      <c r="J3937" s="7">
        <f t="shared" si="73"/>
        <v>1458.71</v>
      </c>
      <c r="K3937" s="7">
        <f>SUM(G3937*1.15)</f>
        <v>12.649999999999999</v>
      </c>
      <c r="L3937" s="11">
        <v>43574</v>
      </c>
      <c r="M3937" s="3">
        <v>43579</v>
      </c>
      <c r="N3937" s="3">
        <v>43595</v>
      </c>
      <c r="O3937" t="s">
        <v>12</v>
      </c>
      <c r="P3937" s="4">
        <v>123.83</v>
      </c>
      <c r="Q3937" t="s">
        <v>82</v>
      </c>
      <c r="R3937" t="s">
        <v>84</v>
      </c>
      <c r="S3937" t="s">
        <v>85</v>
      </c>
      <c r="U3937" t="s">
        <v>86</v>
      </c>
      <c r="V3937" t="s">
        <v>35</v>
      </c>
      <c r="W3937" s="10" t="b">
        <v>1</v>
      </c>
      <c r="X3937" s="12">
        <v>43952.177877083326</v>
      </c>
    </row>
    <row r="3938" spans="1:24" x14ac:dyDescent="0.2">
      <c r="A3938">
        <v>14279</v>
      </c>
      <c r="B3938" s="2" t="s">
        <v>130</v>
      </c>
      <c r="C3938" s="2" t="s">
        <v>131</v>
      </c>
      <c r="D3938" s="2" t="s">
        <v>132</v>
      </c>
      <c r="E3938" t="s">
        <v>11</v>
      </c>
      <c r="F3938">
        <f>SUM(J3938* 1.03)</f>
        <v>856.13600000000008</v>
      </c>
      <c r="G3938">
        <v>8</v>
      </c>
      <c r="H3938">
        <v>2</v>
      </c>
      <c r="I3938" s="7">
        <v>103.9</v>
      </c>
      <c r="J3938" s="7">
        <f t="shared" si="73"/>
        <v>831.2</v>
      </c>
      <c r="K3938" s="7">
        <f>SUM(G3938*1.27)</f>
        <v>10.16</v>
      </c>
      <c r="L3938" s="11">
        <v>43575</v>
      </c>
      <c r="M3938" s="3">
        <v>43580</v>
      </c>
      <c r="N3938" s="3">
        <v>43596</v>
      </c>
      <c r="O3938" t="s">
        <v>6</v>
      </c>
      <c r="P3938" s="4">
        <v>74.36</v>
      </c>
      <c r="Q3938" t="s">
        <v>131</v>
      </c>
      <c r="R3938" t="s">
        <v>133</v>
      </c>
      <c r="S3938" t="s">
        <v>85</v>
      </c>
      <c r="U3938" t="s">
        <v>134</v>
      </c>
      <c r="V3938" t="s">
        <v>35</v>
      </c>
      <c r="W3938" s="10" t="b">
        <v>1</v>
      </c>
      <c r="X3938" s="12">
        <v>43866.844763657406</v>
      </c>
    </row>
    <row r="3939" spans="1:24" x14ac:dyDescent="0.2">
      <c r="A3939">
        <v>14280</v>
      </c>
      <c r="B3939" s="2" t="s">
        <v>524</v>
      </c>
      <c r="C3939" s="2" t="s">
        <v>525</v>
      </c>
      <c r="D3939" s="2" t="s">
        <v>526</v>
      </c>
      <c r="E3939" t="s">
        <v>5</v>
      </c>
      <c r="F3939">
        <f>SUM(J3939* 1.05)</f>
        <v>991.11599999999999</v>
      </c>
      <c r="G3939">
        <v>9</v>
      </c>
      <c r="H3939">
        <v>44</v>
      </c>
      <c r="I3939" s="7">
        <v>104.88</v>
      </c>
      <c r="J3939" s="7">
        <f t="shared" si="73"/>
        <v>943.92</v>
      </c>
      <c r="K3939" s="7">
        <f>SUM(G3939*1.429)</f>
        <v>12.861000000000001</v>
      </c>
      <c r="L3939" s="11">
        <v>43575</v>
      </c>
      <c r="M3939" s="3">
        <v>43580</v>
      </c>
      <c r="N3939" s="3">
        <v>43596</v>
      </c>
      <c r="O3939" t="s">
        <v>14</v>
      </c>
      <c r="P3939" s="4">
        <v>29.17</v>
      </c>
      <c r="Q3939" t="s">
        <v>525</v>
      </c>
      <c r="R3939" t="s">
        <v>527</v>
      </c>
      <c r="S3939" t="s">
        <v>528</v>
      </c>
      <c r="U3939" t="s">
        <v>529</v>
      </c>
      <c r="V3939" t="s">
        <v>530</v>
      </c>
      <c r="W3939" s="10" t="b">
        <v>0</v>
      </c>
      <c r="X3939" s="12">
        <v>43904.512285879631</v>
      </c>
    </row>
    <row r="3940" spans="1:24" x14ac:dyDescent="0.2">
      <c r="A3940">
        <v>14281</v>
      </c>
      <c r="B3940" s="2" t="s">
        <v>169</v>
      </c>
      <c r="C3940" s="2" t="s">
        <v>170</v>
      </c>
      <c r="D3940" s="2" t="s">
        <v>171</v>
      </c>
      <c r="E3940" t="s">
        <v>11</v>
      </c>
      <c r="F3940">
        <f>SUM(J3940* 0.95)</f>
        <v>1576.8004999999998</v>
      </c>
      <c r="G3940">
        <v>11</v>
      </c>
      <c r="H3940">
        <v>-31</v>
      </c>
      <c r="I3940" s="7">
        <v>150.88999999999999</v>
      </c>
      <c r="J3940" s="7">
        <f t="shared" si="73"/>
        <v>1659.79</v>
      </c>
      <c r="K3940" s="7">
        <f>SUM(G3940*1.15)</f>
        <v>12.649999999999999</v>
      </c>
      <c r="L3940" s="11">
        <v>43575</v>
      </c>
      <c r="M3940" s="3">
        <v>43580</v>
      </c>
      <c r="N3940" s="3">
        <v>43596</v>
      </c>
      <c r="O3940" t="s">
        <v>6</v>
      </c>
      <c r="P3940" s="4">
        <v>47.09</v>
      </c>
      <c r="Q3940" t="s">
        <v>170</v>
      </c>
      <c r="R3940" t="s">
        <v>172</v>
      </c>
      <c r="S3940" t="s">
        <v>173</v>
      </c>
      <c r="U3940" t="s">
        <v>174</v>
      </c>
      <c r="V3940" t="s">
        <v>175</v>
      </c>
      <c r="W3940" s="10" t="b">
        <v>1</v>
      </c>
      <c r="X3940" s="12">
        <v>43875.15827546292</v>
      </c>
    </row>
    <row r="3941" spans="1:24" x14ac:dyDescent="0.2">
      <c r="A3941">
        <v>14282</v>
      </c>
      <c r="B3941" s="2" t="s">
        <v>73</v>
      </c>
      <c r="C3941" s="2" t="s">
        <v>74</v>
      </c>
      <c r="D3941" s="2" t="s">
        <v>75</v>
      </c>
      <c r="E3941" t="s">
        <v>13</v>
      </c>
      <c r="F3941">
        <f>SUM(J3941* 1.03)</f>
        <v>447.74099999999999</v>
      </c>
      <c r="G3941">
        <v>9</v>
      </c>
      <c r="H3941">
        <v>4</v>
      </c>
      <c r="I3941" s="7">
        <v>48.3</v>
      </c>
      <c r="J3941" s="7">
        <f t="shared" si="73"/>
        <v>434.7</v>
      </c>
      <c r="K3941" s="7">
        <f>SUM(G3941*0.54)</f>
        <v>4.8600000000000003</v>
      </c>
      <c r="L3941" s="11">
        <v>43576</v>
      </c>
      <c r="M3941" s="3">
        <v>43581</v>
      </c>
      <c r="N3941" s="3">
        <v>43597</v>
      </c>
      <c r="O3941" t="s">
        <v>6</v>
      </c>
      <c r="P3941" s="4">
        <v>52.52</v>
      </c>
      <c r="Q3941" t="s">
        <v>74</v>
      </c>
      <c r="R3941" t="s">
        <v>76</v>
      </c>
      <c r="S3941" t="s">
        <v>77</v>
      </c>
      <c r="T3941" t="s">
        <v>78</v>
      </c>
      <c r="U3941" t="s">
        <v>79</v>
      </c>
      <c r="V3941" t="s">
        <v>80</v>
      </c>
      <c r="W3941" s="10" t="b">
        <v>1</v>
      </c>
      <c r="X3941" s="12">
        <v>43885.509304398154</v>
      </c>
    </row>
    <row r="3942" spans="1:24" x14ac:dyDescent="0.2">
      <c r="A3942">
        <v>14283</v>
      </c>
      <c r="B3942" s="2" t="s">
        <v>250</v>
      </c>
      <c r="C3942" s="2" t="s">
        <v>251</v>
      </c>
      <c r="D3942" s="2" t="s">
        <v>252</v>
      </c>
      <c r="E3942" t="s">
        <v>45</v>
      </c>
      <c r="F3942">
        <f>SUM(J3942* 0.85)</f>
        <v>719.94150000000002</v>
      </c>
      <c r="G3942">
        <v>9</v>
      </c>
      <c r="H3942">
        <v>41</v>
      </c>
      <c r="I3942" s="7">
        <v>94.11</v>
      </c>
      <c r="J3942" s="7">
        <f t="shared" si="73"/>
        <v>846.99</v>
      </c>
      <c r="K3942" s="7">
        <f>SUM(G3942*1.429)</f>
        <v>12.861000000000001</v>
      </c>
      <c r="L3942" s="11">
        <v>43576</v>
      </c>
      <c r="M3942" s="3">
        <v>43581</v>
      </c>
      <c r="N3942" s="3">
        <v>43597</v>
      </c>
      <c r="O3942" t="s">
        <v>6</v>
      </c>
      <c r="P3942" s="4">
        <v>29.59</v>
      </c>
      <c r="Q3942" t="s">
        <v>251</v>
      </c>
      <c r="R3942" t="s">
        <v>253</v>
      </c>
      <c r="S3942" t="s">
        <v>254</v>
      </c>
      <c r="U3942" t="s">
        <v>255</v>
      </c>
      <c r="V3942" t="s">
        <v>10</v>
      </c>
      <c r="W3942" s="10" t="b">
        <v>0</v>
      </c>
      <c r="X3942" s="12">
        <v>43885.178917824072</v>
      </c>
    </row>
    <row r="3943" spans="1:24" x14ac:dyDescent="0.2">
      <c r="A3943">
        <v>14284</v>
      </c>
      <c r="B3943" s="2" t="s">
        <v>99</v>
      </c>
      <c r="C3943" s="2" t="s">
        <v>100</v>
      </c>
      <c r="D3943" s="2" t="s">
        <v>101</v>
      </c>
      <c r="E3943" t="s">
        <v>11</v>
      </c>
      <c r="F3943">
        <f>SUM(J3943* 0.95)</f>
        <v>1636.1279999999997</v>
      </c>
      <c r="G3943">
        <v>13</v>
      </c>
      <c r="H3943">
        <v>-17</v>
      </c>
      <c r="I3943" s="7">
        <v>132.47999999999999</v>
      </c>
      <c r="J3943" s="7">
        <f t="shared" si="73"/>
        <v>1722.2399999999998</v>
      </c>
      <c r="K3943" s="7">
        <f>SUM(G3943*1.15)</f>
        <v>14.95</v>
      </c>
      <c r="L3943" s="11">
        <v>43576</v>
      </c>
      <c r="M3943" s="3">
        <v>43581</v>
      </c>
      <c r="N3943" s="3">
        <v>43597</v>
      </c>
      <c r="O3943" t="s">
        <v>6</v>
      </c>
      <c r="P3943" s="4">
        <v>47.84</v>
      </c>
      <c r="Q3943" t="s">
        <v>100</v>
      </c>
      <c r="R3943" t="s">
        <v>102</v>
      </c>
      <c r="S3943" t="s">
        <v>103</v>
      </c>
      <c r="U3943" t="s">
        <v>104</v>
      </c>
      <c r="V3943" t="s">
        <v>105</v>
      </c>
      <c r="W3943" s="10" t="b">
        <v>1</v>
      </c>
      <c r="X3943" s="12">
        <v>43949.845421990743</v>
      </c>
    </row>
    <row r="3944" spans="1:24" x14ac:dyDescent="0.2">
      <c r="A3944">
        <v>14285</v>
      </c>
      <c r="B3944" s="2" t="s">
        <v>430</v>
      </c>
      <c r="C3944" s="2" t="s">
        <v>431</v>
      </c>
      <c r="D3944" s="2" t="s">
        <v>432</v>
      </c>
      <c r="E3944" t="s">
        <v>19</v>
      </c>
      <c r="F3944">
        <f>SUM(J3944* 1.05)</f>
        <v>1849.029</v>
      </c>
      <c r="G3944">
        <v>13</v>
      </c>
      <c r="H3944">
        <v>5</v>
      </c>
      <c r="I3944" s="7">
        <v>135.46</v>
      </c>
      <c r="J3944" s="7">
        <f t="shared" si="73"/>
        <v>1760.98</v>
      </c>
      <c r="K3944" s="7">
        <f>SUM(G3944*0.54)</f>
        <v>7.0200000000000005</v>
      </c>
      <c r="L3944" s="11">
        <v>43577</v>
      </c>
      <c r="M3944" s="3">
        <v>43582</v>
      </c>
      <c r="N3944" s="3">
        <v>43598</v>
      </c>
      <c r="O3944" t="s">
        <v>12</v>
      </c>
      <c r="P3944" s="4">
        <v>830.75</v>
      </c>
      <c r="Q3944" t="s">
        <v>431</v>
      </c>
      <c r="R3944" t="s">
        <v>433</v>
      </c>
      <c r="S3944" t="s">
        <v>434</v>
      </c>
      <c r="T3944" t="s">
        <v>435</v>
      </c>
      <c r="U3944" t="s">
        <v>436</v>
      </c>
      <c r="V3944" t="s">
        <v>209</v>
      </c>
      <c r="W3944" s="10" t="b">
        <v>1</v>
      </c>
      <c r="X3944" s="12">
        <v>43871.843461689816</v>
      </c>
    </row>
    <row r="3945" spans="1:24" x14ac:dyDescent="0.2">
      <c r="A3945">
        <v>14286</v>
      </c>
      <c r="B3945" s="2" t="s">
        <v>430</v>
      </c>
      <c r="C3945" s="2" t="s">
        <v>431</v>
      </c>
      <c r="D3945" s="2" t="s">
        <v>432</v>
      </c>
      <c r="E3945" t="s">
        <v>5</v>
      </c>
      <c r="F3945">
        <f>SUM(J3945* 1.05)</f>
        <v>398.58</v>
      </c>
      <c r="G3945">
        <v>13</v>
      </c>
      <c r="H3945">
        <v>5</v>
      </c>
      <c r="I3945" s="7">
        <v>29.2</v>
      </c>
      <c r="J3945" s="7">
        <f t="shared" si="73"/>
        <v>379.59999999999997</v>
      </c>
      <c r="K3945" s="7">
        <f>SUM(G3945*0.54)</f>
        <v>7.0200000000000005</v>
      </c>
      <c r="L3945" s="11">
        <v>43577</v>
      </c>
      <c r="M3945" s="3">
        <v>43582</v>
      </c>
      <c r="N3945" s="3">
        <v>43598</v>
      </c>
      <c r="O3945" t="s">
        <v>12</v>
      </c>
      <c r="P3945" s="4">
        <v>227.22</v>
      </c>
      <c r="Q3945" t="s">
        <v>431</v>
      </c>
      <c r="R3945" t="s">
        <v>433</v>
      </c>
      <c r="S3945" t="s">
        <v>434</v>
      </c>
      <c r="T3945" t="s">
        <v>435</v>
      </c>
      <c r="U3945" t="s">
        <v>436</v>
      </c>
      <c r="V3945" t="s">
        <v>209</v>
      </c>
      <c r="W3945" s="10" t="b">
        <v>1</v>
      </c>
      <c r="X3945" s="12">
        <v>43870.843461689816</v>
      </c>
    </row>
    <row r="3946" spans="1:24" x14ac:dyDescent="0.2">
      <c r="A3946">
        <v>14287</v>
      </c>
      <c r="B3946" s="2" t="s">
        <v>537</v>
      </c>
      <c r="C3946" s="2" t="s">
        <v>538</v>
      </c>
      <c r="D3946" s="2" t="s">
        <v>539</v>
      </c>
      <c r="E3946" t="s">
        <v>45</v>
      </c>
      <c r="F3946">
        <f>SUM(J3946* 1.03)</f>
        <v>1382.6617000000001</v>
      </c>
      <c r="G3946">
        <v>7</v>
      </c>
      <c r="H3946">
        <v>6</v>
      </c>
      <c r="I3946" s="7">
        <v>191.77</v>
      </c>
      <c r="J3946" s="7">
        <f t="shared" si="73"/>
        <v>1342.39</v>
      </c>
      <c r="K3946" s="7">
        <f>SUM(G3946*1.381)</f>
        <v>9.6669999999999998</v>
      </c>
      <c r="L3946" s="11">
        <v>43577</v>
      </c>
      <c r="M3946" s="3">
        <v>43582</v>
      </c>
      <c r="N3946" s="3">
        <v>43598</v>
      </c>
      <c r="O3946" t="s">
        <v>14</v>
      </c>
      <c r="P3946" s="4">
        <v>606.19000000000005</v>
      </c>
      <c r="Q3946" t="s">
        <v>538</v>
      </c>
      <c r="R3946" t="s">
        <v>540</v>
      </c>
      <c r="S3946" t="s">
        <v>541</v>
      </c>
      <c r="T3946" t="s">
        <v>279</v>
      </c>
      <c r="U3946" t="s">
        <v>542</v>
      </c>
      <c r="V3946" t="s">
        <v>209</v>
      </c>
      <c r="W3946" s="10" t="b">
        <v>1</v>
      </c>
      <c r="X3946" s="12">
        <v>43938.844528935188</v>
      </c>
    </row>
    <row r="3947" spans="1:24" x14ac:dyDescent="0.2">
      <c r="A3947">
        <v>14288</v>
      </c>
      <c r="B3947" s="2" t="s">
        <v>412</v>
      </c>
      <c r="C3947" s="2" t="s">
        <v>413</v>
      </c>
      <c r="D3947" s="2" t="s">
        <v>414</v>
      </c>
      <c r="E3947" t="s">
        <v>19</v>
      </c>
      <c r="F3947">
        <f>SUM(J3947* 0.85)</f>
        <v>41.395000000000003</v>
      </c>
      <c r="G3947">
        <v>10</v>
      </c>
      <c r="H3947">
        <v>-3</v>
      </c>
      <c r="I3947" s="7">
        <v>4.87</v>
      </c>
      <c r="J3947" s="7">
        <f t="shared" si="73"/>
        <v>48.7</v>
      </c>
      <c r="K3947" s="7">
        <f>SUM(G3947*1.27)</f>
        <v>12.7</v>
      </c>
      <c r="L3947" s="11">
        <v>43577</v>
      </c>
      <c r="M3947" s="3">
        <v>43582</v>
      </c>
      <c r="N3947" s="3">
        <v>43598</v>
      </c>
      <c r="O3947" t="s">
        <v>14</v>
      </c>
      <c r="P3947" s="4">
        <v>84.74</v>
      </c>
      <c r="Q3947" t="s">
        <v>413</v>
      </c>
      <c r="R3947" t="s">
        <v>415</v>
      </c>
      <c r="S3947" t="s">
        <v>416</v>
      </c>
      <c r="U3947" t="s">
        <v>417</v>
      </c>
      <c r="V3947" t="s">
        <v>105</v>
      </c>
      <c r="W3947" s="10" t="b">
        <v>1</v>
      </c>
      <c r="X3947" s="12">
        <v>43913.511741898146</v>
      </c>
    </row>
    <row r="3948" spans="1:24" x14ac:dyDescent="0.2">
      <c r="A3948">
        <v>14289</v>
      </c>
      <c r="B3948" s="2" t="s">
        <v>345</v>
      </c>
      <c r="C3948" s="2" t="s">
        <v>346</v>
      </c>
      <c r="D3948" s="2" t="s">
        <v>347</v>
      </c>
      <c r="E3948" t="s">
        <v>36</v>
      </c>
      <c r="F3948">
        <f>SUM(J3948* 1.03)</f>
        <v>117.9556</v>
      </c>
      <c r="G3948">
        <v>7</v>
      </c>
      <c r="H3948">
        <v>3</v>
      </c>
      <c r="I3948" s="7">
        <v>16.36</v>
      </c>
      <c r="J3948" s="7">
        <f t="shared" si="73"/>
        <v>114.52</v>
      </c>
      <c r="K3948" s="7">
        <f>SUM(G3948*0.54)</f>
        <v>3.7800000000000002</v>
      </c>
      <c r="L3948" s="11">
        <v>43580</v>
      </c>
      <c r="M3948" s="3">
        <v>43585</v>
      </c>
      <c r="N3948" s="3">
        <v>43601</v>
      </c>
      <c r="O3948" t="s">
        <v>6</v>
      </c>
      <c r="P3948" s="4">
        <v>40.32</v>
      </c>
      <c r="Q3948" t="s">
        <v>346</v>
      </c>
      <c r="R3948" t="s">
        <v>352</v>
      </c>
      <c r="S3948" t="s">
        <v>353</v>
      </c>
      <c r="T3948" t="s">
        <v>354</v>
      </c>
      <c r="U3948" t="s">
        <v>355</v>
      </c>
      <c r="V3948" t="s">
        <v>209</v>
      </c>
      <c r="W3948" s="10" t="b">
        <v>1</v>
      </c>
      <c r="X3948" s="12">
        <v>43886.550127314818</v>
      </c>
    </row>
    <row r="3949" spans="1:24" x14ac:dyDescent="0.2">
      <c r="A3949">
        <v>14290</v>
      </c>
      <c r="B3949" s="2" t="s">
        <v>462</v>
      </c>
      <c r="C3949" s="2" t="s">
        <v>463</v>
      </c>
      <c r="D3949" s="2" t="s">
        <v>464</v>
      </c>
      <c r="E3949" t="s">
        <v>45</v>
      </c>
      <c r="F3949">
        <f>SUM(J3949* 1.03)</f>
        <v>137.77279999999999</v>
      </c>
      <c r="G3949">
        <v>8</v>
      </c>
      <c r="H3949">
        <v>-4</v>
      </c>
      <c r="I3949" s="7">
        <v>16.72</v>
      </c>
      <c r="J3949" s="7">
        <f t="shared" si="73"/>
        <v>133.76</v>
      </c>
      <c r="K3949" s="7">
        <f>SUM(G3949*1.15)</f>
        <v>9.1999999999999993</v>
      </c>
      <c r="L3949" s="11">
        <v>43580</v>
      </c>
      <c r="M3949" s="3">
        <v>43585</v>
      </c>
      <c r="N3949" s="3">
        <v>43601</v>
      </c>
      <c r="O3949" t="s">
        <v>12</v>
      </c>
      <c r="P3949" s="4">
        <v>0.17</v>
      </c>
      <c r="Q3949" t="s">
        <v>463</v>
      </c>
      <c r="R3949" t="s">
        <v>465</v>
      </c>
      <c r="S3949" t="s">
        <v>466</v>
      </c>
      <c r="U3949" t="s">
        <v>467</v>
      </c>
      <c r="V3949" t="s">
        <v>325</v>
      </c>
      <c r="W3949" s="10" t="b">
        <v>0</v>
      </c>
      <c r="X3949" s="12">
        <v>43903.321493055562</v>
      </c>
    </row>
    <row r="3950" spans="1:24" x14ac:dyDescent="0.2">
      <c r="A3950">
        <v>14291</v>
      </c>
      <c r="B3950" s="2" t="s">
        <v>118</v>
      </c>
      <c r="C3950" s="2" t="s">
        <v>119</v>
      </c>
      <c r="D3950" s="2" t="s">
        <v>120</v>
      </c>
      <c r="E3950" t="s">
        <v>36</v>
      </c>
      <c r="F3950">
        <f>SUM(J3950* 1.15)</f>
        <v>1215.1590000000001</v>
      </c>
      <c r="G3950">
        <v>6</v>
      </c>
      <c r="H3950">
        <v>-2</v>
      </c>
      <c r="I3950" s="7">
        <v>176.11</v>
      </c>
      <c r="J3950" s="7">
        <f t="shared" si="73"/>
        <v>1056.6600000000001</v>
      </c>
      <c r="K3950" s="7">
        <f>SUM(G3950*1.27)</f>
        <v>7.62</v>
      </c>
      <c r="L3950" s="11">
        <v>43580</v>
      </c>
      <c r="M3950" s="3">
        <v>43585</v>
      </c>
      <c r="N3950" s="3">
        <v>43601</v>
      </c>
      <c r="O3950" t="s">
        <v>14</v>
      </c>
      <c r="P3950" s="4">
        <v>149.47</v>
      </c>
      <c r="Q3950" t="s">
        <v>119</v>
      </c>
      <c r="R3950" t="s">
        <v>121</v>
      </c>
      <c r="S3950" t="s">
        <v>122</v>
      </c>
      <c r="U3950" t="s">
        <v>123</v>
      </c>
      <c r="V3950" t="s">
        <v>10</v>
      </c>
      <c r="W3950" s="10" t="b">
        <v>1</v>
      </c>
      <c r="X3950" s="12">
        <v>43897.510371759257</v>
      </c>
    </row>
    <row r="3951" spans="1:24" x14ac:dyDescent="0.2">
      <c r="A3951">
        <v>14292</v>
      </c>
      <c r="B3951" s="2" t="s">
        <v>190</v>
      </c>
      <c r="C3951" s="2" t="s">
        <v>191</v>
      </c>
      <c r="D3951" s="2" t="s">
        <v>192</v>
      </c>
      <c r="E3951" t="s">
        <v>19</v>
      </c>
      <c r="F3951">
        <f>SUM(J3951* 0.95)</f>
        <v>836.96899999999994</v>
      </c>
      <c r="G3951">
        <v>7</v>
      </c>
      <c r="H3951">
        <v>-5</v>
      </c>
      <c r="I3951" s="7">
        <v>125.86</v>
      </c>
      <c r="J3951" s="7">
        <f t="shared" si="73"/>
        <v>881.02</v>
      </c>
      <c r="K3951" s="7">
        <f>SUM(G3951*1.15)</f>
        <v>8.0499999999999989</v>
      </c>
      <c r="L3951" s="11">
        <v>43581</v>
      </c>
      <c r="M3951" s="3">
        <v>43586</v>
      </c>
      <c r="N3951" s="3">
        <v>43602</v>
      </c>
      <c r="O3951" t="s">
        <v>6</v>
      </c>
      <c r="P3951" s="4">
        <v>3.2</v>
      </c>
      <c r="Q3951" t="s">
        <v>191</v>
      </c>
      <c r="R3951" t="s">
        <v>193</v>
      </c>
      <c r="S3951" t="s">
        <v>194</v>
      </c>
      <c r="U3951" t="s">
        <v>195</v>
      </c>
      <c r="V3951" t="s">
        <v>66</v>
      </c>
      <c r="W3951" s="10" t="b">
        <v>0</v>
      </c>
      <c r="X3951" s="12">
        <v>43904.177003703699</v>
      </c>
    </row>
    <row r="3952" spans="1:24" x14ac:dyDescent="0.2">
      <c r="A3952">
        <v>14293</v>
      </c>
      <c r="B3952" s="2" t="s">
        <v>462</v>
      </c>
      <c r="C3952" s="2" t="s">
        <v>463</v>
      </c>
      <c r="D3952" s="2" t="s">
        <v>464</v>
      </c>
      <c r="E3952" t="s">
        <v>13</v>
      </c>
      <c r="F3952">
        <f>SUM(J3952* 1.03)</f>
        <v>461.76960000000003</v>
      </c>
      <c r="G3952">
        <v>8</v>
      </c>
      <c r="H3952">
        <v>-4</v>
      </c>
      <c r="I3952" s="7">
        <v>56.04</v>
      </c>
      <c r="J3952" s="7">
        <f t="shared" si="73"/>
        <v>448.32</v>
      </c>
      <c r="K3952" s="7">
        <f>SUM(G3952*1.15)</f>
        <v>9.1999999999999993</v>
      </c>
      <c r="L3952" s="11">
        <v>43581</v>
      </c>
      <c r="M3952" s="3">
        <v>43586</v>
      </c>
      <c r="N3952" s="3">
        <v>43602</v>
      </c>
      <c r="O3952" t="s">
        <v>12</v>
      </c>
      <c r="P3952" s="4">
        <v>29.59</v>
      </c>
      <c r="Q3952" t="s">
        <v>463</v>
      </c>
      <c r="R3952" t="s">
        <v>465</v>
      </c>
      <c r="S3952" t="s">
        <v>466</v>
      </c>
      <c r="U3952" t="s">
        <v>467</v>
      </c>
      <c r="V3952" t="s">
        <v>325</v>
      </c>
      <c r="W3952" s="10" t="b">
        <v>0</v>
      </c>
      <c r="X3952" s="12">
        <v>43925.511079861113</v>
      </c>
    </row>
    <row r="3953" spans="1:24" x14ac:dyDescent="0.2">
      <c r="A3953">
        <v>14294</v>
      </c>
      <c r="B3953" s="2" t="s">
        <v>99</v>
      </c>
      <c r="C3953" s="2" t="s">
        <v>100</v>
      </c>
      <c r="D3953" s="2" t="s">
        <v>101</v>
      </c>
      <c r="E3953" t="s">
        <v>15</v>
      </c>
      <c r="F3953">
        <f>SUM(J3953* 0.875)</f>
        <v>1288.7</v>
      </c>
      <c r="G3953">
        <v>8</v>
      </c>
      <c r="H3953">
        <v>-12</v>
      </c>
      <c r="I3953" s="7">
        <v>184.1</v>
      </c>
      <c r="J3953" s="7">
        <f t="shared" si="73"/>
        <v>1472.8</v>
      </c>
      <c r="K3953" s="7">
        <f>SUM(G3953*1.15)</f>
        <v>9.1999999999999993</v>
      </c>
      <c r="L3953" s="11">
        <v>43582</v>
      </c>
      <c r="M3953" s="3">
        <v>43587</v>
      </c>
      <c r="N3953" s="3">
        <v>43603</v>
      </c>
      <c r="O3953" t="s">
        <v>12</v>
      </c>
      <c r="P3953" s="4">
        <v>48.22</v>
      </c>
      <c r="Q3953" t="s">
        <v>100</v>
      </c>
      <c r="R3953" t="s">
        <v>102</v>
      </c>
      <c r="S3953" t="s">
        <v>103</v>
      </c>
      <c r="U3953" t="s">
        <v>104</v>
      </c>
      <c r="V3953" t="s">
        <v>105</v>
      </c>
      <c r="W3953" s="10" t="b">
        <v>1</v>
      </c>
      <c r="X3953" s="12">
        <v>43930.844320601849</v>
      </c>
    </row>
    <row r="3954" spans="1:24" x14ac:dyDescent="0.2">
      <c r="A3954">
        <v>14295</v>
      </c>
      <c r="B3954" s="2" t="s">
        <v>106</v>
      </c>
      <c r="C3954" s="2" t="s">
        <v>107</v>
      </c>
      <c r="D3954" s="2" t="s">
        <v>108</v>
      </c>
      <c r="E3954" t="s">
        <v>36</v>
      </c>
      <c r="F3954">
        <f>SUM(J3954* 1.15)</f>
        <v>1173.9314999999999</v>
      </c>
      <c r="G3954">
        <v>7</v>
      </c>
      <c r="H3954">
        <v>-3</v>
      </c>
      <c r="I3954" s="7">
        <v>145.83000000000001</v>
      </c>
      <c r="J3954" s="7">
        <f t="shared" si="73"/>
        <v>1020.8100000000001</v>
      </c>
      <c r="K3954" s="7">
        <f>SUM(G3954*1.27)</f>
        <v>8.89</v>
      </c>
      <c r="L3954" s="11">
        <v>43582</v>
      </c>
      <c r="M3954" s="3">
        <v>43587</v>
      </c>
      <c r="N3954" s="3">
        <v>43603</v>
      </c>
      <c r="O3954" t="s">
        <v>6</v>
      </c>
      <c r="P3954" s="4">
        <v>29.99</v>
      </c>
      <c r="Q3954" t="s">
        <v>107</v>
      </c>
      <c r="R3954" t="s">
        <v>109</v>
      </c>
      <c r="S3954" t="s">
        <v>110</v>
      </c>
      <c r="T3954" t="s">
        <v>111</v>
      </c>
      <c r="U3954" t="s">
        <v>112</v>
      </c>
      <c r="V3954" t="s">
        <v>113</v>
      </c>
      <c r="W3954" s="10" t="b">
        <v>0</v>
      </c>
      <c r="X3954" s="12">
        <v>43862.510593749997</v>
      </c>
    </row>
    <row r="3955" spans="1:24" x14ac:dyDescent="0.2">
      <c r="A3955">
        <v>14296</v>
      </c>
      <c r="B3955" s="2" t="s">
        <v>449</v>
      </c>
      <c r="C3955" s="2" t="s">
        <v>450</v>
      </c>
      <c r="D3955" s="2" t="s">
        <v>451</v>
      </c>
      <c r="E3955" t="s">
        <v>46</v>
      </c>
      <c r="F3955">
        <f>SUM(J3955* 1.05)</f>
        <v>274.84800000000001</v>
      </c>
      <c r="G3955">
        <v>8</v>
      </c>
      <c r="H3955">
        <v>4</v>
      </c>
      <c r="I3955" s="7">
        <v>32.72</v>
      </c>
      <c r="J3955" s="7">
        <f t="shared" si="73"/>
        <v>261.76</v>
      </c>
      <c r="K3955" s="7">
        <f>SUM(G3955*0.54)</f>
        <v>4.32</v>
      </c>
      <c r="L3955" s="11">
        <v>43582</v>
      </c>
      <c r="M3955" s="3">
        <v>43587</v>
      </c>
      <c r="N3955" s="3">
        <v>43603</v>
      </c>
      <c r="O3955" t="s">
        <v>12</v>
      </c>
      <c r="P3955" s="4">
        <v>8.8000000000000007</v>
      </c>
      <c r="Q3955" t="s">
        <v>450</v>
      </c>
      <c r="R3955" t="s">
        <v>452</v>
      </c>
      <c r="S3955" t="s">
        <v>453</v>
      </c>
      <c r="U3955" t="s">
        <v>454</v>
      </c>
      <c r="V3955" t="s">
        <v>59</v>
      </c>
      <c r="W3955" s="10" t="b">
        <v>1</v>
      </c>
      <c r="X3955" s="12">
        <v>43887.842153009267</v>
      </c>
    </row>
    <row r="3956" spans="1:24" x14ac:dyDescent="0.2">
      <c r="A3956">
        <v>14297</v>
      </c>
      <c r="B3956" s="2" t="s">
        <v>549</v>
      </c>
      <c r="C3956" s="2" t="s">
        <v>550</v>
      </c>
      <c r="D3956" s="2" t="s">
        <v>551</v>
      </c>
      <c r="E3956" t="s">
        <v>11</v>
      </c>
      <c r="F3956">
        <f>SUM(J3956* 1.03)</f>
        <v>1151.5812000000001</v>
      </c>
      <c r="G3956">
        <v>12</v>
      </c>
      <c r="H3956">
        <v>29</v>
      </c>
      <c r="I3956" s="7">
        <v>93.17</v>
      </c>
      <c r="J3956" s="7">
        <f t="shared" si="73"/>
        <v>1118.04</v>
      </c>
      <c r="K3956" s="7">
        <f>SUM(G3956*1.429)</f>
        <v>17.148</v>
      </c>
      <c r="L3956" s="11">
        <v>43583</v>
      </c>
      <c r="M3956" s="3">
        <v>43588</v>
      </c>
      <c r="N3956" s="3">
        <v>43604</v>
      </c>
      <c r="O3956" t="s">
        <v>6</v>
      </c>
      <c r="P3956" s="4">
        <v>8.7200000000000006</v>
      </c>
      <c r="Q3956" t="s">
        <v>552</v>
      </c>
      <c r="R3956" t="s">
        <v>553</v>
      </c>
      <c r="S3956" t="s">
        <v>554</v>
      </c>
      <c r="U3956" t="s">
        <v>555</v>
      </c>
      <c r="V3956" t="s">
        <v>556</v>
      </c>
      <c r="W3956" s="10" t="b">
        <v>0</v>
      </c>
      <c r="X3956" s="12">
        <v>43902.84616458333</v>
      </c>
    </row>
    <row r="3957" spans="1:24" x14ac:dyDescent="0.2">
      <c r="A3957">
        <v>14298</v>
      </c>
      <c r="B3957" s="2" t="s">
        <v>518</v>
      </c>
      <c r="C3957" s="2" t="s">
        <v>519</v>
      </c>
      <c r="D3957" s="2" t="s">
        <v>520</v>
      </c>
      <c r="E3957" t="s">
        <v>36</v>
      </c>
      <c r="F3957">
        <f>SUM(J3957* 1.05)</f>
        <v>227.4195</v>
      </c>
      <c r="G3957">
        <v>11</v>
      </c>
      <c r="H3957">
        <v>0</v>
      </c>
      <c r="I3957" s="7">
        <v>19.690000000000001</v>
      </c>
      <c r="J3957" s="7">
        <f t="shared" si="73"/>
        <v>216.59</v>
      </c>
      <c r="K3957" s="7">
        <f>SUM(G3957*1.27)</f>
        <v>13.97</v>
      </c>
      <c r="L3957" s="11">
        <v>43583</v>
      </c>
      <c r="M3957" s="3">
        <v>43588</v>
      </c>
      <c r="N3957" s="3">
        <v>43604</v>
      </c>
      <c r="O3957" t="s">
        <v>12</v>
      </c>
      <c r="P3957" s="4">
        <v>71.64</v>
      </c>
      <c r="Q3957" t="s">
        <v>519</v>
      </c>
      <c r="R3957" t="s">
        <v>521</v>
      </c>
      <c r="S3957" t="s">
        <v>522</v>
      </c>
      <c r="U3957" t="s">
        <v>523</v>
      </c>
      <c r="V3957" t="s">
        <v>10</v>
      </c>
      <c r="W3957" s="10" t="b">
        <v>1</v>
      </c>
      <c r="X3957" s="12">
        <v>43896.178714120368</v>
      </c>
    </row>
    <row r="3958" spans="1:24" x14ac:dyDescent="0.2">
      <c r="A3958">
        <v>14299</v>
      </c>
      <c r="B3958" s="2" t="s">
        <v>130</v>
      </c>
      <c r="C3958" s="2" t="s">
        <v>131</v>
      </c>
      <c r="D3958" s="2" t="s">
        <v>132</v>
      </c>
      <c r="E3958" t="s">
        <v>19</v>
      </c>
      <c r="F3958">
        <f>SUM(J3958* 1.03)</f>
        <v>1959.3072000000002</v>
      </c>
      <c r="G3958">
        <v>12</v>
      </c>
      <c r="H3958">
        <v>2</v>
      </c>
      <c r="I3958" s="7">
        <v>158.52000000000001</v>
      </c>
      <c r="J3958" s="7">
        <f t="shared" si="73"/>
        <v>1902.2400000000002</v>
      </c>
      <c r="K3958" s="7">
        <f>SUM(G3958*1.27)</f>
        <v>15.24</v>
      </c>
      <c r="L3958" s="11">
        <v>43584</v>
      </c>
      <c r="M3958" s="3">
        <v>43589</v>
      </c>
      <c r="N3958" s="3">
        <v>43605</v>
      </c>
      <c r="O3958" t="s">
        <v>14</v>
      </c>
      <c r="P3958" s="4">
        <v>46.62</v>
      </c>
      <c r="Q3958" t="s">
        <v>131</v>
      </c>
      <c r="R3958" t="s">
        <v>133</v>
      </c>
      <c r="S3958" t="s">
        <v>85</v>
      </c>
      <c r="U3958" t="s">
        <v>134</v>
      </c>
      <c r="V3958" t="s">
        <v>35</v>
      </c>
      <c r="W3958" s="10" t="b">
        <v>1</v>
      </c>
      <c r="X3958" s="12">
        <v>43904.512518749994</v>
      </c>
    </row>
    <row r="3959" spans="1:24" x14ac:dyDescent="0.2">
      <c r="A3959">
        <v>14300</v>
      </c>
      <c r="B3959" s="2" t="s">
        <v>73</v>
      </c>
      <c r="C3959" s="2" t="s">
        <v>74</v>
      </c>
      <c r="D3959" s="2" t="s">
        <v>75</v>
      </c>
      <c r="E3959" t="s">
        <v>19</v>
      </c>
      <c r="F3959">
        <f>SUM(J3959* 1.03)</f>
        <v>2099.9537</v>
      </c>
      <c r="G3959">
        <v>13</v>
      </c>
      <c r="H3959">
        <v>4</v>
      </c>
      <c r="I3959" s="7">
        <v>156.83000000000001</v>
      </c>
      <c r="J3959" s="7">
        <f t="shared" si="73"/>
        <v>2038.7900000000002</v>
      </c>
      <c r="K3959" s="7">
        <f>SUM(G3959*0.54)</f>
        <v>7.0200000000000005</v>
      </c>
      <c r="L3959" s="11">
        <v>43584</v>
      </c>
      <c r="M3959" s="3">
        <v>43589</v>
      </c>
      <c r="N3959" s="3">
        <v>43605</v>
      </c>
      <c r="O3959" t="s">
        <v>14</v>
      </c>
      <c r="P3959" s="4">
        <v>24.12</v>
      </c>
      <c r="Q3959" t="s">
        <v>74</v>
      </c>
      <c r="R3959" t="s">
        <v>76</v>
      </c>
      <c r="S3959" t="s">
        <v>77</v>
      </c>
      <c r="T3959" t="s">
        <v>78</v>
      </c>
      <c r="U3959" t="s">
        <v>79</v>
      </c>
      <c r="V3959" t="s">
        <v>80</v>
      </c>
      <c r="W3959" s="10" t="b">
        <v>0</v>
      </c>
      <c r="X3959" s="12">
        <v>43876.176783449075</v>
      </c>
    </row>
    <row r="3960" spans="1:24" x14ac:dyDescent="0.2">
      <c r="A3960">
        <v>14301</v>
      </c>
      <c r="B3960" s="2" t="s">
        <v>218</v>
      </c>
      <c r="C3960" s="2" t="s">
        <v>219</v>
      </c>
      <c r="D3960" s="2" t="s">
        <v>220</v>
      </c>
      <c r="E3960" t="s">
        <v>15</v>
      </c>
      <c r="F3960">
        <f>SUM(J3960* 0.85)</f>
        <v>785.9525000000001</v>
      </c>
      <c r="G3960">
        <v>5</v>
      </c>
      <c r="H3960">
        <v>-20</v>
      </c>
      <c r="I3960" s="7">
        <v>184.93</v>
      </c>
      <c r="J3960" s="7">
        <f t="shared" si="73"/>
        <v>924.65000000000009</v>
      </c>
      <c r="K3960" s="7">
        <f>SUM(G3960*1.15)</f>
        <v>5.75</v>
      </c>
      <c r="L3960" s="11">
        <v>43587</v>
      </c>
      <c r="M3960" s="3">
        <v>43592</v>
      </c>
      <c r="N3960" s="3">
        <v>43608</v>
      </c>
      <c r="O3960" t="s">
        <v>6</v>
      </c>
      <c r="P3960" s="4">
        <v>67.260000000000005</v>
      </c>
      <c r="Q3960" t="s">
        <v>219</v>
      </c>
      <c r="R3960" t="s">
        <v>221</v>
      </c>
      <c r="S3960" t="s">
        <v>222</v>
      </c>
      <c r="T3960" t="s">
        <v>223</v>
      </c>
      <c r="U3960" t="s">
        <v>224</v>
      </c>
      <c r="V3960" t="s">
        <v>113</v>
      </c>
      <c r="W3960" s="10" t="b">
        <v>1</v>
      </c>
      <c r="X3960" s="12">
        <v>43948.509389236111</v>
      </c>
    </row>
    <row r="3961" spans="1:24" x14ac:dyDescent="0.2">
      <c r="A3961">
        <v>14302</v>
      </c>
      <c r="B3961" s="2" t="s">
        <v>363</v>
      </c>
      <c r="C3961" s="2" t="s">
        <v>364</v>
      </c>
      <c r="D3961" s="2" t="s">
        <v>365</v>
      </c>
      <c r="E3961" t="s">
        <v>45</v>
      </c>
      <c r="F3961">
        <f>SUM(J3961* 1.03)</f>
        <v>1402.1802</v>
      </c>
      <c r="G3961">
        <v>9</v>
      </c>
      <c r="H3961">
        <v>-2</v>
      </c>
      <c r="I3961" s="7">
        <v>151.26</v>
      </c>
      <c r="J3961" s="7">
        <f t="shared" si="73"/>
        <v>1361.34</v>
      </c>
      <c r="K3961" s="7">
        <f>SUM(G3961*1.27)</f>
        <v>11.43</v>
      </c>
      <c r="L3961" s="11">
        <v>43587</v>
      </c>
      <c r="M3961" s="3">
        <v>43592</v>
      </c>
      <c r="N3961" s="3">
        <v>43608</v>
      </c>
      <c r="O3961" t="s">
        <v>12</v>
      </c>
      <c r="P3961" s="4">
        <v>53.05</v>
      </c>
      <c r="Q3961" t="s">
        <v>364</v>
      </c>
      <c r="R3961" t="s">
        <v>366</v>
      </c>
      <c r="S3961" t="s">
        <v>367</v>
      </c>
      <c r="U3961" t="s">
        <v>368</v>
      </c>
      <c r="V3961" t="s">
        <v>141</v>
      </c>
      <c r="W3961" s="10" t="b">
        <v>1</v>
      </c>
      <c r="X3961" s="12">
        <v>43895.511384027777</v>
      </c>
    </row>
    <row r="3962" spans="1:24" x14ac:dyDescent="0.2">
      <c r="A3962">
        <v>14303</v>
      </c>
      <c r="B3962" s="2" t="s">
        <v>130</v>
      </c>
      <c r="C3962" s="2" t="s">
        <v>131</v>
      </c>
      <c r="D3962" s="2" t="s">
        <v>132</v>
      </c>
      <c r="E3962" t="s">
        <v>36</v>
      </c>
      <c r="F3962">
        <f>SUM(J3962* 1.03)</f>
        <v>0.93730000000000013</v>
      </c>
      <c r="G3962">
        <v>13</v>
      </c>
      <c r="H3962">
        <v>2</v>
      </c>
      <c r="I3962" s="7">
        <v>7.0000000000000007E-2</v>
      </c>
      <c r="J3962" s="7">
        <f t="shared" si="73"/>
        <v>0.91000000000000014</v>
      </c>
      <c r="K3962" s="7">
        <f>SUM(G3962*1.27)</f>
        <v>16.510000000000002</v>
      </c>
      <c r="L3962" s="11">
        <v>43588</v>
      </c>
      <c r="M3962" s="3">
        <v>43593</v>
      </c>
      <c r="N3962" s="3">
        <v>43609</v>
      </c>
      <c r="O3962" t="s">
        <v>12</v>
      </c>
      <c r="P3962" s="4">
        <v>278.95999999999998</v>
      </c>
      <c r="Q3962" t="s">
        <v>131</v>
      </c>
      <c r="R3962" t="s">
        <v>133</v>
      </c>
      <c r="S3962" t="s">
        <v>85</v>
      </c>
      <c r="U3962" t="s">
        <v>134</v>
      </c>
      <c r="V3962" t="s">
        <v>35</v>
      </c>
      <c r="W3962" s="10" t="b">
        <v>1</v>
      </c>
      <c r="X3962" s="12">
        <v>43897.84585208333</v>
      </c>
    </row>
    <row r="3963" spans="1:24" x14ac:dyDescent="0.2">
      <c r="A3963">
        <v>14304</v>
      </c>
      <c r="B3963" s="2" t="s">
        <v>338</v>
      </c>
      <c r="C3963" s="2" t="s">
        <v>339</v>
      </c>
      <c r="D3963" s="2" t="s">
        <v>340</v>
      </c>
      <c r="E3963" t="s">
        <v>15</v>
      </c>
      <c r="F3963">
        <f>SUM(J3963* 0.75)</f>
        <v>438.97499999999997</v>
      </c>
      <c r="G3963">
        <v>6</v>
      </c>
      <c r="H3963">
        <v>8</v>
      </c>
      <c r="I3963" s="7">
        <v>97.55</v>
      </c>
      <c r="J3963" s="7">
        <f t="shared" si="73"/>
        <v>585.29999999999995</v>
      </c>
      <c r="K3963" s="7">
        <f>SUM(G3963*1.381)</f>
        <v>8.2859999999999996</v>
      </c>
      <c r="L3963" s="11">
        <v>43589</v>
      </c>
      <c r="M3963" s="3">
        <v>43594</v>
      </c>
      <c r="N3963" s="3">
        <v>43610</v>
      </c>
      <c r="O3963" t="s">
        <v>14</v>
      </c>
      <c r="P3963" s="4">
        <v>4.13</v>
      </c>
      <c r="Q3963" t="s">
        <v>339</v>
      </c>
      <c r="R3963" t="s">
        <v>568</v>
      </c>
      <c r="S3963" t="s">
        <v>85</v>
      </c>
      <c r="U3963" t="s">
        <v>341</v>
      </c>
      <c r="V3963" t="s">
        <v>35</v>
      </c>
      <c r="W3963" s="10" t="b">
        <v>0</v>
      </c>
      <c r="X3963" s="12">
        <v>43902.943356481483</v>
      </c>
    </row>
    <row r="3964" spans="1:24" x14ac:dyDescent="0.2">
      <c r="A3964">
        <v>14305</v>
      </c>
      <c r="B3964" s="2" t="s">
        <v>169</v>
      </c>
      <c r="C3964" s="2" t="s">
        <v>170</v>
      </c>
      <c r="D3964" s="2" t="s">
        <v>171</v>
      </c>
      <c r="E3964" t="s">
        <v>45</v>
      </c>
      <c r="F3964">
        <f>SUM(J3964* 0.85)</f>
        <v>831.19799999999987</v>
      </c>
      <c r="G3964">
        <v>12</v>
      </c>
      <c r="H3964">
        <v>-22</v>
      </c>
      <c r="I3964" s="7">
        <v>81.489999999999995</v>
      </c>
      <c r="J3964" s="7">
        <f t="shared" si="73"/>
        <v>977.87999999999988</v>
      </c>
      <c r="K3964" s="7">
        <f>SUM(G3964*1.15)</f>
        <v>13.799999999999999</v>
      </c>
      <c r="L3964" s="11">
        <v>43590</v>
      </c>
      <c r="M3964" s="3">
        <v>43595</v>
      </c>
      <c r="N3964" s="3">
        <v>43611</v>
      </c>
      <c r="O3964" t="s">
        <v>12</v>
      </c>
      <c r="P3964" s="4">
        <v>10.98</v>
      </c>
      <c r="Q3964" t="s">
        <v>170</v>
      </c>
      <c r="R3964" t="s">
        <v>172</v>
      </c>
      <c r="S3964" t="s">
        <v>173</v>
      </c>
      <c r="U3964" t="s">
        <v>174</v>
      </c>
      <c r="V3964" t="s">
        <v>175</v>
      </c>
      <c r="W3964" s="10" t="b">
        <v>0</v>
      </c>
      <c r="X3964" s="12">
        <v>44028.511152546293</v>
      </c>
    </row>
    <row r="3965" spans="1:24" x14ac:dyDescent="0.2">
      <c r="A3965">
        <v>14306</v>
      </c>
      <c r="B3965" s="2" t="s">
        <v>135</v>
      </c>
      <c r="C3965" s="2" t="s">
        <v>136</v>
      </c>
      <c r="D3965" s="2" t="s">
        <v>137</v>
      </c>
      <c r="E3965" t="s">
        <v>11</v>
      </c>
      <c r="F3965">
        <f>SUM(J3965* 1.05)</f>
        <v>573.61500000000012</v>
      </c>
      <c r="G3965">
        <v>10</v>
      </c>
      <c r="H3965">
        <v>3</v>
      </c>
      <c r="I3965" s="7">
        <v>54.63</v>
      </c>
      <c r="J3965" s="7">
        <f t="shared" si="73"/>
        <v>546.30000000000007</v>
      </c>
      <c r="K3965" s="7">
        <f>SUM(G3965*0.54)</f>
        <v>5.4</v>
      </c>
      <c r="L3965" s="11">
        <v>43838</v>
      </c>
      <c r="M3965" s="3">
        <v>43843</v>
      </c>
      <c r="N3965" s="3">
        <v>43859</v>
      </c>
      <c r="O3965" t="s">
        <v>14</v>
      </c>
      <c r="P3965" s="4">
        <v>73.790000000000006</v>
      </c>
      <c r="Q3965" t="s">
        <v>136</v>
      </c>
      <c r="R3965" t="s">
        <v>138</v>
      </c>
      <c r="S3965" t="s">
        <v>139</v>
      </c>
      <c r="U3965" t="s">
        <v>140</v>
      </c>
      <c r="V3965" t="s">
        <v>141</v>
      </c>
      <c r="W3965" s="10" t="b">
        <v>1</v>
      </c>
      <c r="X3965" s="12">
        <v>43884.513689583335</v>
      </c>
    </row>
    <row r="3966" spans="1:24" x14ac:dyDescent="0.2">
      <c r="A3966">
        <v>14307</v>
      </c>
      <c r="B3966" s="2" t="s">
        <v>313</v>
      </c>
      <c r="C3966" s="2" t="s">
        <v>314</v>
      </c>
      <c r="D3966" s="2" t="s">
        <v>315</v>
      </c>
      <c r="E3966" t="s">
        <v>45</v>
      </c>
      <c r="F3966">
        <f>SUM(J3966* 0.85)</f>
        <v>32.2575</v>
      </c>
      <c r="G3966">
        <v>11</v>
      </c>
      <c r="H3966">
        <v>-16</v>
      </c>
      <c r="I3966" s="7">
        <v>3.45</v>
      </c>
      <c r="J3966" s="7">
        <f t="shared" si="73"/>
        <v>37.950000000000003</v>
      </c>
      <c r="K3966" s="7">
        <f>SUM(G3966*1.15)</f>
        <v>12.649999999999999</v>
      </c>
      <c r="L3966" s="11">
        <v>43838</v>
      </c>
      <c r="M3966" s="3">
        <v>43843</v>
      </c>
      <c r="N3966" s="3">
        <v>43859</v>
      </c>
      <c r="O3966" t="s">
        <v>6</v>
      </c>
      <c r="P3966" s="4">
        <v>155.97</v>
      </c>
      <c r="Q3966" t="s">
        <v>314</v>
      </c>
      <c r="R3966" t="s">
        <v>316</v>
      </c>
      <c r="S3966" t="s">
        <v>317</v>
      </c>
      <c r="U3966" t="s">
        <v>318</v>
      </c>
      <c r="V3966" t="s">
        <v>175</v>
      </c>
      <c r="W3966" s="10" t="b">
        <v>1</v>
      </c>
      <c r="X3966" s="12">
        <v>43875.116782407429</v>
      </c>
    </row>
    <row r="3967" spans="1:24" x14ac:dyDescent="0.2">
      <c r="A3967">
        <v>14308</v>
      </c>
      <c r="B3967" s="2" t="s">
        <v>300</v>
      </c>
      <c r="C3967" s="2" t="s">
        <v>301</v>
      </c>
      <c r="D3967" s="2" t="s">
        <v>302</v>
      </c>
      <c r="E3967" t="s">
        <v>13</v>
      </c>
      <c r="F3967">
        <f>SUM(J3967* 1.45)</f>
        <v>538.53</v>
      </c>
      <c r="G3967">
        <v>12</v>
      </c>
      <c r="H3967">
        <v>-3</v>
      </c>
      <c r="I3967" s="7">
        <v>30.95</v>
      </c>
      <c r="J3967" s="7">
        <f t="shared" si="73"/>
        <v>371.4</v>
      </c>
      <c r="K3967" s="7">
        <f>SUM(G3967*1.27)</f>
        <v>15.24</v>
      </c>
      <c r="L3967" s="11">
        <v>43841</v>
      </c>
      <c r="M3967" s="3">
        <v>43846</v>
      </c>
      <c r="N3967" s="3">
        <v>43862</v>
      </c>
      <c r="O3967" t="s">
        <v>6</v>
      </c>
      <c r="P3967" s="4">
        <v>34.82</v>
      </c>
      <c r="Q3967" t="s">
        <v>301</v>
      </c>
      <c r="R3967" t="s">
        <v>303</v>
      </c>
      <c r="S3967" t="s">
        <v>304</v>
      </c>
      <c r="T3967" t="s">
        <v>305</v>
      </c>
      <c r="U3967" t="s">
        <v>306</v>
      </c>
      <c r="V3967" t="s">
        <v>217</v>
      </c>
      <c r="W3967" s="10" t="b">
        <v>1</v>
      </c>
      <c r="X3967" s="12">
        <v>43888.512250694446</v>
      </c>
    </row>
    <row r="3968" spans="1:24" x14ac:dyDescent="0.2">
      <c r="A3968">
        <v>14309</v>
      </c>
      <c r="B3968" s="2" t="s">
        <v>379</v>
      </c>
      <c r="C3968" s="2" t="s">
        <v>380</v>
      </c>
      <c r="D3968" s="2" t="s">
        <v>381</v>
      </c>
      <c r="E3968" t="s">
        <v>19</v>
      </c>
      <c r="F3968">
        <f>SUM(J3968* 0.85)</f>
        <v>55.233000000000004</v>
      </c>
      <c r="G3968">
        <v>6</v>
      </c>
      <c r="H3968">
        <v>-2</v>
      </c>
      <c r="I3968" s="7">
        <v>10.83</v>
      </c>
      <c r="J3968" s="7">
        <f t="shared" si="73"/>
        <v>64.98</v>
      </c>
      <c r="K3968" s="7">
        <f>SUM(G3968*1.27)</f>
        <v>7.62</v>
      </c>
      <c r="L3968" s="11">
        <v>43842</v>
      </c>
      <c r="M3968" s="3">
        <v>43847</v>
      </c>
      <c r="N3968" s="3">
        <v>43863</v>
      </c>
      <c r="O3968" t="s">
        <v>6</v>
      </c>
      <c r="P3968" s="4">
        <v>108.04</v>
      </c>
      <c r="Q3968" t="s">
        <v>380</v>
      </c>
      <c r="R3968" t="s">
        <v>382</v>
      </c>
      <c r="S3968" t="s">
        <v>110</v>
      </c>
      <c r="T3968" t="s">
        <v>111</v>
      </c>
      <c r="U3968" t="s">
        <v>383</v>
      </c>
      <c r="V3968" t="s">
        <v>113</v>
      </c>
      <c r="W3968" s="10" t="b">
        <v>1</v>
      </c>
      <c r="X3968" s="12">
        <v>43897.510371759257</v>
      </c>
    </row>
    <row r="3969" spans="1:24" x14ac:dyDescent="0.2">
      <c r="A3969">
        <v>14310</v>
      </c>
      <c r="B3969" s="2" t="s">
        <v>356</v>
      </c>
      <c r="C3969" s="2" t="s">
        <v>348</v>
      </c>
      <c r="D3969" s="2" t="s">
        <v>357</v>
      </c>
      <c r="E3969" t="s">
        <v>45</v>
      </c>
      <c r="F3969">
        <f>SUM(J3969* 1.15)</f>
        <v>1007.7449999999999</v>
      </c>
      <c r="G3969">
        <v>10</v>
      </c>
      <c r="H3969">
        <v>22</v>
      </c>
      <c r="I3969" s="7">
        <v>87.63</v>
      </c>
      <c r="J3969" s="7">
        <f t="shared" si="73"/>
        <v>876.3</v>
      </c>
      <c r="K3969" s="7">
        <f>SUM(G3969*1.429)</f>
        <v>14.290000000000001</v>
      </c>
      <c r="L3969" s="11">
        <v>43842</v>
      </c>
      <c r="M3969" s="3">
        <v>43847</v>
      </c>
      <c r="N3969" s="3">
        <v>43863</v>
      </c>
      <c r="O3969" t="s">
        <v>12</v>
      </c>
      <c r="P3969" s="4">
        <v>91.48</v>
      </c>
      <c r="Q3969" t="s">
        <v>348</v>
      </c>
      <c r="R3969" t="s">
        <v>349</v>
      </c>
      <c r="S3969" t="s">
        <v>350</v>
      </c>
      <c r="U3969" t="s">
        <v>351</v>
      </c>
      <c r="V3969" t="s">
        <v>10</v>
      </c>
      <c r="W3969" s="10" t="b">
        <v>1</v>
      </c>
      <c r="X3969" s="12">
        <v>44000.845873379636</v>
      </c>
    </row>
    <row r="3970" spans="1:24" x14ac:dyDescent="0.2">
      <c r="A3970">
        <v>14311</v>
      </c>
      <c r="B3970" s="2" t="s">
        <v>147</v>
      </c>
      <c r="C3970" s="2" t="s">
        <v>148</v>
      </c>
      <c r="D3970" s="2" t="s">
        <v>149</v>
      </c>
      <c r="E3970" t="s">
        <v>36</v>
      </c>
      <c r="F3970">
        <f>SUM(J3970* 1.15)</f>
        <v>260.54399999999998</v>
      </c>
      <c r="G3970">
        <v>8</v>
      </c>
      <c r="H3970">
        <v>5</v>
      </c>
      <c r="I3970" s="7">
        <v>28.32</v>
      </c>
      <c r="J3970" s="7">
        <f t="shared" ref="J3970:J4001" si="74">SUM(G3970*I3970)</f>
        <v>226.56</v>
      </c>
      <c r="K3970" s="7">
        <f>SUM(G3970*0.54)</f>
        <v>4.32</v>
      </c>
      <c r="L3970" s="11">
        <v>43843</v>
      </c>
      <c r="M3970" s="3">
        <v>43848</v>
      </c>
      <c r="N3970" s="3">
        <v>43864</v>
      </c>
      <c r="O3970" t="s">
        <v>6</v>
      </c>
      <c r="P3970" s="4">
        <v>11.26</v>
      </c>
      <c r="Q3970" t="s">
        <v>148</v>
      </c>
      <c r="R3970" t="s">
        <v>150</v>
      </c>
      <c r="S3970" t="s">
        <v>151</v>
      </c>
      <c r="U3970" t="s">
        <v>152</v>
      </c>
      <c r="V3970" t="s">
        <v>59</v>
      </c>
      <c r="W3970" s="10" t="b">
        <v>1</v>
      </c>
      <c r="X3970" s="12">
        <v>43884.175497916665</v>
      </c>
    </row>
    <row r="3971" spans="1:24" x14ac:dyDescent="0.2">
      <c r="A3971">
        <v>14312</v>
      </c>
      <c r="B3971" s="2" t="s">
        <v>342</v>
      </c>
      <c r="C3971" s="2" t="s">
        <v>343</v>
      </c>
      <c r="D3971" s="2" t="s">
        <v>344</v>
      </c>
      <c r="E3971" t="s">
        <v>15</v>
      </c>
      <c r="F3971">
        <f>SUM(J3971* 0.85)</f>
        <v>255.935</v>
      </c>
      <c r="G3971">
        <v>10</v>
      </c>
      <c r="H3971">
        <v>35</v>
      </c>
      <c r="I3971" s="7">
        <v>30.11</v>
      </c>
      <c r="J3971" s="7">
        <f t="shared" si="74"/>
        <v>301.10000000000002</v>
      </c>
      <c r="K3971" s="7">
        <f>SUM(G3971*1.429)</f>
        <v>14.290000000000001</v>
      </c>
      <c r="L3971" s="11">
        <v>43844</v>
      </c>
      <c r="M3971" s="3">
        <v>43849</v>
      </c>
      <c r="N3971" s="3">
        <v>43865</v>
      </c>
      <c r="O3971" t="s">
        <v>6</v>
      </c>
      <c r="P3971" s="4">
        <v>29.83</v>
      </c>
      <c r="Q3971" t="s">
        <v>343</v>
      </c>
      <c r="R3971" t="s">
        <v>567</v>
      </c>
      <c r="S3971" t="s">
        <v>91</v>
      </c>
      <c r="U3971" t="s">
        <v>92</v>
      </c>
      <c r="V3971" t="s">
        <v>93</v>
      </c>
      <c r="W3971" s="10" t="b">
        <v>0</v>
      </c>
      <c r="X3971" s="12">
        <v>43923.846023842598</v>
      </c>
    </row>
    <row r="3972" spans="1:24" x14ac:dyDescent="0.2">
      <c r="A3972">
        <v>14313</v>
      </c>
      <c r="B3972" s="2" t="s">
        <v>73</v>
      </c>
      <c r="C3972" s="2" t="s">
        <v>74</v>
      </c>
      <c r="D3972" s="2" t="s">
        <v>75</v>
      </c>
      <c r="E3972" t="s">
        <v>15</v>
      </c>
      <c r="F3972">
        <f>SUM(J3972* 0.9)</f>
        <v>741.85199999999998</v>
      </c>
      <c r="G3972">
        <v>12</v>
      </c>
      <c r="H3972">
        <v>4</v>
      </c>
      <c r="I3972" s="7">
        <v>68.69</v>
      </c>
      <c r="J3972" s="7">
        <f t="shared" si="74"/>
        <v>824.28</v>
      </c>
      <c r="K3972" s="7">
        <f>SUM(G3972*0.54)</f>
        <v>6.48</v>
      </c>
      <c r="L3972" s="11">
        <v>43845</v>
      </c>
      <c r="M3972" s="3">
        <v>43850</v>
      </c>
      <c r="N3972" s="3">
        <v>43866</v>
      </c>
      <c r="O3972" t="s">
        <v>14</v>
      </c>
      <c r="P3972" s="4">
        <v>2.4</v>
      </c>
      <c r="Q3972" t="s">
        <v>74</v>
      </c>
      <c r="R3972" t="s">
        <v>76</v>
      </c>
      <c r="S3972" t="s">
        <v>77</v>
      </c>
      <c r="T3972" t="s">
        <v>78</v>
      </c>
      <c r="U3972" t="s">
        <v>79</v>
      </c>
      <c r="V3972" t="s">
        <v>80</v>
      </c>
      <c r="W3972" s="10" t="b">
        <v>0</v>
      </c>
      <c r="X3972" s="12">
        <v>43880.51011678241</v>
      </c>
    </row>
    <row r="3973" spans="1:24" x14ac:dyDescent="0.2">
      <c r="A3973">
        <v>14314</v>
      </c>
      <c r="B3973" s="2" t="s">
        <v>73</v>
      </c>
      <c r="C3973" s="2" t="s">
        <v>74</v>
      </c>
      <c r="D3973" s="2" t="s">
        <v>75</v>
      </c>
      <c r="E3973" t="s">
        <v>37</v>
      </c>
      <c r="F3973">
        <f>SUM(J3973* 0.9)</f>
        <v>709.48800000000006</v>
      </c>
      <c r="G3973">
        <v>13</v>
      </c>
      <c r="H3973">
        <v>4</v>
      </c>
      <c r="I3973" s="7">
        <v>60.64</v>
      </c>
      <c r="J3973" s="7">
        <f t="shared" si="74"/>
        <v>788.32</v>
      </c>
      <c r="K3973" s="7">
        <f>SUM(G3973*0.54)</f>
        <v>7.0200000000000005</v>
      </c>
      <c r="L3973" s="11">
        <v>43845</v>
      </c>
      <c r="M3973" s="3">
        <v>43850</v>
      </c>
      <c r="N3973" s="3">
        <v>43866</v>
      </c>
      <c r="O3973" t="s">
        <v>14</v>
      </c>
      <c r="P3973" s="4">
        <v>23.65</v>
      </c>
      <c r="Q3973" t="s">
        <v>74</v>
      </c>
      <c r="R3973" t="s">
        <v>76</v>
      </c>
      <c r="S3973" t="s">
        <v>77</v>
      </c>
      <c r="T3973" t="s">
        <v>78</v>
      </c>
      <c r="U3973" t="s">
        <v>79</v>
      </c>
      <c r="V3973" t="s">
        <v>80</v>
      </c>
      <c r="W3973" s="10" t="b">
        <v>0</v>
      </c>
      <c r="X3973" s="12">
        <v>43880.51011678241</v>
      </c>
    </row>
    <row r="3974" spans="1:24" x14ac:dyDescent="0.2">
      <c r="A3974">
        <v>14315</v>
      </c>
      <c r="B3974" s="2" t="s">
        <v>524</v>
      </c>
      <c r="C3974" s="2" t="s">
        <v>525</v>
      </c>
      <c r="D3974" s="2" t="s">
        <v>526</v>
      </c>
      <c r="E3974" t="s">
        <v>36</v>
      </c>
      <c r="F3974">
        <f>SUM(J3974* 1.05)</f>
        <v>264.03300000000002</v>
      </c>
      <c r="G3974">
        <v>11</v>
      </c>
      <c r="H3974">
        <v>-27</v>
      </c>
      <c r="I3974" s="7">
        <v>22.86</v>
      </c>
      <c r="J3974" s="7">
        <f t="shared" si="74"/>
        <v>251.45999999999998</v>
      </c>
      <c r="K3974" s="7">
        <f>SUM(G3974*1.15)</f>
        <v>12.649999999999999</v>
      </c>
      <c r="L3974" s="11">
        <v>43848</v>
      </c>
      <c r="M3974" s="3">
        <v>43853</v>
      </c>
      <c r="N3974" s="3">
        <v>43869</v>
      </c>
      <c r="O3974" t="s">
        <v>12</v>
      </c>
      <c r="P3974" s="4">
        <v>3.77</v>
      </c>
      <c r="Q3974" t="s">
        <v>525</v>
      </c>
      <c r="R3974" t="s">
        <v>527</v>
      </c>
      <c r="S3974" t="s">
        <v>528</v>
      </c>
      <c r="U3974" t="s">
        <v>529</v>
      </c>
      <c r="V3974" t="s">
        <v>530</v>
      </c>
      <c r="W3974" s="10" t="b">
        <v>0</v>
      </c>
      <c r="X3974" s="12">
        <v>43875.074988425913</v>
      </c>
    </row>
    <row r="3975" spans="1:24" x14ac:dyDescent="0.2">
      <c r="A3975">
        <v>14316</v>
      </c>
      <c r="B3975" s="2" t="s">
        <v>262</v>
      </c>
      <c r="C3975" s="2" t="s">
        <v>263</v>
      </c>
      <c r="D3975" s="2" t="s">
        <v>264</v>
      </c>
      <c r="E3975" t="s">
        <v>15</v>
      </c>
      <c r="F3975">
        <f>SUM(J3975* 0.85)</f>
        <v>614.97500000000002</v>
      </c>
      <c r="G3975">
        <v>10</v>
      </c>
      <c r="H3975">
        <v>6</v>
      </c>
      <c r="I3975" s="7">
        <v>72.349999999999994</v>
      </c>
      <c r="J3975" s="7">
        <f t="shared" si="74"/>
        <v>723.5</v>
      </c>
      <c r="K3975" s="7">
        <f>SUM(G3975*1.381)</f>
        <v>13.81</v>
      </c>
      <c r="L3975" s="11">
        <v>43849</v>
      </c>
      <c r="M3975" s="3">
        <v>43854</v>
      </c>
      <c r="N3975" s="3">
        <v>43870</v>
      </c>
      <c r="O3975" t="s">
        <v>12</v>
      </c>
      <c r="P3975" s="4">
        <v>95.66</v>
      </c>
      <c r="Q3975" t="s">
        <v>263</v>
      </c>
      <c r="R3975" t="s">
        <v>265</v>
      </c>
      <c r="S3975" t="s">
        <v>266</v>
      </c>
      <c r="U3975" t="s">
        <v>267</v>
      </c>
      <c r="V3975" t="s">
        <v>59</v>
      </c>
      <c r="W3975" s="10" t="b">
        <v>1</v>
      </c>
      <c r="X3975" s="12">
        <v>43904.51211689815</v>
      </c>
    </row>
    <row r="3976" spans="1:24" x14ac:dyDescent="0.2">
      <c r="A3976">
        <v>14317</v>
      </c>
      <c r="B3976" s="2" t="s">
        <v>142</v>
      </c>
      <c r="C3976" s="2" t="s">
        <v>143</v>
      </c>
      <c r="D3976" s="2" t="s">
        <v>144</v>
      </c>
      <c r="E3976" t="s">
        <v>45</v>
      </c>
      <c r="F3976">
        <f>SUM(J3976* 0.85)</f>
        <v>189.39699999999999</v>
      </c>
      <c r="G3976">
        <v>13</v>
      </c>
      <c r="H3976">
        <v>-35</v>
      </c>
      <c r="I3976" s="7">
        <v>17.14</v>
      </c>
      <c r="J3976" s="7">
        <f t="shared" si="74"/>
        <v>222.82</v>
      </c>
      <c r="K3976" s="7">
        <f>SUM(G3976*1.15)</f>
        <v>14.95</v>
      </c>
      <c r="L3976" s="11">
        <v>43849</v>
      </c>
      <c r="M3976" s="3">
        <v>43854</v>
      </c>
      <c r="N3976" s="3">
        <v>43870</v>
      </c>
      <c r="O3976" t="s">
        <v>14</v>
      </c>
      <c r="P3976" s="4">
        <v>21.48</v>
      </c>
      <c r="Q3976" t="s">
        <v>143</v>
      </c>
      <c r="R3976" t="s">
        <v>145</v>
      </c>
      <c r="S3976" t="s">
        <v>110</v>
      </c>
      <c r="T3976" t="s">
        <v>111</v>
      </c>
      <c r="U3976" t="s">
        <v>146</v>
      </c>
      <c r="V3976" t="s">
        <v>113</v>
      </c>
      <c r="W3976" s="10" t="b">
        <v>0</v>
      </c>
      <c r="X3976" s="12">
        <v>43931.511880324077</v>
      </c>
    </row>
    <row r="3977" spans="1:24" x14ac:dyDescent="0.2">
      <c r="A3977">
        <v>14318</v>
      </c>
      <c r="B3977" s="2" t="s">
        <v>232</v>
      </c>
      <c r="C3977" s="2" t="s">
        <v>233</v>
      </c>
      <c r="D3977" s="2" t="s">
        <v>234</v>
      </c>
      <c r="E3977" t="s">
        <v>15</v>
      </c>
      <c r="F3977">
        <f>SUM(J3977* 0.9)</f>
        <v>474.60599999999994</v>
      </c>
      <c r="G3977">
        <v>11</v>
      </c>
      <c r="H3977">
        <v>-3</v>
      </c>
      <c r="I3977" s="7">
        <v>47.94</v>
      </c>
      <c r="J3977" s="7">
        <f t="shared" si="74"/>
        <v>527.33999999999992</v>
      </c>
      <c r="K3977" s="7">
        <f>SUM(G3977*1.27)</f>
        <v>13.97</v>
      </c>
      <c r="L3977" s="11">
        <v>43850</v>
      </c>
      <c r="M3977" s="3">
        <v>43855</v>
      </c>
      <c r="N3977" s="3">
        <v>43871</v>
      </c>
      <c r="O3977" t="s">
        <v>6</v>
      </c>
      <c r="P3977" s="4">
        <v>0.2</v>
      </c>
      <c r="Q3977" t="s">
        <v>233</v>
      </c>
      <c r="R3977" t="s">
        <v>570</v>
      </c>
      <c r="S3977" t="s">
        <v>235</v>
      </c>
      <c r="T3977" t="s">
        <v>207</v>
      </c>
      <c r="U3977" t="s">
        <v>236</v>
      </c>
      <c r="V3977" t="s">
        <v>209</v>
      </c>
      <c r="W3977" s="10" t="b">
        <v>0</v>
      </c>
      <c r="X3977" s="12">
        <v>43904.51201273148</v>
      </c>
    </row>
    <row r="3978" spans="1:24" x14ac:dyDescent="0.2">
      <c r="A3978">
        <v>14319</v>
      </c>
      <c r="B3978" s="2" t="s">
        <v>524</v>
      </c>
      <c r="C3978" s="2" t="s">
        <v>525</v>
      </c>
      <c r="D3978" s="2" t="s">
        <v>526</v>
      </c>
      <c r="E3978" t="s">
        <v>36</v>
      </c>
      <c r="F3978">
        <f>SUM(J3978* 1.05)</f>
        <v>409.24799999999999</v>
      </c>
      <c r="G3978">
        <v>12</v>
      </c>
      <c r="H3978">
        <v>-31</v>
      </c>
      <c r="I3978" s="7">
        <v>32.479999999999997</v>
      </c>
      <c r="J3978" s="7">
        <f t="shared" si="74"/>
        <v>389.76</v>
      </c>
      <c r="K3978" s="7">
        <f>SUM(G3978*1.15)</f>
        <v>13.799999999999999</v>
      </c>
      <c r="L3978" s="11">
        <v>43851</v>
      </c>
      <c r="M3978" s="3">
        <v>43856</v>
      </c>
      <c r="N3978" s="3">
        <v>43872</v>
      </c>
      <c r="O3978" t="s">
        <v>14</v>
      </c>
      <c r="P3978" s="4">
        <v>22.72</v>
      </c>
      <c r="Q3978" t="s">
        <v>525</v>
      </c>
      <c r="R3978" t="s">
        <v>527</v>
      </c>
      <c r="S3978" t="s">
        <v>528</v>
      </c>
      <c r="U3978" t="s">
        <v>529</v>
      </c>
      <c r="V3978" t="s">
        <v>530</v>
      </c>
      <c r="W3978" s="10" t="b">
        <v>0</v>
      </c>
      <c r="X3978" s="12">
        <v>43854.511048379631</v>
      </c>
    </row>
    <row r="3979" spans="1:24" x14ac:dyDescent="0.2">
      <c r="A3979">
        <v>14320</v>
      </c>
      <c r="B3979" s="2" t="s">
        <v>442</v>
      </c>
      <c r="C3979" s="2" t="s">
        <v>443</v>
      </c>
      <c r="D3979" s="2" t="s">
        <v>444</v>
      </c>
      <c r="E3979" t="s">
        <v>11</v>
      </c>
      <c r="F3979">
        <f>SUM(J3979* 0.85)</f>
        <v>56.473999999999997</v>
      </c>
      <c r="G3979">
        <v>11</v>
      </c>
      <c r="H3979">
        <v>4</v>
      </c>
      <c r="I3979" s="7">
        <v>6.04</v>
      </c>
      <c r="J3979" s="7">
        <f t="shared" si="74"/>
        <v>66.44</v>
      </c>
      <c r="K3979" s="7">
        <f>SUM(G3979*0.54)</f>
        <v>5.94</v>
      </c>
      <c r="L3979" s="11">
        <v>43851</v>
      </c>
      <c r="M3979" s="3">
        <v>43856</v>
      </c>
      <c r="N3979" s="3">
        <v>43872</v>
      </c>
      <c r="O3979" t="s">
        <v>14</v>
      </c>
      <c r="P3979" s="4">
        <v>70.290000000000006</v>
      </c>
      <c r="Q3979" t="s">
        <v>443</v>
      </c>
      <c r="R3979" t="s">
        <v>445</v>
      </c>
      <c r="S3979" t="s">
        <v>446</v>
      </c>
      <c r="U3979" t="s">
        <v>447</v>
      </c>
      <c r="V3979" t="s">
        <v>448</v>
      </c>
      <c r="W3979" s="10" t="b">
        <v>1</v>
      </c>
      <c r="X3979" s="12">
        <v>43877.843000347231</v>
      </c>
    </row>
    <row r="3980" spans="1:24" x14ac:dyDescent="0.2">
      <c r="A3980">
        <v>14321</v>
      </c>
      <c r="B3980" s="2" t="s">
        <v>384</v>
      </c>
      <c r="C3980" s="2" t="s">
        <v>385</v>
      </c>
      <c r="D3980" s="2" t="s">
        <v>386</v>
      </c>
      <c r="E3980" t="s">
        <v>11</v>
      </c>
      <c r="F3980">
        <f>SUM(J3980* 1.25)</f>
        <v>423.9</v>
      </c>
      <c r="G3980">
        <v>9</v>
      </c>
      <c r="H3980">
        <v>-5</v>
      </c>
      <c r="I3980" s="7">
        <v>37.68</v>
      </c>
      <c r="J3980" s="7">
        <f t="shared" si="74"/>
        <v>339.12</v>
      </c>
      <c r="K3980" s="7">
        <f>SUM(G3980*1.15)</f>
        <v>10.35</v>
      </c>
      <c r="L3980" s="11">
        <v>43852</v>
      </c>
      <c r="M3980" s="3">
        <v>43857</v>
      </c>
      <c r="N3980" s="3">
        <v>43873</v>
      </c>
      <c r="O3980" t="s">
        <v>6</v>
      </c>
      <c r="P3980" s="4">
        <v>17.55</v>
      </c>
      <c r="Q3980" t="s">
        <v>385</v>
      </c>
      <c r="R3980" t="s">
        <v>387</v>
      </c>
      <c r="S3980" t="s">
        <v>388</v>
      </c>
      <c r="U3980" t="s">
        <v>389</v>
      </c>
      <c r="V3980" t="s">
        <v>10</v>
      </c>
      <c r="W3980" s="10" t="b">
        <v>0</v>
      </c>
      <c r="X3980" s="12">
        <v>43895.178015972218</v>
      </c>
    </row>
    <row r="3981" spans="1:24" x14ac:dyDescent="0.2">
      <c r="A3981">
        <v>14322</v>
      </c>
      <c r="B3981" s="2" t="s">
        <v>412</v>
      </c>
      <c r="C3981" s="2" t="s">
        <v>413</v>
      </c>
      <c r="D3981" s="2" t="s">
        <v>414</v>
      </c>
      <c r="E3981" t="s">
        <v>11</v>
      </c>
      <c r="F3981">
        <f>SUM(J3981* 0.85)</f>
        <v>236.64</v>
      </c>
      <c r="G3981">
        <v>10</v>
      </c>
      <c r="H3981">
        <v>-1</v>
      </c>
      <c r="I3981" s="7">
        <v>27.84</v>
      </c>
      <c r="J3981" s="7">
        <f t="shared" si="74"/>
        <v>278.39999999999998</v>
      </c>
      <c r="K3981" s="7">
        <f>SUM(G3981*1.27)</f>
        <v>12.7</v>
      </c>
      <c r="L3981" s="11">
        <v>43855</v>
      </c>
      <c r="M3981" s="3">
        <v>43860</v>
      </c>
      <c r="N3981" s="3">
        <v>43876</v>
      </c>
      <c r="O3981" t="s">
        <v>12</v>
      </c>
      <c r="P3981" s="4">
        <v>137.35</v>
      </c>
      <c r="Q3981" t="s">
        <v>413</v>
      </c>
      <c r="R3981" t="s">
        <v>415</v>
      </c>
      <c r="S3981" t="s">
        <v>416</v>
      </c>
      <c r="U3981" t="s">
        <v>417</v>
      </c>
      <c r="V3981" t="s">
        <v>105</v>
      </c>
      <c r="W3981" s="10" t="b">
        <v>1</v>
      </c>
      <c r="X3981" s="12">
        <v>43885.844728935183</v>
      </c>
    </row>
    <row r="3982" spans="1:24" x14ac:dyDescent="0.2">
      <c r="A3982">
        <v>14323</v>
      </c>
      <c r="B3982" s="2" t="s">
        <v>531</v>
      </c>
      <c r="C3982" s="2" t="s">
        <v>532</v>
      </c>
      <c r="D3982" s="2" t="s">
        <v>533</v>
      </c>
      <c r="E3982" t="s">
        <v>15</v>
      </c>
      <c r="F3982">
        <f>SUM(J3982* 0.85)</f>
        <v>293.55599999999998</v>
      </c>
      <c r="G3982">
        <v>8</v>
      </c>
      <c r="H3982">
        <v>-14</v>
      </c>
      <c r="I3982" s="7">
        <v>43.17</v>
      </c>
      <c r="J3982" s="7">
        <f t="shared" si="74"/>
        <v>345.36</v>
      </c>
      <c r="K3982" s="7">
        <f>SUM(G3982*1.15)</f>
        <v>9.1999999999999993</v>
      </c>
      <c r="L3982" s="11">
        <v>43856</v>
      </c>
      <c r="M3982" s="3">
        <v>43861</v>
      </c>
      <c r="N3982" s="3">
        <v>43877</v>
      </c>
      <c r="O3982" t="s">
        <v>6</v>
      </c>
      <c r="P3982" s="4">
        <v>44.12</v>
      </c>
      <c r="Q3982" t="s">
        <v>532</v>
      </c>
      <c r="R3982" t="s">
        <v>534</v>
      </c>
      <c r="S3982" t="s">
        <v>535</v>
      </c>
      <c r="T3982" t="s">
        <v>111</v>
      </c>
      <c r="U3982" t="s">
        <v>536</v>
      </c>
      <c r="V3982" t="s">
        <v>113</v>
      </c>
      <c r="W3982" s="10" t="b">
        <v>1</v>
      </c>
      <c r="X3982" s="12">
        <v>43893.510964120367</v>
      </c>
    </row>
    <row r="3983" spans="1:24" x14ac:dyDescent="0.2">
      <c r="A3983">
        <v>14324</v>
      </c>
      <c r="B3983" s="2" t="s">
        <v>374</v>
      </c>
      <c r="C3983" s="2" t="s">
        <v>375</v>
      </c>
      <c r="D3983" s="2" t="s">
        <v>376</v>
      </c>
      <c r="E3983" t="s">
        <v>36</v>
      </c>
      <c r="F3983">
        <f>SUM(J3983* 1.15)</f>
        <v>976.41899999999998</v>
      </c>
      <c r="G3983">
        <v>9</v>
      </c>
      <c r="H3983">
        <v>-5</v>
      </c>
      <c r="I3983" s="7">
        <v>94.34</v>
      </c>
      <c r="J3983" s="7">
        <f t="shared" si="74"/>
        <v>849.06000000000006</v>
      </c>
      <c r="K3983" s="7">
        <f>SUM(G3983*1.15)</f>
        <v>10.35</v>
      </c>
      <c r="L3983" s="11">
        <v>43856</v>
      </c>
      <c r="M3983" s="3">
        <v>43861</v>
      </c>
      <c r="N3983" s="3">
        <v>43877</v>
      </c>
      <c r="O3983" t="s">
        <v>6</v>
      </c>
      <c r="P3983" s="4">
        <v>99.23</v>
      </c>
      <c r="Q3983" t="s">
        <v>375</v>
      </c>
      <c r="R3983" t="s">
        <v>377</v>
      </c>
      <c r="S3983" t="s">
        <v>222</v>
      </c>
      <c r="T3983" t="s">
        <v>223</v>
      </c>
      <c r="U3983" t="s">
        <v>378</v>
      </c>
      <c r="V3983" t="s">
        <v>113</v>
      </c>
      <c r="W3983" s="10" t="b">
        <v>1</v>
      </c>
      <c r="X3983" s="12">
        <v>43900.511349305554</v>
      </c>
    </row>
    <row r="3984" spans="1:24" x14ac:dyDescent="0.2">
      <c r="A3984">
        <v>14325</v>
      </c>
      <c r="B3984" s="2" t="s">
        <v>169</v>
      </c>
      <c r="C3984" s="2" t="s">
        <v>170</v>
      </c>
      <c r="D3984" s="2" t="s">
        <v>171</v>
      </c>
      <c r="E3984" t="s">
        <v>45</v>
      </c>
      <c r="F3984">
        <f>SUM(J3984* 0.85)</f>
        <v>415.34399999999999</v>
      </c>
      <c r="G3984">
        <v>12</v>
      </c>
      <c r="H3984">
        <v>-34</v>
      </c>
      <c r="I3984" s="7">
        <v>40.72</v>
      </c>
      <c r="J3984" s="7">
        <f t="shared" si="74"/>
        <v>488.64</v>
      </c>
      <c r="K3984" s="7">
        <f>SUM(G3984*1.15)</f>
        <v>13.799999999999999</v>
      </c>
      <c r="L3984" s="11">
        <v>43857</v>
      </c>
      <c r="M3984" s="3">
        <v>43862</v>
      </c>
      <c r="N3984" s="3">
        <v>43878</v>
      </c>
      <c r="O3984" t="s">
        <v>6</v>
      </c>
      <c r="P3984" s="4">
        <v>3.02</v>
      </c>
      <c r="Q3984" t="s">
        <v>170</v>
      </c>
      <c r="R3984" t="s">
        <v>172</v>
      </c>
      <c r="S3984" t="s">
        <v>173</v>
      </c>
      <c r="U3984" t="s">
        <v>174</v>
      </c>
      <c r="V3984" t="s">
        <v>175</v>
      </c>
      <c r="W3984" s="10" t="b">
        <v>0</v>
      </c>
      <c r="X3984" s="12">
        <v>43826.511013657408</v>
      </c>
    </row>
    <row r="3985" spans="1:24" x14ac:dyDescent="0.2">
      <c r="A3985">
        <v>14326</v>
      </c>
      <c r="B3985" s="2" t="s">
        <v>196</v>
      </c>
      <c r="C3985" s="2" t="s">
        <v>197</v>
      </c>
      <c r="D3985" s="2" t="s">
        <v>198</v>
      </c>
      <c r="E3985" t="s">
        <v>5</v>
      </c>
      <c r="F3985">
        <f>SUM(J3985* 1.15)</f>
        <v>271.65299999999996</v>
      </c>
      <c r="G3985">
        <v>6</v>
      </c>
      <c r="H3985">
        <v>-2</v>
      </c>
      <c r="I3985" s="7">
        <v>39.369999999999997</v>
      </c>
      <c r="J3985" s="7">
        <f t="shared" si="74"/>
        <v>236.21999999999997</v>
      </c>
      <c r="K3985" s="7">
        <f>SUM(G3985*1.27)</f>
        <v>7.62</v>
      </c>
      <c r="L3985" s="11">
        <v>43858</v>
      </c>
      <c r="M3985" s="3">
        <v>43863</v>
      </c>
      <c r="N3985" s="3">
        <v>43879</v>
      </c>
      <c r="O3985" t="s">
        <v>14</v>
      </c>
      <c r="P3985" s="4">
        <v>24.5</v>
      </c>
      <c r="Q3985" t="s">
        <v>197</v>
      </c>
      <c r="R3985" t="s">
        <v>199</v>
      </c>
      <c r="S3985" t="s">
        <v>200</v>
      </c>
      <c r="T3985" t="s">
        <v>111</v>
      </c>
      <c r="U3985" t="s">
        <v>201</v>
      </c>
      <c r="V3985" t="s">
        <v>113</v>
      </c>
      <c r="W3985" s="10" t="b">
        <v>0</v>
      </c>
      <c r="X3985" s="12">
        <v>43896.510371759257</v>
      </c>
    </row>
    <row r="3986" spans="1:24" x14ac:dyDescent="0.2">
      <c r="A3986">
        <v>14327</v>
      </c>
      <c r="B3986" s="2" t="s">
        <v>326</v>
      </c>
      <c r="C3986" s="2" t="s">
        <v>327</v>
      </c>
      <c r="D3986" s="2" t="s">
        <v>328</v>
      </c>
      <c r="E3986" t="s">
        <v>19</v>
      </c>
      <c r="F3986">
        <f>SUM(J3986* 0.9)</f>
        <v>140.31</v>
      </c>
      <c r="G3986">
        <v>5</v>
      </c>
      <c r="H3986">
        <v>2</v>
      </c>
      <c r="I3986" s="7">
        <v>31.18</v>
      </c>
      <c r="J3986" s="7">
        <f t="shared" si="74"/>
        <v>155.9</v>
      </c>
      <c r="K3986" s="7">
        <f>SUM(G3986*1.27)</f>
        <v>6.35</v>
      </c>
      <c r="L3986" s="11">
        <v>43858</v>
      </c>
      <c r="M3986" s="3">
        <v>43863</v>
      </c>
      <c r="N3986" s="3">
        <v>43879</v>
      </c>
      <c r="O3986" t="s">
        <v>12</v>
      </c>
      <c r="P3986" s="4">
        <v>370.61</v>
      </c>
      <c r="Q3986" t="s">
        <v>327</v>
      </c>
      <c r="R3986" t="s">
        <v>329</v>
      </c>
      <c r="S3986" t="s">
        <v>330</v>
      </c>
      <c r="T3986" t="s">
        <v>591</v>
      </c>
      <c r="U3986" t="s">
        <v>331</v>
      </c>
      <c r="V3986" t="s">
        <v>80</v>
      </c>
      <c r="W3986" s="10" t="b">
        <v>1</v>
      </c>
      <c r="X3986" s="12">
        <v>43898.510093634257</v>
      </c>
    </row>
    <row r="3987" spans="1:24" x14ac:dyDescent="0.2">
      <c r="A3987">
        <v>14328</v>
      </c>
      <c r="B3987" s="2" t="s">
        <v>262</v>
      </c>
      <c r="C3987" s="2" t="s">
        <v>263</v>
      </c>
      <c r="D3987" s="2" t="s">
        <v>264</v>
      </c>
      <c r="E3987" t="s">
        <v>5</v>
      </c>
      <c r="F3987">
        <f>SUM(J3987* 0.85)</f>
        <v>601.79999999999995</v>
      </c>
      <c r="G3987">
        <v>10</v>
      </c>
      <c r="H3987">
        <v>6</v>
      </c>
      <c r="I3987" s="7">
        <v>70.8</v>
      </c>
      <c r="J3987" s="7">
        <f t="shared" si="74"/>
        <v>708</v>
      </c>
      <c r="K3987" s="7">
        <f>SUM(G3987*1.381)</f>
        <v>13.81</v>
      </c>
      <c r="L3987" s="11">
        <v>43859</v>
      </c>
      <c r="M3987" s="3">
        <v>43864</v>
      </c>
      <c r="N3987" s="3">
        <v>43880</v>
      </c>
      <c r="O3987" t="s">
        <v>12</v>
      </c>
      <c r="P3987" s="4">
        <v>7.93</v>
      </c>
      <c r="Q3987" t="s">
        <v>263</v>
      </c>
      <c r="R3987" t="s">
        <v>265</v>
      </c>
      <c r="S3987" t="s">
        <v>266</v>
      </c>
      <c r="U3987" t="s">
        <v>267</v>
      </c>
      <c r="V3987" t="s">
        <v>59</v>
      </c>
      <c r="W3987" s="10" t="b">
        <v>0</v>
      </c>
      <c r="X3987" s="12">
        <v>43904.51211689815</v>
      </c>
    </row>
    <row r="3988" spans="1:24" x14ac:dyDescent="0.2">
      <c r="A3988">
        <v>14329</v>
      </c>
      <c r="B3988" s="2" t="s">
        <v>183</v>
      </c>
      <c r="C3988" s="2" t="s">
        <v>184</v>
      </c>
      <c r="D3988" s="2" t="s">
        <v>185</v>
      </c>
      <c r="E3988" t="s">
        <v>11</v>
      </c>
      <c r="F3988">
        <f>SUM(J3988* 1.05)</f>
        <v>223.14600000000002</v>
      </c>
      <c r="G3988">
        <v>12</v>
      </c>
      <c r="H3988">
        <v>5</v>
      </c>
      <c r="I3988" s="7">
        <v>17.71</v>
      </c>
      <c r="J3988" s="7">
        <f t="shared" si="74"/>
        <v>212.52</v>
      </c>
      <c r="K3988" s="7">
        <f>SUM(G3988*0.54)</f>
        <v>6.48</v>
      </c>
      <c r="L3988" s="11">
        <v>43862</v>
      </c>
      <c r="M3988" s="3">
        <v>43867</v>
      </c>
      <c r="N3988" s="3">
        <v>43883</v>
      </c>
      <c r="O3988" t="s">
        <v>6</v>
      </c>
      <c r="P3988" s="4">
        <v>18.690000000000001</v>
      </c>
      <c r="Q3988" t="s">
        <v>186</v>
      </c>
      <c r="R3988" t="s">
        <v>187</v>
      </c>
      <c r="S3988" t="s">
        <v>188</v>
      </c>
      <c r="U3988" t="s">
        <v>189</v>
      </c>
      <c r="V3988" t="s">
        <v>66</v>
      </c>
      <c r="W3988" s="10" t="b">
        <v>0</v>
      </c>
      <c r="X3988" s="12">
        <v>43876.51012835648</v>
      </c>
    </row>
    <row r="3989" spans="1:24" x14ac:dyDescent="0.2">
      <c r="A3989">
        <v>14330</v>
      </c>
      <c r="B3989" s="2" t="s">
        <v>363</v>
      </c>
      <c r="C3989" s="2" t="s">
        <v>364</v>
      </c>
      <c r="D3989" s="2" t="s">
        <v>365</v>
      </c>
      <c r="E3989" t="s">
        <v>11</v>
      </c>
      <c r="F3989">
        <f>SUM(J3989* 1.45)</f>
        <v>158.68799999999999</v>
      </c>
      <c r="G3989">
        <v>9</v>
      </c>
      <c r="H3989">
        <v>-3</v>
      </c>
      <c r="I3989" s="7">
        <v>12.16</v>
      </c>
      <c r="J3989" s="7">
        <f t="shared" si="74"/>
        <v>109.44</v>
      </c>
      <c r="K3989" s="7">
        <f>SUM(G3989*1.27)</f>
        <v>11.43</v>
      </c>
      <c r="L3989" s="11">
        <v>43862</v>
      </c>
      <c r="M3989" s="3">
        <v>43867</v>
      </c>
      <c r="N3989" s="3">
        <v>43883</v>
      </c>
      <c r="O3989" t="s">
        <v>12</v>
      </c>
      <c r="P3989" s="4">
        <v>31.29</v>
      </c>
      <c r="Q3989" t="s">
        <v>364</v>
      </c>
      <c r="R3989" t="s">
        <v>366</v>
      </c>
      <c r="S3989" t="s">
        <v>367</v>
      </c>
      <c r="U3989" t="s">
        <v>368</v>
      </c>
      <c r="V3989" t="s">
        <v>141</v>
      </c>
      <c r="W3989" s="10" t="b">
        <v>0</v>
      </c>
      <c r="X3989" s="12">
        <v>43865.5113724537</v>
      </c>
    </row>
    <row r="3990" spans="1:24" x14ac:dyDescent="0.2">
      <c r="A3990">
        <v>14331</v>
      </c>
      <c r="B3990" s="2" t="s">
        <v>401</v>
      </c>
      <c r="C3990" s="2" t="s">
        <v>402</v>
      </c>
      <c r="D3990" s="2" t="s">
        <v>403</v>
      </c>
      <c r="E3990" t="s">
        <v>19</v>
      </c>
      <c r="F3990">
        <f>SUM(J3990* 0.95)</f>
        <v>475.16149999999993</v>
      </c>
      <c r="G3990">
        <v>11</v>
      </c>
      <c r="H3990">
        <v>-14</v>
      </c>
      <c r="I3990" s="7">
        <v>45.47</v>
      </c>
      <c r="J3990" s="7">
        <f t="shared" si="74"/>
        <v>500.16999999999996</v>
      </c>
      <c r="K3990" s="7">
        <f>SUM(G3990*1.15)</f>
        <v>12.649999999999999</v>
      </c>
      <c r="L3990" s="11">
        <v>43863</v>
      </c>
      <c r="M3990" s="3">
        <v>43868</v>
      </c>
      <c r="N3990" s="3">
        <v>43884</v>
      </c>
      <c r="O3990" t="s">
        <v>6</v>
      </c>
      <c r="P3990" s="4">
        <v>11.09</v>
      </c>
      <c r="Q3990" t="s">
        <v>402</v>
      </c>
      <c r="R3990" t="s">
        <v>404</v>
      </c>
      <c r="S3990" t="s">
        <v>405</v>
      </c>
      <c r="U3990" t="s">
        <v>406</v>
      </c>
      <c r="V3990" t="s">
        <v>175</v>
      </c>
      <c r="W3990" s="10" t="b">
        <v>0</v>
      </c>
      <c r="X3990" s="12">
        <v>43875.033472222174</v>
      </c>
    </row>
    <row r="3991" spans="1:24" x14ac:dyDescent="0.2">
      <c r="A3991">
        <v>14332</v>
      </c>
      <c r="B3991" s="2" t="s">
        <v>237</v>
      </c>
      <c r="C3991" s="2" t="s">
        <v>238</v>
      </c>
      <c r="D3991" s="2" t="s">
        <v>239</v>
      </c>
      <c r="E3991" t="s">
        <v>15</v>
      </c>
      <c r="F3991">
        <f>SUM(J3991* 0.9)</f>
        <v>402.73200000000003</v>
      </c>
      <c r="G3991">
        <v>11</v>
      </c>
      <c r="H3991">
        <v>1</v>
      </c>
      <c r="I3991" s="7">
        <v>40.68</v>
      </c>
      <c r="J3991" s="7">
        <f t="shared" si="74"/>
        <v>447.48</v>
      </c>
      <c r="K3991" s="7">
        <f>SUM(G3991*1.27)</f>
        <v>13.97</v>
      </c>
      <c r="L3991" s="11">
        <v>43864</v>
      </c>
      <c r="M3991" s="3">
        <v>43869</v>
      </c>
      <c r="N3991" s="3">
        <v>43885</v>
      </c>
      <c r="O3991" t="s">
        <v>12</v>
      </c>
      <c r="P3991" s="4">
        <v>56.63</v>
      </c>
      <c r="Q3991" t="s">
        <v>238</v>
      </c>
      <c r="R3991" t="s">
        <v>240</v>
      </c>
      <c r="S3991" t="s">
        <v>241</v>
      </c>
      <c r="T3991" t="s">
        <v>242</v>
      </c>
      <c r="V3991" t="s">
        <v>243</v>
      </c>
      <c r="W3991" s="10" t="b">
        <v>1</v>
      </c>
      <c r="X3991" s="12">
        <v>43904.51205902778</v>
      </c>
    </row>
    <row r="3992" spans="1:24" x14ac:dyDescent="0.2">
      <c r="A3992">
        <v>14333</v>
      </c>
      <c r="B3992" s="2" t="s">
        <v>135</v>
      </c>
      <c r="C3992" s="2" t="s">
        <v>136</v>
      </c>
      <c r="D3992" s="2" t="s">
        <v>137</v>
      </c>
      <c r="E3992" t="s">
        <v>11</v>
      </c>
      <c r="F3992">
        <f>SUM(J3992* 1.05)</f>
        <v>69.929999999999993</v>
      </c>
      <c r="G3992">
        <v>10</v>
      </c>
      <c r="H3992">
        <v>15</v>
      </c>
      <c r="I3992" s="7">
        <v>6.66</v>
      </c>
      <c r="J3992" s="7">
        <f t="shared" si="74"/>
        <v>66.599999999999994</v>
      </c>
      <c r="K3992" s="7">
        <f>SUM(G3992*1.429)</f>
        <v>14.290000000000001</v>
      </c>
      <c r="L3992" s="11">
        <v>43865</v>
      </c>
      <c r="M3992" s="3">
        <v>43870</v>
      </c>
      <c r="N3992" s="3">
        <v>43886</v>
      </c>
      <c r="O3992" t="s">
        <v>6</v>
      </c>
      <c r="P3992" s="4">
        <v>458.78</v>
      </c>
      <c r="Q3992" t="s">
        <v>136</v>
      </c>
      <c r="R3992" t="s">
        <v>138</v>
      </c>
      <c r="S3992" t="s">
        <v>139</v>
      </c>
      <c r="U3992" t="s">
        <v>140</v>
      </c>
      <c r="V3992" t="s">
        <v>141</v>
      </c>
      <c r="W3992" s="10" t="b">
        <v>1</v>
      </c>
      <c r="X3992" s="12">
        <v>43983.512459027777</v>
      </c>
    </row>
    <row r="3993" spans="1:24" x14ac:dyDescent="0.2">
      <c r="A3993">
        <v>14334</v>
      </c>
      <c r="B3993" s="2" t="s">
        <v>73</v>
      </c>
      <c r="C3993" s="2" t="s">
        <v>74</v>
      </c>
      <c r="D3993" s="2" t="s">
        <v>75</v>
      </c>
      <c r="E3993" t="s">
        <v>11</v>
      </c>
      <c r="F3993">
        <f>SUM(J3993* 0.9)</f>
        <v>2122.6590000000001</v>
      </c>
      <c r="G3993">
        <v>21</v>
      </c>
      <c r="H3993">
        <v>4</v>
      </c>
      <c r="I3993" s="7">
        <v>112.31</v>
      </c>
      <c r="J3993" s="7">
        <f t="shared" si="74"/>
        <v>2358.5100000000002</v>
      </c>
      <c r="K3993" s="7">
        <f>SUM(G3993*0.54)</f>
        <v>11.34</v>
      </c>
      <c r="L3993" s="11">
        <v>43865</v>
      </c>
      <c r="M3993" s="3">
        <v>43870</v>
      </c>
      <c r="N3993" s="3">
        <v>43886</v>
      </c>
      <c r="O3993" t="s">
        <v>12</v>
      </c>
      <c r="P3993" s="4">
        <v>44.17</v>
      </c>
      <c r="Q3993" t="s">
        <v>74</v>
      </c>
      <c r="R3993" t="s">
        <v>76</v>
      </c>
      <c r="S3993" t="s">
        <v>77</v>
      </c>
      <c r="T3993" t="s">
        <v>78</v>
      </c>
      <c r="U3993" t="s">
        <v>79</v>
      </c>
      <c r="V3993" t="s">
        <v>80</v>
      </c>
      <c r="W3993" s="10" t="b">
        <v>1</v>
      </c>
      <c r="X3993" s="12">
        <v>43877.511453472223</v>
      </c>
    </row>
    <row r="3994" spans="1:24" x14ac:dyDescent="0.2">
      <c r="A3994">
        <v>14335</v>
      </c>
      <c r="B3994" s="2" t="s">
        <v>455</v>
      </c>
      <c r="C3994" s="2" t="s">
        <v>456</v>
      </c>
      <c r="D3994" s="2" t="s">
        <v>457</v>
      </c>
      <c r="E3994" t="s">
        <v>15</v>
      </c>
      <c r="F3994">
        <f>SUM(J3994* 1.05)</f>
        <v>922.11</v>
      </c>
      <c r="G3994">
        <v>10</v>
      </c>
      <c r="H3994">
        <v>9</v>
      </c>
      <c r="I3994" s="7">
        <v>87.82</v>
      </c>
      <c r="J3994" s="7">
        <f t="shared" si="74"/>
        <v>878.19999999999993</v>
      </c>
      <c r="K3994" s="7">
        <f>SUM(G3994*1.429)</f>
        <v>14.290000000000001</v>
      </c>
      <c r="L3994" s="11">
        <v>43866</v>
      </c>
      <c r="M3994" s="3">
        <v>43871</v>
      </c>
      <c r="N3994" s="3">
        <v>43887</v>
      </c>
      <c r="O3994" t="s">
        <v>12</v>
      </c>
      <c r="P3994" s="4">
        <v>4.34</v>
      </c>
      <c r="Q3994" t="s">
        <v>456</v>
      </c>
      <c r="R3994" t="s">
        <v>458</v>
      </c>
      <c r="S3994" t="s">
        <v>459</v>
      </c>
      <c r="T3994" t="s">
        <v>460</v>
      </c>
      <c r="U3994" t="s">
        <v>461</v>
      </c>
      <c r="V3994" t="s">
        <v>209</v>
      </c>
      <c r="W3994" s="10" t="b">
        <v>0</v>
      </c>
      <c r="X3994" s="12">
        <v>43923.845722916674</v>
      </c>
    </row>
    <row r="3995" spans="1:24" x14ac:dyDescent="0.2">
      <c r="A3995">
        <v>14336</v>
      </c>
      <c r="B3995" s="2" t="s">
        <v>369</v>
      </c>
      <c r="C3995" s="2" t="s">
        <v>370</v>
      </c>
      <c r="D3995" s="2" t="s">
        <v>371</v>
      </c>
      <c r="E3995" t="s">
        <v>15</v>
      </c>
      <c r="F3995">
        <f>SUM(J3995* 0.85)</f>
        <v>208.25</v>
      </c>
      <c r="G3995">
        <v>10</v>
      </c>
      <c r="H3995">
        <v>-14</v>
      </c>
      <c r="I3995" s="7">
        <v>24.5</v>
      </c>
      <c r="J3995" s="7">
        <f t="shared" si="74"/>
        <v>245</v>
      </c>
      <c r="K3995" s="7">
        <f>SUM(G3995*1.15)</f>
        <v>11.5</v>
      </c>
      <c r="L3995" s="11">
        <v>43869</v>
      </c>
      <c r="M3995" s="3">
        <v>43874</v>
      </c>
      <c r="N3995" s="3">
        <v>43890</v>
      </c>
      <c r="O3995" t="s">
        <v>14</v>
      </c>
      <c r="P3995" s="4">
        <v>73.83</v>
      </c>
      <c r="Q3995" t="s">
        <v>370</v>
      </c>
      <c r="R3995" t="s">
        <v>372</v>
      </c>
      <c r="S3995" t="s">
        <v>180</v>
      </c>
      <c r="U3995" t="s">
        <v>373</v>
      </c>
      <c r="V3995" t="s">
        <v>182</v>
      </c>
      <c r="W3995" s="10" t="b">
        <v>1</v>
      </c>
      <c r="X3995" s="12">
        <v>43847.177911805549</v>
      </c>
    </row>
    <row r="3996" spans="1:24" x14ac:dyDescent="0.2">
      <c r="A3996">
        <v>14337</v>
      </c>
      <c r="B3996" s="2" t="s">
        <v>153</v>
      </c>
      <c r="C3996" s="2" t="s">
        <v>154</v>
      </c>
      <c r="D3996" s="2" t="s">
        <v>155</v>
      </c>
      <c r="E3996" t="s">
        <v>15</v>
      </c>
      <c r="F3996">
        <f>SUM(J3996* 0.9)</f>
        <v>335.745</v>
      </c>
      <c r="G3996">
        <v>9</v>
      </c>
      <c r="H3996">
        <v>-1</v>
      </c>
      <c r="I3996" s="7">
        <v>41.45</v>
      </c>
      <c r="J3996" s="7">
        <f t="shared" si="74"/>
        <v>373.05</v>
      </c>
      <c r="K3996" s="7">
        <f>SUM(G3996*1.27)</f>
        <v>11.43</v>
      </c>
      <c r="L3996" s="11">
        <v>43869</v>
      </c>
      <c r="M3996" s="3">
        <v>43874</v>
      </c>
      <c r="N3996" s="3">
        <v>43890</v>
      </c>
      <c r="O3996" t="s">
        <v>12</v>
      </c>
      <c r="P3996" s="4">
        <v>17.920000000000002</v>
      </c>
      <c r="Q3996" t="s">
        <v>154</v>
      </c>
      <c r="R3996" t="s">
        <v>156</v>
      </c>
      <c r="S3996" t="s">
        <v>157</v>
      </c>
      <c r="U3996" t="s">
        <v>158</v>
      </c>
      <c r="V3996" t="s">
        <v>44</v>
      </c>
      <c r="W3996" s="10" t="b">
        <v>0</v>
      </c>
      <c r="X3996" s="12">
        <v>43880.178062268511</v>
      </c>
    </row>
    <row r="3997" spans="1:24" x14ac:dyDescent="0.2">
      <c r="A3997">
        <v>14338</v>
      </c>
      <c r="B3997" s="2" t="s">
        <v>114</v>
      </c>
      <c r="C3997" s="2" t="s">
        <v>115</v>
      </c>
      <c r="D3997" s="2" t="s">
        <v>116</v>
      </c>
      <c r="E3997" t="s">
        <v>36</v>
      </c>
      <c r="F3997">
        <f>SUM(J3997* 0.9)</f>
        <v>815.4</v>
      </c>
      <c r="G3997">
        <v>10</v>
      </c>
      <c r="H3997">
        <v>-3</v>
      </c>
      <c r="I3997" s="7">
        <v>90.6</v>
      </c>
      <c r="J3997" s="7">
        <f t="shared" si="74"/>
        <v>906</v>
      </c>
      <c r="K3997" s="7">
        <f>SUM(G3997*1.27)</f>
        <v>12.7</v>
      </c>
      <c r="L3997" s="11">
        <v>43870</v>
      </c>
      <c r="M3997" s="3">
        <v>43875</v>
      </c>
      <c r="N3997" s="3">
        <v>43891</v>
      </c>
      <c r="O3997" t="s">
        <v>12</v>
      </c>
      <c r="P3997" s="4">
        <v>9.2100000000000009</v>
      </c>
      <c r="Q3997" t="s">
        <v>115</v>
      </c>
      <c r="R3997" t="s">
        <v>569</v>
      </c>
      <c r="S3997" t="s">
        <v>85</v>
      </c>
      <c r="U3997" t="s">
        <v>117</v>
      </c>
      <c r="V3997" t="s">
        <v>35</v>
      </c>
      <c r="W3997" s="10" t="b">
        <v>0</v>
      </c>
      <c r="X3997" s="12">
        <v>43918.178039120365</v>
      </c>
    </row>
    <row r="3998" spans="1:24" x14ac:dyDescent="0.2">
      <c r="A3998">
        <v>14339</v>
      </c>
      <c r="B3998" s="2" t="s">
        <v>53</v>
      </c>
      <c r="C3998" s="2" t="s">
        <v>54</v>
      </c>
      <c r="D3998" s="2" t="s">
        <v>55</v>
      </c>
      <c r="E3998" t="s">
        <v>15</v>
      </c>
      <c r="F3998">
        <f>SUM(J3998* 1.15)</f>
        <v>874.87399999999991</v>
      </c>
      <c r="G3998">
        <v>14</v>
      </c>
      <c r="H3998">
        <v>4</v>
      </c>
      <c r="I3998" s="7">
        <v>54.34</v>
      </c>
      <c r="J3998" s="7">
        <f t="shared" si="74"/>
        <v>760.76</v>
      </c>
      <c r="K3998" s="7">
        <f>SUM(G3998*0.54)</f>
        <v>7.5600000000000005</v>
      </c>
      <c r="L3998" s="11">
        <v>43871</v>
      </c>
      <c r="M3998" s="3">
        <v>43876</v>
      </c>
      <c r="N3998" s="3">
        <v>43892</v>
      </c>
      <c r="O3998" t="s">
        <v>12</v>
      </c>
      <c r="P3998" s="4">
        <v>156.66</v>
      </c>
      <c r="Q3998" t="s">
        <v>54</v>
      </c>
      <c r="R3998" t="s">
        <v>56</v>
      </c>
      <c r="S3998" t="s">
        <v>57</v>
      </c>
      <c r="U3998" t="s">
        <v>58</v>
      </c>
      <c r="V3998" t="s">
        <v>59</v>
      </c>
      <c r="W3998" s="10" t="b">
        <v>1</v>
      </c>
      <c r="X3998" s="12">
        <v>43874.843774537039</v>
      </c>
    </row>
    <row r="3999" spans="1:24" x14ac:dyDescent="0.2">
      <c r="A3999">
        <v>14340</v>
      </c>
      <c r="B3999" s="2" t="s">
        <v>524</v>
      </c>
      <c r="C3999" s="2" t="s">
        <v>525</v>
      </c>
      <c r="D3999" s="2" t="s">
        <v>526</v>
      </c>
      <c r="E3999" t="s">
        <v>36</v>
      </c>
      <c r="F3999">
        <f>SUM(J3999* 1.05)</f>
        <v>1060.1955</v>
      </c>
      <c r="G3999">
        <v>13</v>
      </c>
      <c r="H3999">
        <v>41</v>
      </c>
      <c r="I3999" s="7">
        <v>77.67</v>
      </c>
      <c r="J3999" s="7">
        <f t="shared" si="74"/>
        <v>1009.71</v>
      </c>
      <c r="K3999" s="7">
        <f>SUM(G3999*1.429)</f>
        <v>18.577000000000002</v>
      </c>
      <c r="L3999" s="11">
        <v>43871</v>
      </c>
      <c r="M3999" s="3">
        <v>43876</v>
      </c>
      <c r="N3999" s="3">
        <v>43892</v>
      </c>
      <c r="O3999" t="s">
        <v>6</v>
      </c>
      <c r="P3999" s="4">
        <v>19.97</v>
      </c>
      <c r="Q3999" t="s">
        <v>525</v>
      </c>
      <c r="R3999" t="s">
        <v>527</v>
      </c>
      <c r="S3999" t="s">
        <v>528</v>
      </c>
      <c r="U3999" t="s">
        <v>529</v>
      </c>
      <c r="V3999" t="s">
        <v>530</v>
      </c>
      <c r="W3999" s="10" t="b">
        <v>0</v>
      </c>
      <c r="X3999" s="12">
        <v>43893.513941087964</v>
      </c>
    </row>
    <row r="4000" spans="1:24" x14ac:dyDescent="0.2">
      <c r="A4000">
        <v>14341</v>
      </c>
      <c r="B4000" s="2" t="s">
        <v>479</v>
      </c>
      <c r="C4000" s="2" t="s">
        <v>480</v>
      </c>
      <c r="D4000" s="2" t="s">
        <v>481</v>
      </c>
      <c r="E4000" t="s">
        <v>15</v>
      </c>
      <c r="F4000">
        <f>SUM(J4000* 1.03)</f>
        <v>738.72630000000004</v>
      </c>
      <c r="G4000">
        <v>13</v>
      </c>
      <c r="H4000">
        <v>-12</v>
      </c>
      <c r="I4000" s="7">
        <v>55.17</v>
      </c>
      <c r="J4000" s="7">
        <f t="shared" si="74"/>
        <v>717.21</v>
      </c>
      <c r="K4000" s="7">
        <f>SUM(G4000*1.15)</f>
        <v>14.95</v>
      </c>
      <c r="L4000" s="11">
        <v>43872</v>
      </c>
      <c r="M4000" s="3">
        <v>43877</v>
      </c>
      <c r="N4000" s="3">
        <v>43893</v>
      </c>
      <c r="O4000" t="s">
        <v>12</v>
      </c>
      <c r="P4000" s="4">
        <v>8.24</v>
      </c>
      <c r="Q4000" t="s">
        <v>480</v>
      </c>
      <c r="R4000" t="s">
        <v>482</v>
      </c>
      <c r="S4000" t="s">
        <v>483</v>
      </c>
      <c r="U4000" t="s">
        <v>484</v>
      </c>
      <c r="V4000" t="s">
        <v>10</v>
      </c>
      <c r="W4000" s="10" t="b">
        <v>0</v>
      </c>
      <c r="X4000" s="12">
        <v>43940.178813194441</v>
      </c>
    </row>
    <row r="4001" spans="1:24" x14ac:dyDescent="0.2">
      <c r="A4001">
        <v>14342</v>
      </c>
      <c r="B4001" s="2" t="s">
        <v>326</v>
      </c>
      <c r="C4001" s="2" t="s">
        <v>327</v>
      </c>
      <c r="D4001" s="2" t="s">
        <v>328</v>
      </c>
      <c r="E4001" t="s">
        <v>5</v>
      </c>
      <c r="F4001">
        <f>SUM(J4001* 0.9)</f>
        <v>855.45</v>
      </c>
      <c r="G4001">
        <v>10</v>
      </c>
      <c r="H4001">
        <v>2</v>
      </c>
      <c r="I4001" s="7">
        <v>95.05</v>
      </c>
      <c r="J4001" s="7">
        <f t="shared" si="74"/>
        <v>950.5</v>
      </c>
      <c r="K4001" s="7">
        <f>SUM(G4001*1.27)</f>
        <v>12.7</v>
      </c>
      <c r="L4001" s="11">
        <v>43873</v>
      </c>
      <c r="M4001" s="3">
        <v>43878</v>
      </c>
      <c r="N4001" s="3">
        <v>43894</v>
      </c>
      <c r="O4001" t="s">
        <v>14</v>
      </c>
      <c r="P4001" s="4">
        <v>4.07</v>
      </c>
      <c r="Q4001" t="s">
        <v>327</v>
      </c>
      <c r="R4001" t="s">
        <v>329</v>
      </c>
      <c r="S4001" t="s">
        <v>330</v>
      </c>
      <c r="T4001" t="s">
        <v>591</v>
      </c>
      <c r="U4001" t="s">
        <v>331</v>
      </c>
      <c r="V4001" t="s">
        <v>80</v>
      </c>
      <c r="W4001" s="10" t="b">
        <v>0</v>
      </c>
      <c r="X4001" s="12">
        <v>44014.51143032407</v>
      </c>
    </row>
  </sheetData>
  <autoFilter ref="A1:V1" xr:uid="{00000000-0009-0000-0000-000000000000}"/>
  <sortState xmlns:xlrd2="http://schemas.microsoft.com/office/spreadsheetml/2017/richdata2" ref="A2:X801">
    <sortCondition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2020-04-24T07:33:23Z</dcterms:modified>
</cp:coreProperties>
</file>