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-dev/DataSets/"/>
    </mc:Choice>
  </mc:AlternateContent>
  <xr:revisionPtr revIDLastSave="0" documentId="13_ncr:1_{D7C7665A-26D5-1842-A389-A3AF787EE1BE}" xr6:coauthVersionLast="45" xr6:coauthVersionMax="45" xr10:uidLastSave="{00000000-0000-0000-0000-000000000000}"/>
  <bookViews>
    <workbookView xWindow="1120" yWindow="460" windowWidth="31880" windowHeight="1926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11" i="1" l="1"/>
  <c r="K707" i="1"/>
  <c r="K679" i="1"/>
  <c r="K540" i="1"/>
  <c r="K391" i="1"/>
  <c r="K691" i="1"/>
  <c r="K466" i="1"/>
  <c r="K312" i="1"/>
  <c r="K308" i="1"/>
  <c r="K260" i="1"/>
  <c r="K515" i="1"/>
  <c r="K471" i="1"/>
  <c r="K375" i="1"/>
  <c r="K182" i="1"/>
  <c r="K156" i="1"/>
  <c r="K139" i="1"/>
  <c r="K50" i="1"/>
  <c r="K714" i="1"/>
  <c r="K638" i="1"/>
  <c r="K612" i="1"/>
  <c r="K546" i="1"/>
  <c r="K25" i="1"/>
  <c r="K685" i="1"/>
  <c r="K650" i="1"/>
  <c r="K486" i="1"/>
  <c r="K473" i="1"/>
  <c r="K111" i="1"/>
  <c r="K570" i="1"/>
  <c r="K488" i="1"/>
  <c r="K216" i="1"/>
  <c r="K153" i="1"/>
  <c r="K128" i="1"/>
  <c r="K123" i="1"/>
  <c r="K792" i="1"/>
  <c r="K497" i="1"/>
  <c r="K360" i="1"/>
  <c r="K226" i="1"/>
  <c r="K121" i="1"/>
  <c r="K727" i="1"/>
  <c r="K616" i="1"/>
  <c r="K461" i="1"/>
  <c r="K415" i="1"/>
  <c r="K299" i="1"/>
  <c r="K481" i="1"/>
  <c r="K419" i="1"/>
  <c r="K405" i="1"/>
  <c r="K328" i="1"/>
  <c r="K218" i="1"/>
  <c r="K149" i="1"/>
  <c r="K571" i="1"/>
  <c r="K409" i="1"/>
  <c r="K331" i="1"/>
  <c r="K330" i="1"/>
  <c r="K319" i="1"/>
  <c r="K673" i="1"/>
  <c r="K663" i="1"/>
  <c r="K552" i="1"/>
  <c r="K412" i="1"/>
  <c r="K669" i="1"/>
  <c r="K587" i="1"/>
  <c r="K390" i="1"/>
  <c r="K43" i="1"/>
  <c r="K13" i="1"/>
  <c r="K596" i="1"/>
  <c r="K483" i="1"/>
  <c r="K246" i="1"/>
  <c r="K188" i="1"/>
  <c r="K769" i="1"/>
  <c r="K366" i="1"/>
  <c r="K332" i="1"/>
  <c r="K201" i="1"/>
  <c r="K715" i="1"/>
  <c r="K627" i="1"/>
  <c r="K550" i="1"/>
  <c r="K477" i="1"/>
  <c r="K255" i="1"/>
  <c r="K590" i="1"/>
  <c r="K295" i="1"/>
  <c r="K256" i="1"/>
  <c r="K225" i="1"/>
  <c r="K722" i="1"/>
  <c r="K271" i="1"/>
  <c r="K509" i="1"/>
  <c r="K208" i="1"/>
  <c r="K14" i="1"/>
  <c r="K297" i="1"/>
  <c r="K82" i="1"/>
  <c r="K735" i="1"/>
  <c r="K268" i="1"/>
  <c r="K756" i="1"/>
  <c r="K401" i="1"/>
  <c r="K106" i="1"/>
  <c r="K716" i="1"/>
  <c r="K181" i="1"/>
  <c r="K680" i="1"/>
  <c r="K259" i="1"/>
  <c r="K623" i="1"/>
  <c r="K381" i="1"/>
  <c r="K79" i="1"/>
  <c r="K321" i="1"/>
  <c r="K185" i="1"/>
  <c r="K675" i="1"/>
  <c r="K223" i="1"/>
  <c r="K771" i="1"/>
  <c r="K435" i="1"/>
  <c r="K243" i="1"/>
  <c r="K703" i="1"/>
  <c r="K174" i="1"/>
  <c r="K534" i="1"/>
  <c r="K467" i="1"/>
  <c r="K347" i="1"/>
  <c r="K566" i="1"/>
  <c r="K516" i="1"/>
  <c r="K799" i="1"/>
  <c r="K742" i="1"/>
  <c r="K77" i="1"/>
  <c r="K739" i="1"/>
  <c r="K20" i="1"/>
  <c r="K300" i="1"/>
  <c r="K24" i="1"/>
  <c r="K353" i="1"/>
  <c r="K794" i="1"/>
  <c r="K116" i="1"/>
  <c r="K94" i="1"/>
  <c r="K88" i="1"/>
  <c r="K85" i="1"/>
  <c r="K78" i="1"/>
  <c r="K72" i="1"/>
  <c r="K37" i="1"/>
  <c r="K5" i="1"/>
  <c r="K787" i="1"/>
  <c r="K775" i="1"/>
  <c r="K746" i="1"/>
  <c r="K657" i="1"/>
  <c r="K640" i="1"/>
  <c r="K621" i="1"/>
  <c r="K593" i="1"/>
  <c r="K578" i="1"/>
  <c r="K549" i="1"/>
  <c r="K544" i="1"/>
  <c r="K538" i="1"/>
  <c r="K504" i="1"/>
  <c r="K457" i="1"/>
  <c r="K449" i="1"/>
  <c r="K440" i="1"/>
  <c r="K413" i="1"/>
  <c r="K410" i="1"/>
  <c r="K348" i="1"/>
  <c r="K327" i="1"/>
  <c r="K313" i="1"/>
  <c r="K273" i="1"/>
  <c r="K262" i="1"/>
  <c r="K234" i="1"/>
  <c r="K228" i="1"/>
  <c r="K221" i="1"/>
  <c r="K217" i="1"/>
  <c r="K210" i="1"/>
  <c r="K200" i="1"/>
  <c r="K199" i="1"/>
  <c r="K187" i="1"/>
  <c r="K186" i="1"/>
  <c r="K178" i="1"/>
  <c r="K171" i="1"/>
  <c r="K144" i="1"/>
  <c r="K125" i="1"/>
  <c r="K112" i="1"/>
  <c r="K104" i="1"/>
  <c r="K98" i="1"/>
  <c r="K75" i="1"/>
  <c r="K23" i="1"/>
  <c r="K469" i="1"/>
  <c r="K359" i="1"/>
  <c r="K190" i="1"/>
  <c r="K135" i="1"/>
  <c r="K83" i="1"/>
  <c r="K39" i="1"/>
  <c r="K17" i="1"/>
  <c r="K763" i="1"/>
  <c r="K656" i="1"/>
  <c r="K338" i="1"/>
  <c r="K159" i="1"/>
  <c r="K103" i="1"/>
  <c r="K95" i="1"/>
  <c r="K84" i="1"/>
  <c r="K147" i="1"/>
  <c r="K154" i="1"/>
  <c r="K130" i="1"/>
  <c r="K120" i="1"/>
  <c r="K118" i="1"/>
  <c r="K100" i="1"/>
  <c r="K93" i="1"/>
  <c r="K86" i="1"/>
  <c r="K65" i="1"/>
  <c r="K49" i="1"/>
  <c r="K29" i="1"/>
  <c r="K28" i="1"/>
  <c r="K22" i="1"/>
  <c r="K16" i="1"/>
  <c r="K2" i="1"/>
  <c r="K765" i="1"/>
  <c r="K748" i="1"/>
  <c r="K723" i="1"/>
  <c r="K717" i="1"/>
  <c r="K682" i="1"/>
  <c r="K653" i="1"/>
  <c r="K648" i="1"/>
  <c r="K572" i="1"/>
  <c r="K562" i="1"/>
  <c r="K536" i="1"/>
  <c r="K537" i="1"/>
  <c r="K533" i="1"/>
  <c r="K525" i="1"/>
  <c r="K423" i="1"/>
  <c r="K403" i="1"/>
  <c r="K398" i="1"/>
  <c r="K397" i="1"/>
  <c r="K386" i="1"/>
  <c r="K373" i="1"/>
  <c r="K334" i="1"/>
  <c r="K333" i="1"/>
  <c r="K311" i="1"/>
  <c r="K306" i="1"/>
  <c r="K286" i="1"/>
  <c r="K285" i="1"/>
  <c r="K281" i="1"/>
  <c r="K245" i="1"/>
  <c r="K158" i="1"/>
  <c r="K155" i="1"/>
  <c r="K92" i="1"/>
  <c r="K70" i="1"/>
  <c r="K68" i="1"/>
  <c r="K59" i="1"/>
  <c r="K48" i="1"/>
  <c r="K26" i="1"/>
  <c r="K798" i="1"/>
  <c r="K793" i="1"/>
  <c r="K779" i="1"/>
  <c r="K772" i="1"/>
  <c r="K773" i="1"/>
  <c r="K759" i="1"/>
  <c r="K755" i="1"/>
  <c r="K741" i="1"/>
  <c r="K699" i="1"/>
  <c r="K692" i="1"/>
  <c r="K681" i="1"/>
  <c r="K668" i="1"/>
  <c r="K666" i="1"/>
  <c r="K661" i="1"/>
  <c r="K635" i="1"/>
  <c r="K624" i="1"/>
  <c r="K604" i="1"/>
  <c r="K598" i="1"/>
  <c r="K560" i="1"/>
  <c r="K543" i="1"/>
  <c r="K527" i="1"/>
  <c r="K523" i="1"/>
  <c r="K459" i="1"/>
  <c r="K455" i="1"/>
  <c r="K396" i="1"/>
  <c r="K345" i="1"/>
  <c r="K337" i="1"/>
  <c r="K301" i="1"/>
  <c r="K283" i="1"/>
  <c r="K276" i="1"/>
  <c r="K231" i="1"/>
  <c r="K212" i="1"/>
  <c r="K209" i="1"/>
  <c r="K195" i="1"/>
  <c r="K176" i="1"/>
  <c r="K167" i="1"/>
  <c r="K166" i="1"/>
  <c r="K143" i="1"/>
  <c r="K114" i="1"/>
  <c r="K69" i="1"/>
  <c r="K51" i="1"/>
  <c r="K19" i="1"/>
  <c r="K788" i="1"/>
  <c r="K770" i="1"/>
  <c r="K745" i="1"/>
  <c r="K744" i="1"/>
  <c r="K719" i="1"/>
  <c r="K701" i="1"/>
  <c r="K700" i="1"/>
  <c r="K658" i="1"/>
  <c r="K649" i="1"/>
  <c r="K611" i="1"/>
  <c r="K599" i="1"/>
  <c r="K595" i="1"/>
  <c r="K588" i="1"/>
  <c r="K567" i="1"/>
  <c r="K564" i="1"/>
  <c r="K532" i="1"/>
  <c r="K531" i="1"/>
  <c r="K519" i="1"/>
  <c r="K506" i="1"/>
  <c r="K490" i="1"/>
  <c r="K480" i="1"/>
  <c r="K474" i="1"/>
  <c r="K472" i="1"/>
  <c r="K468" i="1"/>
  <c r="K465" i="1"/>
  <c r="K447" i="1"/>
  <c r="K439" i="1"/>
  <c r="K432" i="1"/>
  <c r="K431" i="1"/>
  <c r="K430" i="1"/>
  <c r="K428" i="1"/>
  <c r="K417" i="1"/>
  <c r="K395" i="1"/>
  <c r="K380" i="1"/>
  <c r="K374" i="1"/>
  <c r="K352" i="1"/>
  <c r="K351" i="1"/>
  <c r="K344" i="1"/>
  <c r="K329" i="1"/>
  <c r="K324" i="1"/>
  <c r="K320" i="1"/>
  <c r="K272" i="1"/>
  <c r="K263" i="1"/>
  <c r="K242" i="1"/>
  <c r="K227" i="1"/>
  <c r="K197" i="1"/>
  <c r="K169" i="1"/>
  <c r="K157" i="1"/>
  <c r="K152" i="1"/>
  <c r="K196" i="1"/>
  <c r="K57" i="1"/>
  <c r="K56" i="1"/>
  <c r="K45" i="1"/>
  <c r="K21" i="1"/>
  <c r="K6" i="1"/>
  <c r="K797" i="1"/>
  <c r="K789" i="1"/>
  <c r="K777" i="1"/>
  <c r="K767" i="1"/>
  <c r="K754" i="1"/>
  <c r="K747" i="1"/>
  <c r="K730" i="1"/>
  <c r="K686" i="1"/>
  <c r="K671" i="1"/>
  <c r="K643" i="1"/>
  <c r="K641" i="1"/>
  <c r="K636" i="1"/>
  <c r="K632" i="1"/>
  <c r="K592" i="1"/>
  <c r="K583" i="1"/>
  <c r="K576" i="1"/>
  <c r="K574" i="1"/>
  <c r="K565" i="1"/>
  <c r="K559" i="1"/>
  <c r="K557" i="1"/>
  <c r="K556" i="1"/>
  <c r="K555" i="1"/>
  <c r="K554" i="1"/>
  <c r="K551" i="1"/>
  <c r="K547" i="1"/>
  <c r="K528" i="1"/>
  <c r="K508" i="1"/>
  <c r="K495" i="1"/>
  <c r="K493" i="1"/>
  <c r="K476" i="1"/>
  <c r="K450" i="1"/>
  <c r="K446" i="1"/>
  <c r="K434" i="1"/>
  <c r="K414" i="1"/>
  <c r="K408" i="1"/>
  <c r="K406" i="1"/>
  <c r="K393" i="1"/>
  <c r="K389" i="1"/>
  <c r="K387" i="1"/>
  <c r="K371" i="1"/>
  <c r="K355" i="1"/>
  <c r="K343" i="1"/>
  <c r="K342" i="1"/>
  <c r="K340" i="1"/>
  <c r="K323" i="1"/>
  <c r="K304" i="1"/>
  <c r="K293" i="1"/>
  <c r="K289" i="1"/>
  <c r="K277" i="1"/>
  <c r="K241" i="1"/>
  <c r="K235" i="1"/>
  <c r="K213" i="1"/>
  <c r="K211" i="1"/>
  <c r="K205" i="1"/>
  <c r="K202" i="1"/>
  <c r="K183" i="1"/>
  <c r="K179" i="1"/>
  <c r="K165" i="1"/>
  <c r="K162" i="1"/>
  <c r="K161" i="1"/>
  <c r="K150" i="1"/>
  <c r="K138" i="1"/>
  <c r="K96" i="1"/>
  <c r="K73" i="1"/>
  <c r="K62" i="1"/>
  <c r="K58" i="1"/>
  <c r="K47" i="1"/>
  <c r="K46" i="1"/>
  <c r="K44" i="1"/>
  <c r="K34" i="1"/>
  <c r="K32" i="1"/>
  <c r="K30" i="1"/>
  <c r="K785" i="1"/>
  <c r="K768" i="1"/>
  <c r="K761" i="1"/>
  <c r="K750" i="1"/>
  <c r="K678" i="1"/>
  <c r="K676" i="1"/>
  <c r="K631" i="1"/>
  <c r="K633" i="1"/>
  <c r="K630" i="1"/>
  <c r="K594" i="1"/>
  <c r="K585" i="1"/>
  <c r="K568" i="1"/>
  <c r="K545" i="1"/>
  <c r="K530" i="1"/>
  <c r="K511" i="1"/>
  <c r="K507" i="1"/>
  <c r="K503" i="1"/>
  <c r="K494" i="1"/>
  <c r="K451" i="1"/>
  <c r="K445" i="1"/>
  <c r="K433" i="1"/>
  <c r="K426" i="1"/>
  <c r="K421" i="1"/>
  <c r="K402" i="1"/>
  <c r="K376" i="1"/>
  <c r="K369" i="1"/>
  <c r="K365" i="1"/>
  <c r="K354" i="1"/>
  <c r="K339" i="1"/>
  <c r="K317" i="1"/>
  <c r="K280" i="1"/>
  <c r="K204" i="1"/>
  <c r="K198" i="1"/>
  <c r="K164" i="1"/>
  <c r="K126" i="1"/>
  <c r="K122" i="1"/>
  <c r="K53" i="1"/>
  <c r="K41" i="1"/>
  <c r="K9" i="1"/>
  <c r="K796" i="1"/>
  <c r="K781" i="1"/>
  <c r="K718" i="1"/>
  <c r="K710" i="1"/>
  <c r="K697" i="1"/>
  <c r="K694" i="1"/>
  <c r="K672" i="1"/>
  <c r="K619" i="1"/>
  <c r="K597" i="1"/>
  <c r="K541" i="1"/>
  <c r="K535" i="1"/>
  <c r="K491" i="1"/>
  <c r="K479" i="1"/>
  <c r="K464" i="1"/>
  <c r="K420" i="1"/>
  <c r="K377" i="1"/>
  <c r="K278" i="1"/>
  <c r="K250" i="1"/>
  <c r="K244" i="1"/>
  <c r="K177" i="1"/>
  <c r="K136" i="1"/>
  <c r="K132" i="1"/>
  <c r="K117" i="1"/>
  <c r="K81" i="1"/>
  <c r="K18" i="1"/>
  <c r="K15" i="1"/>
  <c r="K757" i="1"/>
  <c r="K709" i="1"/>
  <c r="K601" i="1"/>
  <c r="K586" i="1"/>
  <c r="K542" i="1"/>
  <c r="K521" i="1"/>
  <c r="K522" i="1"/>
  <c r="K517" i="1"/>
  <c r="K499" i="1"/>
  <c r="K425" i="1"/>
  <c r="K385" i="1"/>
  <c r="K368" i="1"/>
  <c r="K357" i="1"/>
  <c r="K349" i="1"/>
  <c r="K314" i="1"/>
  <c r="K264" i="1"/>
  <c r="K254" i="1"/>
  <c r="K240" i="1"/>
  <c r="K230" i="1"/>
  <c r="K189" i="1"/>
  <c r="K142" i="1"/>
  <c r="K133" i="1"/>
  <c r="K131" i="1"/>
  <c r="K113" i="1"/>
  <c r="K110" i="1"/>
  <c r="K105" i="1"/>
  <c r="K102" i="1"/>
  <c r="K66" i="1"/>
  <c r="K55" i="1"/>
  <c r="K791" i="1"/>
  <c r="K734" i="1"/>
  <c r="K645" i="1"/>
  <c r="K600" i="1"/>
  <c r="K584" i="1"/>
  <c r="K561" i="1"/>
  <c r="K452" i="1"/>
  <c r="K436" i="1"/>
  <c r="K383" i="1"/>
  <c r="K382" i="1"/>
  <c r="K379" i="1"/>
  <c r="K378" i="1"/>
  <c r="K363" i="1"/>
  <c r="K305" i="1"/>
  <c r="K296" i="1"/>
  <c r="K288" i="1"/>
  <c r="K284" i="1"/>
  <c r="K261" i="1"/>
  <c r="K238" i="1"/>
  <c r="K233" i="1"/>
  <c r="K220" i="1"/>
  <c r="K145" i="1"/>
  <c r="K134" i="1"/>
  <c r="K127" i="1"/>
  <c r="K89" i="1"/>
  <c r="K71" i="1"/>
  <c r="K64" i="1"/>
  <c r="K63" i="1"/>
  <c r="K61" i="1"/>
  <c r="K52" i="1"/>
  <c r="K801" i="1"/>
  <c r="K786" i="1"/>
  <c r="K762" i="1"/>
  <c r="K758" i="1"/>
  <c r="K738" i="1"/>
  <c r="K720" i="1"/>
  <c r="K705" i="1"/>
  <c r="K704" i="1"/>
  <c r="K702" i="1"/>
  <c r="K689" i="1"/>
  <c r="K690" i="1"/>
  <c r="K688" i="1"/>
  <c r="K654" i="1"/>
  <c r="K644" i="1"/>
  <c r="K629" i="1"/>
  <c r="K614" i="1"/>
  <c r="K607" i="1"/>
  <c r="K606" i="1"/>
  <c r="K577" i="1"/>
  <c r="K575" i="1"/>
  <c r="K569" i="1"/>
  <c r="K539" i="1"/>
  <c r="K514" i="1"/>
  <c r="K502" i="1"/>
  <c r="K492" i="1"/>
  <c r="K478" i="1"/>
  <c r="K475" i="1"/>
  <c r="K456" i="1"/>
  <c r="K454" i="1"/>
  <c r="K453" i="1"/>
  <c r="K443" i="1"/>
  <c r="K441" i="1"/>
  <c r="K429" i="1"/>
  <c r="K418" i="1"/>
  <c r="K404" i="1"/>
  <c r="K400" i="1"/>
  <c r="K388" i="1"/>
  <c r="K384" i="1"/>
  <c r="K341" i="1"/>
  <c r="K336" i="1"/>
  <c r="K335" i="1"/>
  <c r="K326" i="1"/>
  <c r="K322" i="1"/>
  <c r="K315" i="1"/>
  <c r="K307" i="1"/>
  <c r="K294" i="1"/>
  <c r="K291" i="1"/>
  <c r="K287" i="1"/>
  <c r="K282" i="1"/>
  <c r="K249" i="1"/>
  <c r="K247" i="1"/>
  <c r="K222" i="1"/>
  <c r="K80" i="1"/>
  <c r="K613" i="1"/>
  <c r="K695" i="1"/>
  <c r="K721" i="1"/>
  <c r="K173" i="1"/>
  <c r="K610" i="1"/>
  <c r="K498" i="1"/>
  <c r="K367" i="1"/>
  <c r="K442" i="1"/>
  <c r="K224" i="1"/>
  <c r="K776" i="1"/>
  <c r="K290" i="1"/>
  <c r="K172" i="1"/>
  <c r="K784" i="1"/>
  <c r="K252" i="1"/>
  <c r="K229" i="1"/>
  <c r="K573" i="1"/>
  <c r="K298" i="1"/>
  <c r="K74" i="1"/>
  <c r="K394" i="1"/>
  <c r="K101" i="1"/>
  <c r="K778" i="1"/>
  <c r="K740" i="1"/>
  <c r="K399" i="1"/>
  <c r="K140" i="1"/>
  <c r="K119" i="1"/>
  <c r="K4" i="1"/>
  <c r="K500" i="1"/>
  <c r="K270" i="1"/>
  <c r="K38" i="1"/>
  <c r="K470" i="1"/>
  <c r="K362" i="1"/>
  <c r="K214" i="1"/>
  <c r="K774" i="1"/>
  <c r="K579" i="1"/>
  <c r="K258" i="1"/>
  <c r="K639" i="1"/>
  <c r="K248" i="1"/>
  <c r="K97" i="1"/>
  <c r="K615" i="1"/>
  <c r="K489" i="1"/>
  <c r="K487" i="1"/>
  <c r="K427" i="1"/>
  <c r="K87" i="1"/>
  <c r="K496" i="1"/>
  <c r="K407" i="1"/>
  <c r="K115" i="1"/>
  <c r="K33" i="1"/>
  <c r="K482" i="1"/>
  <c r="K462" i="1"/>
  <c r="K239" i="1"/>
  <c r="K31" i="1"/>
  <c r="K7" i="1"/>
  <c r="K764" i="1"/>
  <c r="K698" i="1"/>
  <c r="K651" i="1"/>
  <c r="K292" i="1"/>
  <c r="K168" i="1"/>
  <c r="K713" i="1"/>
  <c r="K662" i="1"/>
  <c r="K642" i="1"/>
  <c r="K608" i="1"/>
  <c r="K99" i="1"/>
  <c r="K760" i="1"/>
  <c r="K582" i="1"/>
  <c r="K416" i="1"/>
  <c r="K316" i="1"/>
  <c r="K310" i="1"/>
  <c r="K660" i="1"/>
  <c r="K620" i="1"/>
  <c r="K524" i="1"/>
  <c r="K505" i="1"/>
  <c r="K251" i="1"/>
  <c r="K232" i="1"/>
  <c r="K8" i="1"/>
  <c r="K683" i="1"/>
  <c r="K664" i="1"/>
  <c r="K603" i="1"/>
  <c r="K438" i="1"/>
  <c r="K309" i="1"/>
  <c r="K743" i="1"/>
  <c r="K737" i="1"/>
  <c r="K622" i="1"/>
  <c r="K411" i="1"/>
  <c r="K274" i="1"/>
  <c r="K40" i="1"/>
  <c r="K766" i="1"/>
  <c r="K448" i="1"/>
  <c r="K361" i="1"/>
  <c r="K253" i="1"/>
  <c r="K151" i="1"/>
  <c r="K67" i="1"/>
  <c r="K736" i="1"/>
  <c r="K724" i="1"/>
  <c r="K520" i="1"/>
  <c r="K463" i="1"/>
  <c r="K265" i="1"/>
  <c r="K257" i="1"/>
  <c r="K795" i="1"/>
  <c r="K790" i="1"/>
  <c r="K782" i="1"/>
  <c r="K684" i="1"/>
  <c r="K236" i="1"/>
  <c r="K372" i="1"/>
  <c r="K325" i="1"/>
  <c r="K302" i="1"/>
  <c r="K194" i="1"/>
  <c r="K184" i="1"/>
  <c r="K124" i="1"/>
  <c r="K27" i="1"/>
  <c r="K800" i="1"/>
  <c r="K753" i="1"/>
  <c r="K526" i="1"/>
  <c r="K279" i="1"/>
  <c r="K90" i="1"/>
  <c r="K548" i="1"/>
  <c r="K529" i="1"/>
  <c r="K266" i="1"/>
  <c r="K163" i="1"/>
  <c r="K36" i="1"/>
  <c r="K10" i="1"/>
  <c r="K726" i="1"/>
  <c r="K667" i="1"/>
  <c r="K652" i="1"/>
  <c r="K237" i="1"/>
  <c r="K60" i="1"/>
  <c r="K3" i="1"/>
  <c r="K655" i="1"/>
  <c r="K617" i="1"/>
  <c r="K553" i="1"/>
  <c r="K444" i="1"/>
  <c r="K356" i="1"/>
  <c r="K35" i="1"/>
  <c r="K733" i="1"/>
  <c r="K634" i="1"/>
  <c r="K364" i="1"/>
  <c r="K141" i="1"/>
  <c r="K42" i="1"/>
  <c r="K731" i="1"/>
  <c r="K729" i="1"/>
  <c r="K708" i="1"/>
  <c r="K706" i="1"/>
  <c r="K696" i="1"/>
  <c r="K659" i="1"/>
  <c r="K54" i="1"/>
  <c r="K625" i="1"/>
  <c r="K626" i="1"/>
  <c r="K437" i="1"/>
  <c r="K146" i="1"/>
  <c r="K12" i="1"/>
  <c r="K783" i="1"/>
  <c r="K780" i="1"/>
  <c r="K751" i="1"/>
  <c r="K712" i="1"/>
  <c r="K693" i="1"/>
  <c r="K677" i="1"/>
  <c r="K674" i="1"/>
  <c r="K618" i="1"/>
  <c r="K589" i="1"/>
  <c r="K580" i="1"/>
  <c r="K513" i="1"/>
  <c r="K512" i="1"/>
  <c r="K422" i="1"/>
  <c r="K358" i="1"/>
  <c r="K346" i="1"/>
  <c r="K318" i="1"/>
  <c r="K303" i="1"/>
  <c r="K269" i="1"/>
  <c r="K267" i="1"/>
  <c r="K219" i="1"/>
  <c r="K215" i="1"/>
  <c r="K207" i="1"/>
  <c r="K206" i="1"/>
  <c r="K203" i="1"/>
  <c r="K193" i="1"/>
  <c r="K191" i="1"/>
  <c r="K129" i="1"/>
  <c r="K108" i="1"/>
  <c r="K76" i="1"/>
  <c r="K11" i="1"/>
  <c r="K752" i="1"/>
  <c r="K749" i="1"/>
  <c r="K732" i="1"/>
  <c r="K728" i="1"/>
  <c r="K725" i="1"/>
  <c r="K687" i="1"/>
  <c r="K670" i="1"/>
  <c r="K665" i="1"/>
  <c r="K647" i="1"/>
  <c r="K646" i="1"/>
  <c r="K637" i="1"/>
  <c r="K628" i="1"/>
  <c r="K605" i="1"/>
  <c r="K602" i="1"/>
  <c r="K591" i="1"/>
  <c r="K581" i="1"/>
  <c r="K563" i="1"/>
  <c r="K558" i="1"/>
  <c r="K518" i="1"/>
  <c r="K510" i="1"/>
  <c r="K501" i="1"/>
  <c r="K485" i="1"/>
  <c r="K484" i="1"/>
  <c r="K460" i="1"/>
  <c r="K458" i="1"/>
  <c r="K424" i="1"/>
  <c r="K392" i="1"/>
  <c r="K370" i="1"/>
  <c r="K350" i="1"/>
  <c r="K275" i="1"/>
  <c r="K192" i="1"/>
  <c r="K180" i="1"/>
  <c r="K175" i="1"/>
  <c r="K170" i="1"/>
  <c r="K160" i="1"/>
  <c r="K148" i="1"/>
  <c r="K137" i="1"/>
  <c r="K109" i="1"/>
  <c r="K107" i="1"/>
  <c r="K91" i="1"/>
  <c r="K609" i="1"/>
  <c r="J801" i="1"/>
  <c r="F801" i="1" s="1"/>
  <c r="J800" i="1"/>
  <c r="F800" i="1" s="1"/>
  <c r="J798" i="1"/>
  <c r="F798" i="1" s="1"/>
  <c r="J799" i="1"/>
  <c r="F799" i="1" s="1"/>
  <c r="J797" i="1"/>
  <c r="F797" i="1" s="1"/>
  <c r="J795" i="1"/>
  <c r="F795" i="1" s="1"/>
  <c r="J796" i="1"/>
  <c r="F796" i="1" s="1"/>
  <c r="J794" i="1"/>
  <c r="F794" i="1" s="1"/>
  <c r="J792" i="1"/>
  <c r="F792" i="1" s="1"/>
  <c r="J793" i="1"/>
  <c r="F793" i="1" s="1"/>
  <c r="J791" i="1"/>
  <c r="F791" i="1" s="1"/>
  <c r="J790" i="1"/>
  <c r="F790" i="1" s="1"/>
  <c r="J789" i="1"/>
  <c r="F789" i="1" s="1"/>
  <c r="J788" i="1"/>
  <c r="F788" i="1" s="1"/>
  <c r="J787" i="1"/>
  <c r="F787" i="1" s="1"/>
  <c r="J786" i="1"/>
  <c r="F786" i="1" s="1"/>
  <c r="J785" i="1"/>
  <c r="F785" i="1" s="1"/>
  <c r="J784" i="1"/>
  <c r="F784" i="1" s="1"/>
  <c r="J783" i="1"/>
  <c r="F783" i="1" s="1"/>
  <c r="J782" i="1"/>
  <c r="F782" i="1" s="1"/>
  <c r="J781" i="1"/>
  <c r="F781" i="1" s="1"/>
  <c r="J780" i="1"/>
  <c r="F780" i="1" s="1"/>
  <c r="J779" i="1"/>
  <c r="F779" i="1" s="1"/>
  <c r="J778" i="1"/>
  <c r="F778" i="1" s="1"/>
  <c r="J777" i="1"/>
  <c r="F777" i="1" s="1"/>
  <c r="J775" i="1"/>
  <c r="F775" i="1" s="1"/>
  <c r="J776" i="1"/>
  <c r="F776" i="1" s="1"/>
  <c r="J774" i="1"/>
  <c r="F774" i="1" s="1"/>
  <c r="J773" i="1"/>
  <c r="F773" i="1" s="1"/>
  <c r="J772" i="1"/>
  <c r="F772" i="1" s="1"/>
  <c r="J771" i="1"/>
  <c r="F771" i="1" s="1"/>
  <c r="J770" i="1"/>
  <c r="F770" i="1" s="1"/>
  <c r="J768" i="1"/>
  <c r="F768" i="1" s="1"/>
  <c r="J769" i="1"/>
  <c r="F769" i="1" s="1"/>
  <c r="J767" i="1"/>
  <c r="F767" i="1" s="1"/>
  <c r="J766" i="1"/>
  <c r="F766" i="1" s="1"/>
  <c r="J765" i="1"/>
  <c r="F765" i="1" s="1"/>
  <c r="J3" i="1" l="1"/>
  <c r="J4" i="1"/>
  <c r="F4" i="1" s="1"/>
  <c r="J5" i="1"/>
  <c r="F5" i="1" s="1"/>
  <c r="J6" i="1"/>
  <c r="J7" i="1"/>
  <c r="F7" i="1" s="1"/>
  <c r="J8" i="1"/>
  <c r="F8" i="1" s="1"/>
  <c r="J9" i="1"/>
  <c r="F9" i="1" s="1"/>
  <c r="J10" i="1"/>
  <c r="F10" i="1" s="1"/>
  <c r="J11" i="1"/>
  <c r="J12" i="1"/>
  <c r="F12" i="1" s="1"/>
  <c r="J13" i="1"/>
  <c r="F13" i="1" s="1"/>
  <c r="J14" i="1"/>
  <c r="F14" i="1" s="1"/>
  <c r="J15" i="1"/>
  <c r="F15" i="1" s="1"/>
  <c r="J16" i="1"/>
  <c r="F16" i="1" s="1"/>
  <c r="J17" i="1"/>
  <c r="F17" i="1" s="1"/>
  <c r="J18" i="1"/>
  <c r="J19" i="1"/>
  <c r="F19" i="1" s="1"/>
  <c r="J20" i="1"/>
  <c r="F20" i="1" s="1"/>
  <c r="J21" i="1"/>
  <c r="F21" i="1" s="1"/>
  <c r="J22" i="1"/>
  <c r="F22" i="1" s="1"/>
  <c r="J23" i="1"/>
  <c r="J24" i="1"/>
  <c r="F24" i="1" s="1"/>
  <c r="J25" i="1"/>
  <c r="F25" i="1" s="1"/>
  <c r="J26" i="1"/>
  <c r="F26" i="1" s="1"/>
  <c r="J27" i="1"/>
  <c r="F27" i="1" s="1"/>
  <c r="J28" i="1"/>
  <c r="F28" i="1" s="1"/>
  <c r="J29" i="1"/>
  <c r="F29" i="1" s="1"/>
  <c r="J30" i="1"/>
  <c r="F30" i="1" s="1"/>
  <c r="J31" i="1"/>
  <c r="F31" i="1" s="1"/>
  <c r="J32" i="1"/>
  <c r="J33" i="1"/>
  <c r="F33" i="1" s="1"/>
  <c r="J34" i="1"/>
  <c r="J35" i="1"/>
  <c r="F35" i="1" s="1"/>
  <c r="J36" i="1"/>
  <c r="F36" i="1" s="1"/>
  <c r="J37" i="1"/>
  <c r="F37" i="1" s="1"/>
  <c r="J38" i="1"/>
  <c r="F38" i="1" s="1"/>
  <c r="J39" i="1"/>
  <c r="F39" i="1" s="1"/>
  <c r="J40" i="1"/>
  <c r="F40" i="1" s="1"/>
  <c r="J41" i="1"/>
  <c r="F41" i="1" s="1"/>
  <c r="J42" i="1"/>
  <c r="F42" i="1" s="1"/>
  <c r="J43" i="1"/>
  <c r="J44" i="1"/>
  <c r="F44" i="1" s="1"/>
  <c r="J45" i="1"/>
  <c r="F45" i="1" s="1"/>
  <c r="J46" i="1"/>
  <c r="F46" i="1" s="1"/>
  <c r="J47" i="1"/>
  <c r="F47" i="1" s="1"/>
  <c r="J48" i="1"/>
  <c r="F48" i="1" s="1"/>
  <c r="J49" i="1"/>
  <c r="F49" i="1" s="1"/>
  <c r="J50" i="1"/>
  <c r="F50" i="1" s="1"/>
  <c r="J51" i="1"/>
  <c r="F51" i="1" s="1"/>
  <c r="J52" i="1"/>
  <c r="J53" i="1"/>
  <c r="F53" i="1" s="1"/>
  <c r="J54" i="1"/>
  <c r="F54" i="1" s="1"/>
  <c r="J55" i="1"/>
  <c r="F55" i="1" s="1"/>
  <c r="J56" i="1"/>
  <c r="J57" i="1"/>
  <c r="F57" i="1" s="1"/>
  <c r="J58" i="1"/>
  <c r="F58" i="1" s="1"/>
  <c r="J59" i="1"/>
  <c r="J60" i="1"/>
  <c r="F60" i="1" s="1"/>
  <c r="J61" i="1"/>
  <c r="J62" i="1"/>
  <c r="F62" i="1" s="1"/>
  <c r="J63" i="1"/>
  <c r="J64" i="1"/>
  <c r="F64" i="1" s="1"/>
  <c r="J65" i="1"/>
  <c r="F65" i="1" s="1"/>
  <c r="J66" i="1"/>
  <c r="F66" i="1" s="1"/>
  <c r="J67" i="1"/>
  <c r="F67" i="1" s="1"/>
  <c r="J68" i="1"/>
  <c r="F68" i="1" s="1"/>
  <c r="J69" i="1"/>
  <c r="J70" i="1"/>
  <c r="F70" i="1" s="1"/>
  <c r="J71" i="1"/>
  <c r="J72" i="1"/>
  <c r="J73" i="1"/>
  <c r="F73" i="1" s="1"/>
  <c r="J74" i="1"/>
  <c r="F74" i="1" s="1"/>
  <c r="J75" i="1"/>
  <c r="J76" i="1"/>
  <c r="F76" i="1" s="1"/>
  <c r="J77" i="1"/>
  <c r="F77" i="1" s="1"/>
  <c r="J78" i="1"/>
  <c r="F78" i="1" s="1"/>
  <c r="J79" i="1"/>
  <c r="F79" i="1" s="1"/>
  <c r="J80" i="1"/>
  <c r="F80" i="1" s="1"/>
  <c r="J81" i="1"/>
  <c r="J82" i="1"/>
  <c r="F82" i="1" s="1"/>
  <c r="J83" i="1"/>
  <c r="F83" i="1" s="1"/>
  <c r="J84" i="1"/>
  <c r="F84" i="1" s="1"/>
  <c r="J85" i="1"/>
  <c r="F85" i="1" s="1"/>
  <c r="J86" i="1"/>
  <c r="J87" i="1"/>
  <c r="F87" i="1" s="1"/>
  <c r="J88" i="1"/>
  <c r="F88" i="1" s="1"/>
  <c r="J89" i="1"/>
  <c r="J90" i="1"/>
  <c r="F90" i="1" s="1"/>
  <c r="J91" i="1"/>
  <c r="F91" i="1" s="1"/>
  <c r="J92" i="1"/>
  <c r="J93" i="1"/>
  <c r="J94" i="1"/>
  <c r="F94" i="1" s="1"/>
  <c r="J95" i="1"/>
  <c r="F95" i="1" s="1"/>
  <c r="J96" i="1"/>
  <c r="F96" i="1" s="1"/>
  <c r="J97" i="1"/>
  <c r="F97" i="1" s="1"/>
  <c r="J98" i="1"/>
  <c r="J99" i="1"/>
  <c r="F99" i="1" s="1"/>
  <c r="J100" i="1"/>
  <c r="F100" i="1" s="1"/>
  <c r="J101" i="1"/>
  <c r="F101" i="1" s="1"/>
  <c r="J102" i="1"/>
  <c r="F102" i="1" s="1"/>
  <c r="J103" i="1"/>
  <c r="F103" i="1" s="1"/>
  <c r="J104" i="1"/>
  <c r="F104" i="1" s="1"/>
  <c r="J105" i="1"/>
  <c r="F105" i="1" s="1"/>
  <c r="J106" i="1"/>
  <c r="F106" i="1" s="1"/>
  <c r="J107" i="1"/>
  <c r="F107" i="1" s="1"/>
  <c r="J108" i="1"/>
  <c r="F108" i="1" s="1"/>
  <c r="J109" i="1"/>
  <c r="J110" i="1"/>
  <c r="F110" i="1" s="1"/>
  <c r="J111" i="1"/>
  <c r="F111" i="1" s="1"/>
  <c r="J112" i="1"/>
  <c r="F112" i="1" s="1"/>
  <c r="J113" i="1"/>
  <c r="J114" i="1"/>
  <c r="F114" i="1" s="1"/>
  <c r="J115" i="1"/>
  <c r="F115" i="1" s="1"/>
  <c r="J116" i="1"/>
  <c r="F116" i="1" s="1"/>
  <c r="J117" i="1"/>
  <c r="F117" i="1" s="1"/>
  <c r="J118" i="1"/>
  <c r="J119" i="1"/>
  <c r="F119" i="1" s="1"/>
  <c r="J120" i="1"/>
  <c r="F120" i="1" s="1"/>
  <c r="J121" i="1"/>
  <c r="F121" i="1" s="1"/>
  <c r="J122" i="1"/>
  <c r="F122" i="1" s="1"/>
  <c r="J123" i="1"/>
  <c r="F123" i="1" s="1"/>
  <c r="J124" i="1"/>
  <c r="F124" i="1" s="1"/>
  <c r="J125" i="1"/>
  <c r="F125" i="1" s="1"/>
  <c r="J126" i="1"/>
  <c r="F126" i="1" s="1"/>
  <c r="J127" i="1"/>
  <c r="J128" i="1"/>
  <c r="F128" i="1" s="1"/>
  <c r="J129" i="1"/>
  <c r="J130" i="1"/>
  <c r="J131" i="1"/>
  <c r="J132" i="1"/>
  <c r="J133" i="1"/>
  <c r="F133" i="1" s="1"/>
  <c r="J134" i="1"/>
  <c r="J135" i="1"/>
  <c r="F135" i="1" s="1"/>
  <c r="J136" i="1"/>
  <c r="F136" i="1" s="1"/>
  <c r="J137" i="1"/>
  <c r="J138" i="1"/>
  <c r="J139" i="1"/>
  <c r="F139" i="1" s="1"/>
  <c r="J140" i="1"/>
  <c r="F140" i="1" s="1"/>
  <c r="J141" i="1"/>
  <c r="F141" i="1" s="1"/>
  <c r="J142" i="1"/>
  <c r="J143" i="1"/>
  <c r="J144" i="1"/>
  <c r="F144" i="1" s="1"/>
  <c r="J145" i="1"/>
  <c r="F145" i="1" s="1"/>
  <c r="J146" i="1"/>
  <c r="F146" i="1" s="1"/>
  <c r="J147" i="1"/>
  <c r="F147" i="1" s="1"/>
  <c r="J148" i="1"/>
  <c r="J149" i="1"/>
  <c r="F149" i="1" s="1"/>
  <c r="J150" i="1"/>
  <c r="F150" i="1" s="1"/>
  <c r="J151" i="1"/>
  <c r="F151" i="1" s="1"/>
  <c r="J152" i="1"/>
  <c r="F152" i="1" s="1"/>
  <c r="J153" i="1"/>
  <c r="F153" i="1" s="1"/>
  <c r="J154" i="1"/>
  <c r="J155" i="1"/>
  <c r="F155" i="1" s="1"/>
  <c r="J156" i="1"/>
  <c r="F156" i="1" s="1"/>
  <c r="J157" i="1"/>
  <c r="F157" i="1" s="1"/>
  <c r="J158" i="1"/>
  <c r="J159" i="1"/>
  <c r="F159" i="1" s="1"/>
  <c r="J160" i="1"/>
  <c r="F160" i="1" s="1"/>
  <c r="J161" i="1"/>
  <c r="J162" i="1"/>
  <c r="J163" i="1"/>
  <c r="J164" i="1"/>
  <c r="F164" i="1" s="1"/>
  <c r="J165" i="1"/>
  <c r="F165" i="1" s="1"/>
  <c r="J166" i="1"/>
  <c r="F166" i="1" s="1"/>
  <c r="J167" i="1"/>
  <c r="F167" i="1" s="1"/>
  <c r="J168" i="1"/>
  <c r="J169" i="1"/>
  <c r="F169" i="1" s="1"/>
  <c r="J170" i="1"/>
  <c r="J171" i="1"/>
  <c r="F171" i="1" s="1"/>
  <c r="J172" i="1"/>
  <c r="F172" i="1" s="1"/>
  <c r="J173" i="1"/>
  <c r="F173" i="1" s="1"/>
  <c r="J174" i="1"/>
  <c r="F174" i="1" s="1"/>
  <c r="J175" i="1"/>
  <c r="J176" i="1"/>
  <c r="F176" i="1" s="1"/>
  <c r="J177" i="1"/>
  <c r="J178" i="1"/>
  <c r="F178" i="1" s="1"/>
  <c r="J179" i="1"/>
  <c r="J180" i="1"/>
  <c r="J181" i="1"/>
  <c r="F181" i="1" s="1"/>
  <c r="J182" i="1"/>
  <c r="F182" i="1" s="1"/>
  <c r="J183" i="1"/>
  <c r="F183" i="1" s="1"/>
  <c r="J184" i="1"/>
  <c r="F184" i="1" s="1"/>
  <c r="J185" i="1"/>
  <c r="F185" i="1" s="1"/>
  <c r="J186" i="1"/>
  <c r="J187" i="1"/>
  <c r="F187" i="1" s="1"/>
  <c r="J188" i="1"/>
  <c r="J189" i="1"/>
  <c r="J190" i="1"/>
  <c r="J191" i="1"/>
  <c r="F191" i="1" s="1"/>
  <c r="J192" i="1"/>
  <c r="J193" i="1"/>
  <c r="F193" i="1" s="1"/>
  <c r="J194" i="1"/>
  <c r="F194" i="1" s="1"/>
  <c r="J195" i="1"/>
  <c r="F195" i="1" s="1"/>
  <c r="J196" i="1"/>
  <c r="F196" i="1" s="1"/>
  <c r="J197" i="1"/>
  <c r="F197" i="1" s="1"/>
  <c r="J198" i="1"/>
  <c r="F198" i="1" s="1"/>
  <c r="J199" i="1"/>
  <c r="J200" i="1"/>
  <c r="J201" i="1"/>
  <c r="J202" i="1"/>
  <c r="J203" i="1"/>
  <c r="F203" i="1" s="1"/>
  <c r="J204" i="1"/>
  <c r="F204" i="1" s="1"/>
  <c r="J205" i="1"/>
  <c r="F205" i="1" s="1"/>
  <c r="J206" i="1"/>
  <c r="F206" i="1" s="1"/>
  <c r="J207" i="1"/>
  <c r="F207" i="1" s="1"/>
  <c r="J208" i="1"/>
  <c r="F208" i="1" s="1"/>
  <c r="J209" i="1"/>
  <c r="J210" i="1"/>
  <c r="F210" i="1" s="1"/>
  <c r="J211" i="1"/>
  <c r="F211" i="1" s="1"/>
  <c r="J212" i="1"/>
  <c r="J213" i="1"/>
  <c r="F213" i="1" s="1"/>
  <c r="J214" i="1"/>
  <c r="F214" i="1" s="1"/>
  <c r="J215" i="1"/>
  <c r="J216" i="1"/>
  <c r="F216" i="1" s="1"/>
  <c r="J217" i="1"/>
  <c r="F217" i="1" s="1"/>
  <c r="J218" i="1"/>
  <c r="F218" i="1" s="1"/>
  <c r="J219" i="1"/>
  <c r="F219" i="1" s="1"/>
  <c r="J220" i="1"/>
  <c r="J221" i="1"/>
  <c r="J222" i="1"/>
  <c r="J223" i="1"/>
  <c r="F223" i="1" s="1"/>
  <c r="J224" i="1"/>
  <c r="F224" i="1" s="1"/>
  <c r="J225" i="1"/>
  <c r="F225" i="1" s="1"/>
  <c r="J226" i="1"/>
  <c r="F226" i="1" s="1"/>
  <c r="J227" i="1"/>
  <c r="F227" i="1" s="1"/>
  <c r="J228" i="1"/>
  <c r="F228" i="1" s="1"/>
  <c r="J229" i="1"/>
  <c r="F229" i="1" s="1"/>
  <c r="J230" i="1"/>
  <c r="F230" i="1" s="1"/>
  <c r="J231" i="1"/>
  <c r="F231" i="1" s="1"/>
  <c r="J232" i="1"/>
  <c r="F232" i="1" s="1"/>
  <c r="J233" i="1"/>
  <c r="J234" i="1"/>
  <c r="J235" i="1"/>
  <c r="F235" i="1" s="1"/>
  <c r="J236" i="1"/>
  <c r="F236" i="1" s="1"/>
  <c r="J237" i="1"/>
  <c r="F237" i="1" s="1"/>
  <c r="J238" i="1"/>
  <c r="F238" i="1" s="1"/>
  <c r="J239" i="1"/>
  <c r="F239" i="1" s="1"/>
  <c r="J240" i="1"/>
  <c r="J241" i="1"/>
  <c r="J242" i="1"/>
  <c r="F242" i="1" s="1"/>
  <c r="J243" i="1"/>
  <c r="F243" i="1" s="1"/>
  <c r="J244" i="1"/>
  <c r="F244" i="1" s="1"/>
  <c r="J245" i="1"/>
  <c r="J246" i="1"/>
  <c r="J247" i="1"/>
  <c r="J248" i="1"/>
  <c r="F248" i="1" s="1"/>
  <c r="J249" i="1"/>
  <c r="J250" i="1"/>
  <c r="J251" i="1"/>
  <c r="F251" i="1" s="1"/>
  <c r="J252" i="1"/>
  <c r="F252" i="1" s="1"/>
  <c r="J253" i="1"/>
  <c r="F253" i="1" s="1"/>
  <c r="J254" i="1"/>
  <c r="F254" i="1" s="1"/>
  <c r="J255" i="1"/>
  <c r="J256" i="1"/>
  <c r="J257" i="1"/>
  <c r="F257" i="1" s="1"/>
  <c r="J258" i="1"/>
  <c r="F258" i="1" s="1"/>
  <c r="J259" i="1"/>
  <c r="F259" i="1" s="1"/>
  <c r="J260" i="1"/>
  <c r="F260" i="1" s="1"/>
  <c r="J261" i="1"/>
  <c r="F261" i="1" s="1"/>
  <c r="J262" i="1"/>
  <c r="J263" i="1"/>
  <c r="F263" i="1" s="1"/>
  <c r="J264" i="1"/>
  <c r="J265" i="1"/>
  <c r="F265" i="1" s="1"/>
  <c r="J266" i="1"/>
  <c r="F266" i="1" s="1"/>
  <c r="J267" i="1"/>
  <c r="F267" i="1" s="1"/>
  <c r="J268" i="1"/>
  <c r="F268" i="1" s="1"/>
  <c r="J269" i="1"/>
  <c r="J270" i="1"/>
  <c r="F270" i="1" s="1"/>
  <c r="J271" i="1"/>
  <c r="F271" i="1" s="1"/>
  <c r="J272" i="1"/>
  <c r="F272" i="1" s="1"/>
  <c r="J273" i="1"/>
  <c r="F273" i="1" s="1"/>
  <c r="J274" i="1"/>
  <c r="F274" i="1" s="1"/>
  <c r="J275" i="1"/>
  <c r="J276" i="1"/>
  <c r="F276" i="1" s="1"/>
  <c r="J277" i="1"/>
  <c r="F277" i="1" s="1"/>
  <c r="J278" i="1"/>
  <c r="J279" i="1"/>
  <c r="F279" i="1" s="1"/>
  <c r="J280" i="1"/>
  <c r="F280" i="1" s="1"/>
  <c r="J281" i="1"/>
  <c r="F281" i="1" s="1"/>
  <c r="J282" i="1"/>
  <c r="J283" i="1"/>
  <c r="F283" i="1" s="1"/>
  <c r="J284" i="1"/>
  <c r="J285" i="1"/>
  <c r="F285" i="1" s="1"/>
  <c r="J286" i="1"/>
  <c r="F286" i="1" s="1"/>
  <c r="J287" i="1"/>
  <c r="J288" i="1"/>
  <c r="F288" i="1" s="1"/>
  <c r="J289" i="1"/>
  <c r="J290" i="1"/>
  <c r="F290" i="1" s="1"/>
  <c r="J291" i="1"/>
  <c r="J292" i="1"/>
  <c r="F292" i="1" s="1"/>
  <c r="J293" i="1"/>
  <c r="F293" i="1" s="1"/>
  <c r="J294" i="1"/>
  <c r="J295" i="1"/>
  <c r="J296" i="1"/>
  <c r="F296" i="1" s="1"/>
  <c r="J297" i="1"/>
  <c r="F297" i="1" s="1"/>
  <c r="J298" i="1"/>
  <c r="F298" i="1" s="1"/>
  <c r="J299" i="1"/>
  <c r="F299" i="1" s="1"/>
  <c r="J300" i="1"/>
  <c r="F300" i="1" s="1"/>
  <c r="J301" i="1"/>
  <c r="F301" i="1" s="1"/>
  <c r="J302" i="1"/>
  <c r="F302" i="1" s="1"/>
  <c r="J303" i="1"/>
  <c r="F303" i="1" s="1"/>
  <c r="J304" i="1"/>
  <c r="F304" i="1" s="1"/>
  <c r="J305" i="1"/>
  <c r="F305" i="1" s="1"/>
  <c r="J306" i="1"/>
  <c r="J307" i="1"/>
  <c r="J308" i="1"/>
  <c r="F308" i="1" s="1"/>
  <c r="J309" i="1"/>
  <c r="F309" i="1" s="1"/>
  <c r="J310" i="1"/>
  <c r="F310" i="1" s="1"/>
  <c r="J311" i="1"/>
  <c r="J312" i="1"/>
  <c r="F312" i="1" s="1"/>
  <c r="J313" i="1"/>
  <c r="J314" i="1"/>
  <c r="J315" i="1"/>
  <c r="F315" i="1" s="1"/>
  <c r="J316" i="1"/>
  <c r="J317" i="1"/>
  <c r="J318" i="1"/>
  <c r="F318" i="1" s="1"/>
  <c r="J319" i="1"/>
  <c r="F319" i="1" s="1"/>
  <c r="J320" i="1"/>
  <c r="F320" i="1" s="1"/>
  <c r="J321" i="1"/>
  <c r="F321" i="1" s="1"/>
  <c r="J322" i="1"/>
  <c r="J323" i="1"/>
  <c r="F323" i="1" s="1"/>
  <c r="J324" i="1"/>
  <c r="F324" i="1" s="1"/>
  <c r="J325" i="1"/>
  <c r="J326" i="1"/>
  <c r="F326" i="1" s="1"/>
  <c r="J327" i="1"/>
  <c r="F327" i="1" s="1"/>
  <c r="J328" i="1"/>
  <c r="F328" i="1" s="1"/>
  <c r="J329" i="1"/>
  <c r="F329" i="1" s="1"/>
  <c r="J330" i="1"/>
  <c r="F330" i="1" s="1"/>
  <c r="J331" i="1"/>
  <c r="F331" i="1" s="1"/>
  <c r="J332" i="1"/>
  <c r="F332" i="1" s="1"/>
  <c r="J333" i="1"/>
  <c r="J334" i="1"/>
  <c r="J335" i="1"/>
  <c r="J336" i="1"/>
  <c r="J337" i="1"/>
  <c r="J338" i="1"/>
  <c r="J339" i="1"/>
  <c r="F339" i="1" s="1"/>
  <c r="J340" i="1"/>
  <c r="F340" i="1" s="1"/>
  <c r="J341" i="1"/>
  <c r="F341" i="1" s="1"/>
  <c r="J342" i="1"/>
  <c r="F342" i="1" s="1"/>
  <c r="J343" i="1"/>
  <c r="J344" i="1"/>
  <c r="F344" i="1" s="1"/>
  <c r="J345" i="1"/>
  <c r="F345" i="1" s="1"/>
  <c r="J346" i="1"/>
  <c r="F346" i="1" s="1"/>
  <c r="J347" i="1"/>
  <c r="F347" i="1" s="1"/>
  <c r="J348" i="1"/>
  <c r="F348" i="1" s="1"/>
  <c r="J349" i="1"/>
  <c r="F349" i="1" s="1"/>
  <c r="J350" i="1"/>
  <c r="F350" i="1" s="1"/>
  <c r="J351" i="1"/>
  <c r="F351" i="1" s="1"/>
  <c r="J352" i="1"/>
  <c r="F352" i="1" s="1"/>
  <c r="J353" i="1"/>
  <c r="F353" i="1" s="1"/>
  <c r="J354" i="1"/>
  <c r="F354" i="1" s="1"/>
  <c r="J355" i="1"/>
  <c r="J356" i="1"/>
  <c r="F356" i="1" s="1"/>
  <c r="J357" i="1"/>
  <c r="F357" i="1" s="1"/>
  <c r="J358" i="1"/>
  <c r="J359" i="1"/>
  <c r="F359" i="1" s="1"/>
  <c r="J360" i="1"/>
  <c r="F360" i="1" s="1"/>
  <c r="J361" i="1"/>
  <c r="F361" i="1" s="1"/>
  <c r="J362" i="1"/>
  <c r="F362" i="1" s="1"/>
  <c r="J363" i="1"/>
  <c r="J364" i="1"/>
  <c r="F364" i="1" s="1"/>
  <c r="J365" i="1"/>
  <c r="F365" i="1" s="1"/>
  <c r="J366" i="1"/>
  <c r="J367" i="1"/>
  <c r="F367" i="1" s="1"/>
  <c r="J368" i="1"/>
  <c r="F368" i="1" s="1"/>
  <c r="J369" i="1"/>
  <c r="F369" i="1" s="1"/>
  <c r="J370" i="1"/>
  <c r="F370" i="1" s="1"/>
  <c r="J371" i="1"/>
  <c r="J372" i="1"/>
  <c r="F372" i="1" s="1"/>
  <c r="J373" i="1"/>
  <c r="J374" i="1"/>
  <c r="F374" i="1" s="1"/>
  <c r="J375" i="1"/>
  <c r="F375" i="1" s="1"/>
  <c r="J376" i="1"/>
  <c r="F376" i="1" s="1"/>
  <c r="J377" i="1"/>
  <c r="J378" i="1"/>
  <c r="J379" i="1"/>
  <c r="F379" i="1" s="1"/>
  <c r="J380" i="1"/>
  <c r="F380" i="1" s="1"/>
  <c r="J381" i="1"/>
  <c r="F381" i="1" s="1"/>
  <c r="J382" i="1"/>
  <c r="F382" i="1" s="1"/>
  <c r="J383" i="1"/>
  <c r="F383" i="1" s="1"/>
  <c r="J384" i="1"/>
  <c r="F384" i="1" s="1"/>
  <c r="J385" i="1"/>
  <c r="F385" i="1" s="1"/>
  <c r="J386" i="1"/>
  <c r="F386" i="1" s="1"/>
  <c r="J387" i="1"/>
  <c r="F387" i="1" s="1"/>
  <c r="J388" i="1"/>
  <c r="F388" i="1" s="1"/>
  <c r="J389" i="1"/>
  <c r="J390" i="1"/>
  <c r="F390" i="1" s="1"/>
  <c r="J391" i="1"/>
  <c r="J392" i="1"/>
  <c r="F392" i="1" s="1"/>
  <c r="J393" i="1"/>
  <c r="F393" i="1" s="1"/>
  <c r="J394" i="1"/>
  <c r="F394" i="1" s="1"/>
  <c r="J395" i="1"/>
  <c r="F395" i="1" s="1"/>
  <c r="J396" i="1"/>
  <c r="F396" i="1" s="1"/>
  <c r="J397" i="1"/>
  <c r="J398" i="1"/>
  <c r="J399" i="1"/>
  <c r="F399" i="1" s="1"/>
  <c r="J400" i="1"/>
  <c r="J401" i="1"/>
  <c r="F401" i="1" s="1"/>
  <c r="J402" i="1"/>
  <c r="F402" i="1" s="1"/>
  <c r="J403" i="1"/>
  <c r="J404" i="1"/>
  <c r="J405" i="1"/>
  <c r="F405" i="1" s="1"/>
  <c r="J406" i="1"/>
  <c r="J407" i="1"/>
  <c r="F407" i="1" s="1"/>
  <c r="J408" i="1"/>
  <c r="F408" i="1" s="1"/>
  <c r="J409" i="1"/>
  <c r="F409" i="1" s="1"/>
  <c r="J410" i="1"/>
  <c r="J411" i="1"/>
  <c r="F411" i="1" s="1"/>
  <c r="J412" i="1"/>
  <c r="F412" i="1" s="1"/>
  <c r="J413" i="1"/>
  <c r="J414" i="1"/>
  <c r="J415" i="1"/>
  <c r="F415" i="1" s="1"/>
  <c r="J416" i="1"/>
  <c r="F416" i="1" s="1"/>
  <c r="J417" i="1"/>
  <c r="F417" i="1" s="1"/>
  <c r="J418" i="1"/>
  <c r="J419" i="1"/>
  <c r="F419" i="1" s="1"/>
  <c r="J420" i="1"/>
  <c r="J421" i="1"/>
  <c r="F421" i="1" s="1"/>
  <c r="J422" i="1"/>
  <c r="J423" i="1"/>
  <c r="J424" i="1"/>
  <c r="J425" i="1"/>
  <c r="F425" i="1" s="1"/>
  <c r="J426" i="1"/>
  <c r="J427" i="1"/>
  <c r="F427" i="1" s="1"/>
  <c r="J428" i="1"/>
  <c r="F428" i="1" s="1"/>
  <c r="J429" i="1"/>
  <c r="J430" i="1"/>
  <c r="F430" i="1" s="1"/>
  <c r="J431" i="1"/>
  <c r="F431" i="1" s="1"/>
  <c r="J432" i="1"/>
  <c r="F432" i="1" s="1"/>
  <c r="J433" i="1"/>
  <c r="F433" i="1" s="1"/>
  <c r="J434" i="1"/>
  <c r="F434" i="1" s="1"/>
  <c r="J435" i="1"/>
  <c r="F435" i="1" s="1"/>
  <c r="J436" i="1"/>
  <c r="F436" i="1" s="1"/>
  <c r="J437" i="1"/>
  <c r="F437" i="1" s="1"/>
  <c r="J438" i="1"/>
  <c r="F438" i="1" s="1"/>
  <c r="J439" i="1"/>
  <c r="F439" i="1" s="1"/>
  <c r="J440" i="1"/>
  <c r="J441" i="1"/>
  <c r="J442" i="1"/>
  <c r="F442" i="1" s="1"/>
  <c r="J443" i="1"/>
  <c r="J444" i="1"/>
  <c r="F444" i="1" s="1"/>
  <c r="J445" i="1"/>
  <c r="F445" i="1" s="1"/>
  <c r="J446" i="1"/>
  <c r="J447" i="1"/>
  <c r="F447" i="1" s="1"/>
  <c r="J448" i="1"/>
  <c r="F448" i="1" s="1"/>
  <c r="J449" i="1"/>
  <c r="F449" i="1" s="1"/>
  <c r="J450" i="1"/>
  <c r="J451" i="1"/>
  <c r="F451" i="1" s="1"/>
  <c r="J452" i="1"/>
  <c r="F452" i="1" s="1"/>
  <c r="J453" i="1"/>
  <c r="J454" i="1"/>
  <c r="F454" i="1" s="1"/>
  <c r="J455" i="1"/>
  <c r="F455" i="1" s="1"/>
  <c r="J456" i="1"/>
  <c r="F456" i="1" s="1"/>
  <c r="J457" i="1"/>
  <c r="J458" i="1"/>
  <c r="J459" i="1"/>
  <c r="J460" i="1"/>
  <c r="J461" i="1"/>
  <c r="F461" i="1" s="1"/>
  <c r="J462" i="1"/>
  <c r="J463" i="1"/>
  <c r="F463" i="1" s="1"/>
  <c r="J464" i="1"/>
  <c r="J465" i="1"/>
  <c r="F465" i="1" s="1"/>
  <c r="J466" i="1"/>
  <c r="J467" i="1"/>
  <c r="F467" i="1" s="1"/>
  <c r="J468" i="1"/>
  <c r="F468" i="1" s="1"/>
  <c r="J469" i="1"/>
  <c r="J470" i="1"/>
  <c r="F470" i="1" s="1"/>
  <c r="J471" i="1"/>
  <c r="F471" i="1" s="1"/>
  <c r="J472" i="1"/>
  <c r="F472" i="1" s="1"/>
  <c r="J473" i="1"/>
  <c r="F473" i="1" s="1"/>
  <c r="J474" i="1"/>
  <c r="F474" i="1" s="1"/>
  <c r="J475" i="1"/>
  <c r="F475" i="1" s="1"/>
  <c r="J476" i="1"/>
  <c r="F476" i="1" s="1"/>
  <c r="J477" i="1"/>
  <c r="J478" i="1"/>
  <c r="F478" i="1" s="1"/>
  <c r="J479" i="1"/>
  <c r="J480" i="1"/>
  <c r="F480" i="1" s="1"/>
  <c r="J481" i="1"/>
  <c r="F481" i="1" s="1"/>
  <c r="J482" i="1"/>
  <c r="F482" i="1" s="1"/>
  <c r="J483" i="1"/>
  <c r="F483" i="1" s="1"/>
  <c r="J484" i="1"/>
  <c r="J485" i="1"/>
  <c r="J486" i="1"/>
  <c r="F486" i="1" s="1"/>
  <c r="J487" i="1"/>
  <c r="F487" i="1" s="1"/>
  <c r="J488" i="1"/>
  <c r="F488" i="1" s="1"/>
  <c r="J489" i="1"/>
  <c r="F489" i="1" s="1"/>
  <c r="J490" i="1"/>
  <c r="F490" i="1" s="1"/>
  <c r="J491" i="1"/>
  <c r="J492" i="1"/>
  <c r="F492" i="1" s="1"/>
  <c r="J493" i="1"/>
  <c r="F493" i="1" s="1"/>
  <c r="J494" i="1"/>
  <c r="F494" i="1" s="1"/>
  <c r="J495" i="1"/>
  <c r="J496" i="1"/>
  <c r="F496" i="1" s="1"/>
  <c r="J497" i="1"/>
  <c r="F497" i="1" s="1"/>
  <c r="J498" i="1"/>
  <c r="F498" i="1" s="1"/>
  <c r="J499" i="1"/>
  <c r="F499" i="1" s="1"/>
  <c r="J500" i="1"/>
  <c r="F500" i="1" s="1"/>
  <c r="J501" i="1"/>
  <c r="F501" i="1" s="1"/>
  <c r="J502" i="1"/>
  <c r="F502" i="1" s="1"/>
  <c r="J503" i="1"/>
  <c r="F503" i="1" s="1"/>
  <c r="J504" i="1"/>
  <c r="F504" i="1" s="1"/>
  <c r="J505" i="1"/>
  <c r="F505" i="1" s="1"/>
  <c r="J506" i="1"/>
  <c r="F506" i="1" s="1"/>
  <c r="J507" i="1"/>
  <c r="F507" i="1" s="1"/>
  <c r="J508" i="1"/>
  <c r="F508" i="1" s="1"/>
  <c r="J509" i="1"/>
  <c r="J510" i="1"/>
  <c r="J511" i="1"/>
  <c r="J512" i="1"/>
  <c r="F512" i="1" s="1"/>
  <c r="J513" i="1"/>
  <c r="J514" i="1"/>
  <c r="J515" i="1"/>
  <c r="J516" i="1"/>
  <c r="F516" i="1" s="1"/>
  <c r="J517" i="1"/>
  <c r="J518" i="1"/>
  <c r="F518" i="1" s="1"/>
  <c r="J519" i="1"/>
  <c r="F519" i="1" s="1"/>
  <c r="J520" i="1"/>
  <c r="F520" i="1" s="1"/>
  <c r="J521" i="1"/>
  <c r="J522" i="1"/>
  <c r="F522" i="1" s="1"/>
  <c r="J523" i="1"/>
  <c r="F523" i="1" s="1"/>
  <c r="J524" i="1"/>
  <c r="F524" i="1" s="1"/>
  <c r="J525" i="1"/>
  <c r="J526" i="1"/>
  <c r="F526" i="1" s="1"/>
  <c r="J527" i="1"/>
  <c r="J528" i="1"/>
  <c r="J529" i="1"/>
  <c r="F529" i="1" s="1"/>
  <c r="J530" i="1"/>
  <c r="F530" i="1" s="1"/>
  <c r="J531" i="1"/>
  <c r="F531" i="1" s="1"/>
  <c r="J532" i="1"/>
  <c r="F532" i="1" s="1"/>
  <c r="J533" i="1"/>
  <c r="J534" i="1"/>
  <c r="F534" i="1" s="1"/>
  <c r="J535" i="1"/>
  <c r="F535" i="1" s="1"/>
  <c r="J536" i="1"/>
  <c r="F536" i="1" s="1"/>
  <c r="J537" i="1"/>
  <c r="F537" i="1" s="1"/>
  <c r="J538" i="1"/>
  <c r="F538" i="1" s="1"/>
  <c r="J539" i="1"/>
  <c r="J540" i="1"/>
  <c r="F540" i="1" s="1"/>
  <c r="J541" i="1"/>
  <c r="J542" i="1"/>
  <c r="F542" i="1" s="1"/>
  <c r="J543" i="1"/>
  <c r="F543" i="1" s="1"/>
  <c r="J544" i="1"/>
  <c r="F544" i="1" s="1"/>
  <c r="J545" i="1"/>
  <c r="F545" i="1" s="1"/>
  <c r="J546" i="1"/>
  <c r="J547" i="1"/>
  <c r="F547" i="1" s="1"/>
  <c r="J548" i="1"/>
  <c r="F548" i="1" s="1"/>
  <c r="J549" i="1"/>
  <c r="F549" i="1" s="1"/>
  <c r="J550" i="1"/>
  <c r="F550" i="1" s="1"/>
  <c r="J551" i="1"/>
  <c r="F551" i="1" s="1"/>
  <c r="J552" i="1"/>
  <c r="F552" i="1" s="1"/>
  <c r="J553" i="1"/>
  <c r="F553" i="1" s="1"/>
  <c r="J554" i="1"/>
  <c r="J555" i="1"/>
  <c r="J556" i="1"/>
  <c r="F556" i="1" s="1"/>
  <c r="J557" i="1"/>
  <c r="J558" i="1"/>
  <c r="J559" i="1"/>
  <c r="F559" i="1" s="1"/>
  <c r="J560" i="1"/>
  <c r="F560" i="1" s="1"/>
  <c r="J561" i="1"/>
  <c r="J562" i="1"/>
  <c r="J563" i="1"/>
  <c r="J564" i="1"/>
  <c r="F564" i="1" s="1"/>
  <c r="J565" i="1"/>
  <c r="J566" i="1"/>
  <c r="F566" i="1" s="1"/>
  <c r="J567" i="1"/>
  <c r="F567" i="1" s="1"/>
  <c r="J568" i="1"/>
  <c r="F568" i="1" s="1"/>
  <c r="J569" i="1"/>
  <c r="F569" i="1" s="1"/>
  <c r="J570" i="1"/>
  <c r="F570" i="1" s="1"/>
  <c r="J571" i="1"/>
  <c r="F571" i="1" s="1"/>
  <c r="J572" i="1"/>
  <c r="J573" i="1"/>
  <c r="F573" i="1" s="1"/>
  <c r="J574" i="1"/>
  <c r="J575" i="1"/>
  <c r="F575" i="1" s="1"/>
  <c r="J576" i="1"/>
  <c r="F576" i="1" s="1"/>
  <c r="J577" i="1"/>
  <c r="F577" i="1" s="1"/>
  <c r="J578" i="1"/>
  <c r="J579" i="1"/>
  <c r="F579" i="1" s="1"/>
  <c r="J580" i="1"/>
  <c r="J581" i="1"/>
  <c r="J582" i="1"/>
  <c r="J583" i="1"/>
  <c r="J584" i="1"/>
  <c r="F584" i="1" s="1"/>
  <c r="J585" i="1"/>
  <c r="F585" i="1" s="1"/>
  <c r="J586" i="1"/>
  <c r="J587" i="1"/>
  <c r="F587" i="1" s="1"/>
  <c r="J588" i="1"/>
  <c r="F588" i="1" s="1"/>
  <c r="J589" i="1"/>
  <c r="F589" i="1" s="1"/>
  <c r="J590" i="1"/>
  <c r="F590" i="1" s="1"/>
  <c r="J591" i="1"/>
  <c r="F591" i="1" s="1"/>
  <c r="J592" i="1"/>
  <c r="J593" i="1"/>
  <c r="F593" i="1" s="1"/>
  <c r="J594" i="1"/>
  <c r="F594" i="1" s="1"/>
  <c r="J595" i="1"/>
  <c r="J596" i="1"/>
  <c r="F596" i="1" s="1"/>
  <c r="J597" i="1"/>
  <c r="J598" i="1"/>
  <c r="F598" i="1" s="1"/>
  <c r="J599" i="1"/>
  <c r="F599" i="1" s="1"/>
  <c r="J600" i="1"/>
  <c r="F600" i="1" s="1"/>
  <c r="J601" i="1"/>
  <c r="F601" i="1" s="1"/>
  <c r="J602" i="1"/>
  <c r="J603" i="1"/>
  <c r="F603" i="1" s="1"/>
  <c r="J604" i="1"/>
  <c r="F604" i="1" s="1"/>
  <c r="J605" i="1"/>
  <c r="F605" i="1" s="1"/>
  <c r="J606" i="1"/>
  <c r="F606" i="1" s="1"/>
  <c r="J607" i="1"/>
  <c r="F607" i="1" s="1"/>
  <c r="J608" i="1"/>
  <c r="J609" i="1"/>
  <c r="J610" i="1"/>
  <c r="F610" i="1" s="1"/>
  <c r="J611" i="1"/>
  <c r="F611" i="1" s="1"/>
  <c r="J612" i="1"/>
  <c r="F612" i="1" s="1"/>
  <c r="J613" i="1"/>
  <c r="J614" i="1"/>
  <c r="J615" i="1"/>
  <c r="F615" i="1" s="1"/>
  <c r="J616" i="1"/>
  <c r="F616" i="1" s="1"/>
  <c r="J617" i="1"/>
  <c r="F617" i="1" s="1"/>
  <c r="J618" i="1"/>
  <c r="J619" i="1"/>
  <c r="J620" i="1"/>
  <c r="F620" i="1" s="1"/>
  <c r="J621" i="1"/>
  <c r="J622" i="1"/>
  <c r="F622" i="1" s="1"/>
  <c r="J623" i="1"/>
  <c r="J624" i="1"/>
  <c r="F624" i="1" s="1"/>
  <c r="J625" i="1"/>
  <c r="F625" i="1" s="1"/>
  <c r="J626" i="1"/>
  <c r="F626" i="1" s="1"/>
  <c r="J627" i="1"/>
  <c r="F627" i="1" s="1"/>
  <c r="J628" i="1"/>
  <c r="F628" i="1" s="1"/>
  <c r="J629" i="1"/>
  <c r="J630" i="1"/>
  <c r="F630" i="1" s="1"/>
  <c r="J631" i="1"/>
  <c r="F631" i="1" s="1"/>
  <c r="J632" i="1"/>
  <c r="F632" i="1" s="1"/>
  <c r="J633" i="1"/>
  <c r="F633" i="1" s="1"/>
  <c r="J634" i="1"/>
  <c r="F634" i="1" s="1"/>
  <c r="J635" i="1"/>
  <c r="J636" i="1"/>
  <c r="J637" i="1"/>
  <c r="J638" i="1"/>
  <c r="F638" i="1" s="1"/>
  <c r="J639" i="1"/>
  <c r="F639" i="1" s="1"/>
  <c r="J640" i="1"/>
  <c r="F640" i="1" s="1"/>
  <c r="J641" i="1"/>
  <c r="J642" i="1"/>
  <c r="F642" i="1" s="1"/>
  <c r="J643" i="1"/>
  <c r="F643" i="1" s="1"/>
  <c r="J644" i="1"/>
  <c r="F644" i="1" s="1"/>
  <c r="J645" i="1"/>
  <c r="F645" i="1" s="1"/>
  <c r="J646" i="1"/>
  <c r="F646" i="1" s="1"/>
  <c r="J647" i="1"/>
  <c r="J648" i="1"/>
  <c r="F648" i="1" s="1"/>
  <c r="J649" i="1"/>
  <c r="F649" i="1" s="1"/>
  <c r="J650" i="1"/>
  <c r="J651" i="1"/>
  <c r="F651" i="1" s="1"/>
  <c r="J652" i="1"/>
  <c r="F652" i="1" s="1"/>
  <c r="J653" i="1"/>
  <c r="J654" i="1"/>
  <c r="F654" i="1" s="1"/>
  <c r="J655" i="1"/>
  <c r="F655" i="1" s="1"/>
  <c r="J656" i="1"/>
  <c r="F656" i="1" s="1"/>
  <c r="J657" i="1"/>
  <c r="F657" i="1" s="1"/>
  <c r="J658" i="1"/>
  <c r="F658" i="1" s="1"/>
  <c r="J659" i="1"/>
  <c r="F659" i="1" s="1"/>
  <c r="J660" i="1"/>
  <c r="J661" i="1"/>
  <c r="J662" i="1"/>
  <c r="J663" i="1"/>
  <c r="F663" i="1" s="1"/>
  <c r="J664" i="1"/>
  <c r="J665" i="1"/>
  <c r="F665" i="1" s="1"/>
  <c r="J666" i="1"/>
  <c r="J667" i="1"/>
  <c r="F667" i="1" s="1"/>
  <c r="J668" i="1"/>
  <c r="F668" i="1" s="1"/>
  <c r="J669" i="1"/>
  <c r="F669" i="1" s="1"/>
  <c r="J670" i="1"/>
  <c r="J671" i="1"/>
  <c r="J672" i="1"/>
  <c r="J673" i="1"/>
  <c r="J674" i="1"/>
  <c r="J675" i="1"/>
  <c r="F675" i="1" s="1"/>
  <c r="J676" i="1"/>
  <c r="F676" i="1" s="1"/>
  <c r="J677" i="1"/>
  <c r="F677" i="1" s="1"/>
  <c r="J678" i="1"/>
  <c r="F678" i="1" s="1"/>
  <c r="J679" i="1"/>
  <c r="F679" i="1" s="1"/>
  <c r="J680" i="1"/>
  <c r="F680" i="1" s="1"/>
  <c r="J681" i="1"/>
  <c r="F681" i="1" s="1"/>
  <c r="J682" i="1"/>
  <c r="J683" i="1"/>
  <c r="F683" i="1" s="1"/>
  <c r="J684" i="1"/>
  <c r="J685" i="1"/>
  <c r="F685" i="1" s="1"/>
  <c r="J686" i="1"/>
  <c r="F686" i="1" s="1"/>
  <c r="J687" i="1"/>
  <c r="F687" i="1" s="1"/>
  <c r="J688" i="1"/>
  <c r="F688" i="1" s="1"/>
  <c r="J689" i="1"/>
  <c r="F689" i="1" s="1"/>
  <c r="J690" i="1"/>
  <c r="F690" i="1" s="1"/>
  <c r="J691" i="1"/>
  <c r="F691" i="1" s="1"/>
  <c r="J692" i="1"/>
  <c r="J693" i="1"/>
  <c r="J694" i="1"/>
  <c r="J695" i="1"/>
  <c r="J696" i="1"/>
  <c r="F696" i="1" s="1"/>
  <c r="J697" i="1"/>
  <c r="J698" i="1"/>
  <c r="F698" i="1" s="1"/>
  <c r="J699" i="1"/>
  <c r="J700" i="1"/>
  <c r="F700" i="1" s="1"/>
  <c r="J701" i="1"/>
  <c r="F701" i="1" s="1"/>
  <c r="J702" i="1"/>
  <c r="J703" i="1"/>
  <c r="F703" i="1" s="1"/>
  <c r="J704" i="1"/>
  <c r="J705" i="1"/>
  <c r="F705" i="1" s="1"/>
  <c r="J706" i="1"/>
  <c r="F706" i="1" s="1"/>
  <c r="J707" i="1"/>
  <c r="F707" i="1" s="1"/>
  <c r="J708" i="1"/>
  <c r="F708" i="1" s="1"/>
  <c r="J709" i="1"/>
  <c r="F709" i="1" s="1"/>
  <c r="J710" i="1"/>
  <c r="J711" i="1"/>
  <c r="F711" i="1" s="1"/>
  <c r="J712" i="1"/>
  <c r="J713" i="1"/>
  <c r="J714" i="1"/>
  <c r="F714" i="1" s="1"/>
  <c r="J715" i="1"/>
  <c r="F715" i="1" s="1"/>
  <c r="J716" i="1"/>
  <c r="F716" i="1" s="1"/>
  <c r="J717" i="1"/>
  <c r="F717" i="1" s="1"/>
  <c r="J718" i="1"/>
  <c r="J719" i="1"/>
  <c r="F719" i="1" s="1"/>
  <c r="J720" i="1"/>
  <c r="J721" i="1"/>
  <c r="J722" i="1"/>
  <c r="F722" i="1" s="1"/>
  <c r="J723" i="1"/>
  <c r="J724" i="1"/>
  <c r="F724" i="1" s="1"/>
  <c r="J725" i="1"/>
  <c r="F725" i="1" s="1"/>
  <c r="J726" i="1"/>
  <c r="F726" i="1" s="1"/>
  <c r="J727" i="1"/>
  <c r="F727" i="1" s="1"/>
  <c r="J728" i="1"/>
  <c r="F728" i="1" s="1"/>
  <c r="J729" i="1"/>
  <c r="F729" i="1" s="1"/>
  <c r="J730" i="1"/>
  <c r="J731" i="1"/>
  <c r="F731" i="1" s="1"/>
  <c r="J732" i="1"/>
  <c r="J733" i="1"/>
  <c r="F733" i="1" s="1"/>
  <c r="J734" i="1"/>
  <c r="F734" i="1" s="1"/>
  <c r="J735" i="1"/>
  <c r="J736" i="1"/>
  <c r="F736" i="1" s="1"/>
  <c r="J737" i="1"/>
  <c r="J738" i="1"/>
  <c r="J739" i="1"/>
  <c r="F739" i="1" s="1"/>
  <c r="J740" i="1"/>
  <c r="F740" i="1" s="1"/>
  <c r="J741" i="1"/>
  <c r="J742" i="1"/>
  <c r="F742" i="1" s="1"/>
  <c r="J743" i="1"/>
  <c r="F743" i="1" s="1"/>
  <c r="J744" i="1"/>
  <c r="F744" i="1" s="1"/>
  <c r="J745" i="1"/>
  <c r="F745" i="1" s="1"/>
  <c r="J746" i="1"/>
  <c r="J747" i="1"/>
  <c r="F747" i="1" s="1"/>
  <c r="J748" i="1"/>
  <c r="J749" i="1"/>
  <c r="J750" i="1"/>
  <c r="F750" i="1" s="1"/>
  <c r="J751" i="1"/>
  <c r="F751" i="1" s="1"/>
  <c r="J752" i="1"/>
  <c r="J753" i="1"/>
  <c r="F753" i="1" s="1"/>
  <c r="J754" i="1"/>
  <c r="F754" i="1" s="1"/>
  <c r="J755" i="1"/>
  <c r="F755" i="1" s="1"/>
  <c r="J756" i="1"/>
  <c r="J757" i="1"/>
  <c r="F757" i="1" s="1"/>
  <c r="J758" i="1"/>
  <c r="J759" i="1"/>
  <c r="J760" i="1"/>
  <c r="F760" i="1" s="1"/>
  <c r="J761" i="1"/>
  <c r="J762" i="1"/>
  <c r="J763" i="1"/>
  <c r="F763" i="1" s="1"/>
  <c r="J764" i="1"/>
  <c r="F764" i="1" s="1"/>
  <c r="J2" i="1"/>
  <c r="F2" i="1" s="1"/>
  <c r="F752" i="1" l="1"/>
  <c r="F661" i="1"/>
  <c r="F653" i="1"/>
  <c r="F637" i="1"/>
  <c r="F629" i="1"/>
  <c r="F621" i="1"/>
  <c r="F613" i="1"/>
  <c r="F597" i="1"/>
  <c r="F581" i="1"/>
  <c r="F565" i="1"/>
  <c r="F541" i="1"/>
  <c r="F533" i="1"/>
  <c r="F525" i="1"/>
  <c r="F517" i="1"/>
  <c r="F485" i="1"/>
  <c r="F477" i="1"/>
  <c r="F469" i="1"/>
  <c r="F453" i="1"/>
  <c r="F429" i="1"/>
  <c r="F413" i="1"/>
  <c r="F397" i="1"/>
  <c r="F389" i="1"/>
  <c r="F373" i="1"/>
  <c r="F333" i="1"/>
  <c r="F317" i="1"/>
  <c r="F245" i="1"/>
  <c r="F221" i="1"/>
  <c r="F189" i="1"/>
  <c r="F154" i="1"/>
  <c r="F138" i="1"/>
  <c r="F130" i="1"/>
  <c r="F98" i="1"/>
  <c r="F34" i="1"/>
  <c r="F18" i="1"/>
  <c r="F672" i="1"/>
  <c r="F264" i="1"/>
  <c r="F660" i="1"/>
  <c r="F572" i="1"/>
  <c r="F484" i="1"/>
  <c r="F460" i="1"/>
  <c r="F420" i="1"/>
  <c r="F404" i="1"/>
  <c r="F316" i="1"/>
  <c r="F284" i="1"/>
  <c r="F220" i="1"/>
  <c r="F212" i="1"/>
  <c r="F188" i="1"/>
  <c r="F180" i="1"/>
  <c r="F137" i="1"/>
  <c r="F129" i="1"/>
  <c r="F113" i="1"/>
  <c r="F89" i="1"/>
  <c r="F81" i="1"/>
  <c r="F240" i="1"/>
  <c r="F741" i="1"/>
  <c r="F748" i="1"/>
  <c r="F732" i="1"/>
  <c r="F699" i="1"/>
  <c r="F635" i="1"/>
  <c r="F619" i="1"/>
  <c r="F563" i="1"/>
  <c r="F539" i="1"/>
  <c r="F515" i="1"/>
  <c r="F491" i="1"/>
  <c r="F459" i="1"/>
  <c r="F443" i="1"/>
  <c r="F371" i="1"/>
  <c r="F363" i="1"/>
  <c r="F307" i="1"/>
  <c r="F291" i="1"/>
  <c r="F275" i="1"/>
  <c r="F179" i="1"/>
  <c r="F72" i="1"/>
  <c r="F56" i="1"/>
  <c r="F32" i="1"/>
  <c r="F664" i="1"/>
  <c r="F592" i="1"/>
  <c r="F424" i="1"/>
  <c r="F749" i="1"/>
  <c r="F692" i="1"/>
  <c r="F723" i="1"/>
  <c r="F762" i="1"/>
  <c r="F746" i="1"/>
  <c r="F738" i="1"/>
  <c r="F682" i="1"/>
  <c r="F666" i="1"/>
  <c r="F650" i="1"/>
  <c r="F602" i="1"/>
  <c r="F586" i="1"/>
  <c r="F578" i="1"/>
  <c r="F554" i="1"/>
  <c r="F546" i="1"/>
  <c r="F466" i="1"/>
  <c r="F458" i="1"/>
  <c r="F450" i="1"/>
  <c r="F418" i="1"/>
  <c r="F410" i="1"/>
  <c r="F378" i="1"/>
  <c r="F338" i="1"/>
  <c r="F322" i="1"/>
  <c r="F306" i="1"/>
  <c r="F282" i="1"/>
  <c r="F250" i="1"/>
  <c r="F234" i="1"/>
  <c r="F186" i="1"/>
  <c r="F170" i="1"/>
  <c r="F162" i="1"/>
  <c r="F143" i="1"/>
  <c r="F127" i="1"/>
  <c r="F71" i="1"/>
  <c r="F63" i="1"/>
  <c r="F23" i="1"/>
  <c r="F336" i="1"/>
  <c r="F737" i="1"/>
  <c r="F721" i="1"/>
  <c r="F697" i="1"/>
  <c r="F641" i="1"/>
  <c r="F609" i="1"/>
  <c r="F521" i="1"/>
  <c r="F457" i="1"/>
  <c r="F441" i="1"/>
  <c r="F377" i="1"/>
  <c r="F337" i="1"/>
  <c r="F313" i="1"/>
  <c r="F289" i="1"/>
  <c r="F249" i="1"/>
  <c r="F241" i="1"/>
  <c r="F233" i="1"/>
  <c r="F209" i="1"/>
  <c r="F201" i="1"/>
  <c r="F177" i="1"/>
  <c r="F161" i="1"/>
  <c r="F142" i="1"/>
  <c r="F134" i="1"/>
  <c r="F118" i="1"/>
  <c r="F86" i="1"/>
  <c r="F6" i="1"/>
  <c r="F109" i="1"/>
  <c r="F93" i="1"/>
  <c r="F69" i="1"/>
  <c r="F61" i="1"/>
  <c r="F704" i="1"/>
  <c r="F200" i="1"/>
  <c r="F759" i="1"/>
  <c r="F695" i="1"/>
  <c r="F647" i="1"/>
  <c r="F583" i="1"/>
  <c r="F527" i="1"/>
  <c r="F495" i="1"/>
  <c r="F479" i="1"/>
  <c r="F423" i="1"/>
  <c r="F391" i="1"/>
  <c r="F343" i="1"/>
  <c r="F335" i="1"/>
  <c r="F311" i="1"/>
  <c r="F295" i="1"/>
  <c r="F287" i="1"/>
  <c r="F255" i="1"/>
  <c r="F199" i="1"/>
  <c r="F175" i="1"/>
  <c r="F148" i="1"/>
  <c r="F132" i="1"/>
  <c r="F92" i="1"/>
  <c r="F52" i="1"/>
  <c r="F440" i="1"/>
  <c r="F256" i="1"/>
  <c r="F192" i="1"/>
  <c r="F758" i="1"/>
  <c r="F718" i="1"/>
  <c r="F710" i="1"/>
  <c r="F702" i="1"/>
  <c r="F694" i="1"/>
  <c r="F670" i="1"/>
  <c r="F614" i="1"/>
  <c r="F574" i="1"/>
  <c r="F558" i="1"/>
  <c r="F510" i="1"/>
  <c r="F406" i="1"/>
  <c r="F398" i="1"/>
  <c r="F366" i="1"/>
  <c r="F334" i="1"/>
  <c r="F294" i="1"/>
  <c r="F278" i="1"/>
  <c r="F262" i="1"/>
  <c r="F246" i="1"/>
  <c r="F222" i="1"/>
  <c r="F190" i="1"/>
  <c r="F158" i="1"/>
  <c r="F131" i="1"/>
  <c r="F75" i="1"/>
  <c r="F59" i="1"/>
  <c r="F43" i="1"/>
  <c r="F509" i="1"/>
  <c r="F269" i="1"/>
  <c r="F557" i="1"/>
  <c r="F325" i="1"/>
  <c r="F595" i="1"/>
  <c r="F555" i="1"/>
  <c r="F403" i="1"/>
  <c r="F355" i="1"/>
  <c r="F163" i="1"/>
  <c r="F756" i="1"/>
  <c r="F684" i="1"/>
  <c r="F580" i="1"/>
  <c r="F730" i="1"/>
  <c r="F674" i="1"/>
  <c r="F426" i="1"/>
  <c r="F202" i="1"/>
  <c r="F693" i="1"/>
  <c r="F713" i="1"/>
  <c r="F673" i="1"/>
  <c r="F561" i="1"/>
  <c r="F513" i="1"/>
  <c r="F618" i="1"/>
  <c r="F562" i="1"/>
  <c r="F514" i="1"/>
  <c r="F314" i="1"/>
  <c r="F761" i="1"/>
  <c r="F720" i="1"/>
  <c r="F712" i="1"/>
  <c r="F608" i="1"/>
  <c r="F528" i="1"/>
  <c r="F464" i="1"/>
  <c r="F400" i="1"/>
  <c r="F168" i="1"/>
  <c r="F735" i="1"/>
  <c r="F671" i="1"/>
  <c r="F623" i="1"/>
  <c r="F511" i="1"/>
  <c r="F247" i="1"/>
  <c r="F215" i="1"/>
  <c r="F636" i="1"/>
  <c r="F662" i="1"/>
  <c r="F582" i="1"/>
  <c r="F462" i="1"/>
  <c r="F446" i="1"/>
  <c r="F422" i="1"/>
  <c r="F414" i="1"/>
  <c r="F358" i="1"/>
  <c r="F11" i="1"/>
  <c r="F3" i="1"/>
</calcChain>
</file>

<file path=xl/sharedStrings.xml><?xml version="1.0" encoding="utf-8"?>
<sst xmlns="http://schemas.openxmlformats.org/spreadsheetml/2006/main" count="8314" uniqueCount="595">
  <si>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</si>
  <si>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</si>
  <si>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</si>
  <si>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</si>
  <si>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</si>
  <si>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</si>
  <si>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</si>
  <si>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</si>
  <si>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</si>
  <si>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</si>
  <si>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</si>
  <si>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</si>
  <si>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</si>
  <si>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</si>
  <si>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</si>
  <si>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</si>
  <si>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</si>
  <si>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</si>
  <si>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</si>
  <si>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</si>
  <si>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</si>
  <si>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</si>
  <si>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</si>
  <si>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</si>
  <si>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</si>
  <si>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</si>
  <si>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</si>
  <si>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</si>
  <si>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</si>
  <si>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</si>
  <si>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</si>
  <si>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</si>
  <si>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</si>
  <si>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</si>
  <si>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</si>
  <si>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</si>
  <si>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</si>
  <si>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</si>
  <si>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</si>
  <si>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</si>
  <si>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</si>
  <si>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</si>
  <si>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</si>
  <si>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</si>
  <si>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</si>
  <si>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</si>
  <si>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</si>
  <si>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</si>
  <si>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</si>
  <si>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</si>
  <si>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</si>
  <si>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</si>
  <si>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</si>
  <si>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</si>
  <si>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</si>
  <si>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</si>
  <si>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</si>
  <si>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</si>
  <si>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</si>
  <si>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</si>
  <si>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</si>
  <si>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</si>
  <si>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</si>
  <si>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</si>
  <si>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</si>
  <si>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</si>
  <si>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</si>
  <si>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</si>
  <si>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</si>
  <si>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</si>
  <si>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</si>
  <si>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</si>
  <si>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</si>
  <si>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</si>
  <si>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</si>
  <si>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</si>
  <si>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</si>
  <si>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</si>
  <si>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</si>
  <si>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</si>
  <si>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</si>
  <si>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</si>
  <si>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</si>
  <si>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</si>
  <si>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</si>
  <si>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</si>
  <si>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</si>
  <si>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</si>
  <si>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</si>
  <si>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</si>
  <si>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</si>
  <si>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</si>
  <si>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</si>
  <si>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</si>
  <si>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</si>
  <si>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</si>
  <si>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</si>
  <si>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</si>
  <si>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</si>
  <si>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</si>
  <si>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</si>
  <si>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</si>
  <si>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</si>
  <si>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</si>
  <si>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</si>
  <si>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</si>
  <si>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</si>
  <si>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</si>
  <si>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</si>
  <si>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</si>
  <si>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</si>
  <si>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</si>
  <si>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</si>
  <si>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</si>
  <si>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</si>
  <si>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</si>
  <si>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</si>
  <si>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</si>
  <si>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</si>
  <si>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</si>
  <si>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</si>
  <si>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</si>
  <si>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</si>
  <si>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</si>
  <si>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</si>
  <si>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</si>
  <si>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</si>
  <si>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</si>
  <si>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</si>
  <si>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</si>
  <si>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</si>
  <si>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</si>
  <si>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</si>
  <si>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</si>
  <si>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</si>
  <si>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</si>
  <si>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</si>
  <si>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</si>
  <si>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</si>
  <si>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</si>
  <si>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</si>
  <si>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</si>
  <si>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</si>
  <si>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</si>
  <si>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</si>
  <si>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</si>
  <si>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</si>
  <si>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</si>
  <si>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</si>
  <si>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</si>
  <si>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</si>
  <si>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</si>
  <si>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</si>
  <si>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</si>
  <si>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</si>
  <si>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</si>
  <si>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</si>
  <si>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</si>
  <si>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</si>
  <si>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</si>
  <si>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</si>
  <si>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</si>
  <si>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</si>
  <si>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</si>
  <si>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</si>
  <si>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</si>
  <si>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</si>
  <si>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</si>
  <si>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</si>
  <si>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</si>
  <si>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</si>
  <si>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</si>
  <si>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</si>
  <si>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</si>
  <si>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</si>
  <si>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</si>
  <si>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</si>
  <si>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</si>
  <si>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</si>
  <si>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</si>
  <si>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</si>
  <si>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</si>
  <si>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</si>
  <si>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</si>
  <si>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</si>
  <si>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</si>
  <si>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</si>
  <si>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</si>
  <si>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</si>
  <si>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</si>
  <si>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</si>
  <si>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</si>
  <si>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</si>
  <si>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</si>
  <si>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</si>
  <si>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</si>
  <si>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</si>
  <si>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</si>
  <si>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</si>
  <si>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</si>
  <si>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</si>
  <si>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</si>
  <si>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</si>
  <si>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</si>
  <si>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</si>
  <si>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</si>
  <si>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</si>
  <si>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</si>
  <si>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</si>
  <si>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</si>
  <si>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</si>
  <si>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</si>
  <si>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</si>
  <si>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</si>
  <si>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</si>
  <si>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</si>
  <si>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</si>
  <si>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</si>
  <si>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</si>
  <si>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</si>
  <si>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</si>
  <si>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</si>
  <si>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</si>
  <si>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</si>
  <si>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</si>
  <si>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</si>
  <si>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</si>
  <si>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</si>
  <si>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</si>
  <si>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</si>
  <si>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</si>
  <si>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</si>
  <si>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</si>
  <si>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</si>
  <si>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</si>
  <si>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</si>
  <si>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</si>
  <si>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</si>
  <si>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</si>
  <si>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</si>
  <si>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</si>
  <si>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</si>
  <si>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</si>
  <si>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</si>
  <si>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</si>
  <si>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</si>
  <si>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</si>
  <si>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</si>
  <si>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</si>
  <si>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</si>
  <si>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</si>
  <si>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</si>
  <si>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</si>
  <si>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</si>
  <si>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</si>
  <si>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</si>
  <si>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</si>
  <si>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</si>
  <si>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</si>
  <si>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</si>
  <si>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</si>
  <si>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</si>
  <si>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</si>
  <si>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</si>
  <si>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</si>
  <si>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</si>
  <si>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</si>
  <si>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</si>
  <si>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</si>
  <si>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</si>
  <si>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</si>
  <si>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</si>
  <si>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</si>
  <si>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</si>
  <si>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</si>
  <si>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</si>
  <si>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</si>
  <si>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</si>
  <si>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</si>
  <si>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</si>
  <si>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</si>
  <si>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</si>
  <si>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</si>
  <si>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</si>
  <si>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</si>
  <si>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</si>
  <si>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</si>
  <si>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</si>
  <si>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</si>
  <si>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</si>
  <si>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</si>
  <si>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</si>
  <si>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</si>
  <si>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</si>
  <si>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</si>
  <si>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</si>
  <si>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</si>
  <si>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</si>
  <si>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</si>
  <si>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</si>
  <si>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</si>
  <si>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</si>
  <si>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</si>
  <si>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</si>
  <si>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</si>
  <si>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</si>
  <si>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</si>
  <si>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</si>
  <si>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</si>
  <si>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</si>
  <si>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</si>
  <si>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</si>
  <si>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</si>
  <si>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</si>
  <si>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</si>
  <si>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</si>
  <si>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</si>
  <si>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</si>
  <si>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</si>
  <si>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</si>
  <si>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</si>
  <si>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</si>
  <si>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</si>
  <si>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</si>
  <si>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</si>
  <si>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</si>
  <si>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</si>
  <si>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</si>
  <si>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</si>
  <si>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</si>
  <si>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</si>
  <si>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</si>
  <si>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</si>
  <si>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</si>
  <si>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</si>
  <si>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</si>
  <si>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</si>
  <si>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</si>
  <si>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</si>
  <si>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</si>
  <si>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</si>
  <si>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</si>
  <si>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</si>
  <si>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</si>
  <si>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</si>
  <si>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</si>
  <si>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</si>
  <si>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</si>
  <si>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</si>
  <si>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</si>
  <si>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</si>
  <si>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</si>
  <si>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</si>
  <si>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</si>
  <si>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</si>
  <si>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</si>
  <si>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</si>
  <si>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</si>
  <si>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</si>
  <si>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</si>
  <si>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</si>
  <si>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</si>
  <si>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</si>
  <si>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</si>
  <si>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</si>
  <si>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</si>
  <si>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</si>
  <si>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</si>
  <si>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</si>
  <si>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</si>
  <si>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</si>
  <si>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</si>
  <si>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</si>
  <si>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</si>
  <si>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</si>
  <si>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</si>
  <si>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</si>
  <si>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</si>
  <si>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</si>
  <si>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</si>
  <si>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</si>
  <si>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</si>
  <si>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</si>
  <si>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</si>
  <si>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</si>
  <si>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</si>
  <si>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</si>
  <si>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</si>
  <si>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</si>
  <si>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</si>
  <si>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</si>
  <si>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</si>
  <si>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</si>
  <si>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</si>
  <si>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</si>
  <si>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</si>
  <si>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</si>
  <si>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</si>
  <si>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</si>
  <si>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</si>
  <si>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</si>
  <si>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</si>
  <si>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</si>
  <si>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</si>
  <si>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</si>
  <si>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</si>
  <si>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</si>
  <si>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</si>
  <si>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</si>
  <si>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</si>
  <si>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</si>
  <si>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</si>
  <si>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</si>
  <si>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</si>
  <si>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</si>
  <si>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</si>
  <si>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</si>
  <si>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</si>
  <si>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</si>
  <si>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</si>
  <si>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</si>
  <si>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</si>
  <si>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</si>
  <si>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</si>
  <si>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</si>
  <si>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</si>
  <si>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</si>
  <si>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</si>
  <si>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</si>
  <si>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</si>
  <si>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</si>
  <si>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</si>
  <si>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</si>
  <si>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</si>
  <si>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</si>
  <si>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</si>
  <si>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</si>
  <si>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</si>
  <si>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</si>
  <si>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</si>
  <si>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</si>
  <si>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</si>
  <si>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</si>
  <si>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</si>
  <si>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</si>
  <si>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</si>
  <si>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</si>
  <si>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</si>
  <si>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</si>
  <si>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</si>
  <si>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</si>
  <si>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</si>
  <si>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</si>
  <si>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</si>
  <si>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</si>
  <si>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</si>
  <si>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</si>
  <si>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</si>
  <si>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</si>
  <si>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</si>
  <si>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</si>
  <si>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</si>
  <si>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</si>
  <si>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</si>
  <si>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</si>
  <si>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</si>
  <si>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</si>
  <si>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</si>
  <si>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</si>
  <si>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</si>
  <si>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</si>
  <si>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</si>
  <si>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</si>
  <si>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</si>
  <si>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</si>
  <si>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</si>
  <si>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</si>
  <si>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</si>
  <si>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</si>
  <si>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</si>
  <si>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</si>
  <si>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</si>
  <si>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</si>
  <si>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</si>
  <si>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</si>
  <si>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</si>
  <si>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</si>
  <si>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</si>
  <si>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</si>
  <si>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</si>
  <si>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</si>
  <si>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</si>
  <si>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</si>
  <si>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</si>
  <si>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</si>
  <si>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</si>
  <si>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</si>
  <si>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</si>
  <si>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</si>
  <si>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</si>
  <si>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</si>
  <si>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</si>
  <si>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</si>
  <si>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</si>
  <si>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</si>
  <si>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</si>
  <si>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</si>
  <si>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</si>
  <si>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</si>
  <si>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</si>
  <si>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</si>
  <si>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</si>
  <si>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</si>
  <si>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</si>
  <si>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</si>
  <si>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</si>
  <si>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</si>
  <si>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</si>
  <si>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</si>
  <si>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</si>
  <si>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</si>
  <si>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</si>
  <si>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</si>
  <si>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</si>
  <si>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</si>
  <si>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</si>
  <si>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</si>
  <si>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</si>
  <si>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</si>
  <si>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</si>
  <si>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</si>
  <si>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</si>
  <si>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</si>
  <si>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</si>
  <si>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</si>
  <si>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</si>
  <si>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</si>
  <si>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</si>
  <si>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</si>
  <si>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</si>
  <si>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</si>
  <si>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</si>
  <si>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</si>
  <si>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</si>
  <si>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</si>
  <si>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</si>
  <si>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</si>
  <si>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</si>
  <si>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</si>
  <si>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</si>
  <si>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</si>
  <si>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</si>
  <si>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</si>
  <si>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</si>
  <si>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</si>
  <si>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</si>
  <si>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</si>
  <si>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</si>
  <si>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</si>
  <si>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</si>
  <si>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</si>
  <si>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</si>
  <si>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</si>
  <si>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</si>
  <si>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</si>
  <si>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</si>
  <si>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</si>
  <si>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</si>
  <si>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</si>
  <si>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</si>
  <si>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</si>
  <si>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</si>
  <si>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</si>
  <si>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</si>
  <si>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</si>
  <si>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</si>
  <si>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</si>
  <si>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</si>
  <si>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</si>
  <si>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</si>
  <si>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</si>
  <si>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</si>
  <si>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</si>
  <si>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</si>
  <si>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</si>
  <si>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</si>
  <si>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</si>
  <si>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</si>
  <si>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</si>
  <si>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PackageCost</t>
  </si>
  <si>
    <t>ChangeLastOrder</t>
  </si>
  <si>
    <t>Quebec</t>
  </si>
  <si>
    <t>LastUpdatedTime</t>
  </si>
  <si>
    <t>IsValid</t>
  </si>
  <si>
    <t>Paul Andrews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</si>
</sst>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01"/>
  <sheetViews>
    <sheetView tabSelected="1" workbookViewId="0">
      <selection activeCell="C21" sqref="C21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8" width="15.6640625" customWidth="1"/>
    <col min="9" max="11" width="15.6640625" style="7" customWidth="1"/>
    <col min="12" max="12" width="17.83203125" style="11" customWidth="1"/>
    <col min="13" max="13" width="12" bestFit="1" customWidth="1"/>
    <col min="14" max="14" width="11.1640625" bestFit="1" customWidth="1"/>
    <col min="15" max="15" width="14.33203125" bestFit="1" customWidth="1"/>
    <col min="16" max="16" width="7.83203125" bestFit="1" customWidth="1"/>
    <col min="17" max="17" width="30.5" bestFit="1" customWidth="1"/>
    <col min="18" max="18" width="39.6640625" bestFit="1" customWidth="1"/>
    <col min="19" max="19" width="13" bestFit="1" customWidth="1"/>
    <col min="20" max="20" width="12.6640625" bestFit="1" customWidth="1"/>
    <col min="21" max="21" width="13.83203125" bestFit="1" customWidth="1"/>
    <col min="22" max="22" width="10.6640625" bestFit="1" customWidth="1"/>
    <col min="23" max="23" width="11" style="10"/>
    <col min="24" max="24" width="11" style="12"/>
  </cols>
  <sheetData>
    <row r="1" spans="1:24" x14ac:dyDescent="0.2">
      <c r="A1" s="1" t="s">
        <v>584</v>
      </c>
      <c r="B1" s="1" t="s">
        <v>571</v>
      </c>
      <c r="C1" s="1" t="s">
        <v>572</v>
      </c>
      <c r="D1" s="1" t="s">
        <v>573</v>
      </c>
      <c r="E1" s="1" t="s">
        <v>0</v>
      </c>
      <c r="F1" s="1" t="s">
        <v>588</v>
      </c>
      <c r="G1" s="8" t="s">
        <v>585</v>
      </c>
      <c r="H1" s="8" t="s">
        <v>590</v>
      </c>
      <c r="I1" s="6" t="s">
        <v>587</v>
      </c>
      <c r="J1" s="6" t="s">
        <v>586</v>
      </c>
      <c r="K1" s="6" t="s">
        <v>589</v>
      </c>
      <c r="L1" s="1" t="s">
        <v>574</v>
      </c>
      <c r="M1" s="1" t="s">
        <v>575</v>
      </c>
      <c r="N1" s="1" t="s">
        <v>576</v>
      </c>
      <c r="O1" s="1" t="s">
        <v>577</v>
      </c>
      <c r="P1" s="1" t="s">
        <v>1</v>
      </c>
      <c r="Q1" s="1" t="s">
        <v>578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9" t="s">
        <v>593</v>
      </c>
      <c r="X1" s="13" t="s">
        <v>592</v>
      </c>
    </row>
    <row r="2" spans="1:24" x14ac:dyDescent="0.2">
      <c r="A2">
        <v>10248</v>
      </c>
      <c r="B2" s="2" t="s">
        <v>543</v>
      </c>
      <c r="C2" s="2" t="s">
        <v>544</v>
      </c>
      <c r="D2" s="2" t="s">
        <v>545</v>
      </c>
      <c r="E2" t="s">
        <v>46</v>
      </c>
      <c r="F2">
        <f>SUM(J2* 1.15)</f>
        <v>545.87049999999999</v>
      </c>
      <c r="G2">
        <v>7</v>
      </c>
      <c r="H2">
        <v>2</v>
      </c>
      <c r="I2" s="7">
        <v>67.81</v>
      </c>
      <c r="J2" s="7">
        <f>SUM(G2*I2)</f>
        <v>474.67</v>
      </c>
      <c r="K2" s="7">
        <f>SUM(G2*0.54)</f>
        <v>3.7800000000000002</v>
      </c>
      <c r="L2" s="11">
        <v>43125</v>
      </c>
      <c r="M2" s="3">
        <v>43128</v>
      </c>
      <c r="N2" s="3">
        <v>43128</v>
      </c>
      <c r="O2" t="s">
        <v>6</v>
      </c>
      <c r="P2" s="4">
        <v>58.98</v>
      </c>
      <c r="Q2" t="s">
        <v>395</v>
      </c>
      <c r="R2" t="s">
        <v>397</v>
      </c>
      <c r="S2" t="s">
        <v>398</v>
      </c>
      <c r="T2" t="s">
        <v>399</v>
      </c>
      <c r="U2" t="s">
        <v>400</v>
      </c>
      <c r="V2" t="s">
        <v>209</v>
      </c>
      <c r="W2" s="10" t="b">
        <v>1</v>
      </c>
      <c r="X2" s="12">
        <v>43888.507503472225</v>
      </c>
    </row>
    <row r="3" spans="1:24" x14ac:dyDescent="0.2">
      <c r="A3">
        <v>10249</v>
      </c>
      <c r="B3" s="2" t="s">
        <v>489</v>
      </c>
      <c r="C3" s="2" t="s">
        <v>490</v>
      </c>
      <c r="D3" s="2" t="s">
        <v>491</v>
      </c>
      <c r="E3" t="s">
        <v>5</v>
      </c>
      <c r="F3">
        <f>SUM(J3* 1.03)</f>
        <v>89.290700000000001</v>
      </c>
      <c r="G3">
        <v>1</v>
      </c>
      <c r="H3">
        <v>-10</v>
      </c>
      <c r="I3" s="7">
        <v>86.69</v>
      </c>
      <c r="J3" s="7">
        <f>SUM(G3*I3)</f>
        <v>86.69</v>
      </c>
      <c r="K3" s="7">
        <f>SUM(G3*1.15)</f>
        <v>1.1499999999999999</v>
      </c>
      <c r="L3" s="11">
        <v>43126</v>
      </c>
      <c r="M3" s="3">
        <v>43127</v>
      </c>
      <c r="N3" s="3">
        <v>43127</v>
      </c>
      <c r="O3" t="s">
        <v>6</v>
      </c>
      <c r="P3" s="4">
        <v>17.55</v>
      </c>
      <c r="Q3" t="s">
        <v>385</v>
      </c>
      <c r="R3" t="s">
        <v>387</v>
      </c>
      <c r="S3" t="s">
        <v>388</v>
      </c>
      <c r="U3" t="s">
        <v>389</v>
      </c>
      <c r="V3" t="s">
        <v>10</v>
      </c>
      <c r="W3" s="10" t="b">
        <v>0</v>
      </c>
      <c r="X3" s="12">
        <v>43895.178015972218</v>
      </c>
    </row>
    <row r="4" spans="1:24" x14ac:dyDescent="0.2">
      <c r="A4">
        <v>10250</v>
      </c>
      <c r="B4" s="2" t="s">
        <v>218</v>
      </c>
      <c r="C4" s="2" t="s">
        <v>219</v>
      </c>
      <c r="D4" s="2" t="s">
        <v>220</v>
      </c>
      <c r="E4" t="s">
        <v>11</v>
      </c>
      <c r="F4">
        <f>SUM(J4* 0.85)</f>
        <v>44.625</v>
      </c>
      <c r="G4">
        <v>7</v>
      </c>
      <c r="H4">
        <v>-30</v>
      </c>
      <c r="I4" s="7">
        <v>7.5</v>
      </c>
      <c r="J4" s="7">
        <f>SUM(G4*I4)</f>
        <v>52.5</v>
      </c>
      <c r="K4" s="7">
        <f>SUM(G4*1.15)</f>
        <v>8.0499999999999989</v>
      </c>
      <c r="L4" s="11">
        <v>43129</v>
      </c>
      <c r="M4" s="3">
        <v>43133</v>
      </c>
      <c r="N4" s="3">
        <v>43133</v>
      </c>
      <c r="O4" t="s">
        <v>6</v>
      </c>
      <c r="P4" s="4">
        <v>96.78</v>
      </c>
      <c r="Q4" t="s">
        <v>136</v>
      </c>
      <c r="R4" t="s">
        <v>138</v>
      </c>
      <c r="S4" t="s">
        <v>139</v>
      </c>
      <c r="U4" t="s">
        <v>140</v>
      </c>
      <c r="V4" t="s">
        <v>141</v>
      </c>
      <c r="W4" s="10" t="b">
        <v>1</v>
      </c>
      <c r="X4" s="12">
        <v>43905.512611342587</v>
      </c>
    </row>
    <row r="5" spans="1:24" x14ac:dyDescent="0.2">
      <c r="A5">
        <v>10251</v>
      </c>
      <c r="B5" s="2" t="s">
        <v>506</v>
      </c>
      <c r="C5" s="2" t="s">
        <v>507</v>
      </c>
      <c r="D5" s="2" t="s">
        <v>508</v>
      </c>
      <c r="E5" t="s">
        <v>15</v>
      </c>
      <c r="F5">
        <f>SUM(J5* 1.05)</f>
        <v>45.885000000000005</v>
      </c>
      <c r="G5">
        <v>10</v>
      </c>
      <c r="H5">
        <v>5</v>
      </c>
      <c r="I5" s="7">
        <v>4.37</v>
      </c>
      <c r="J5" s="7">
        <f>SUM(G5*I5)</f>
        <v>43.7</v>
      </c>
      <c r="K5" s="7">
        <f>SUM(G5*1.381)</f>
        <v>13.81</v>
      </c>
      <c r="L5" s="11">
        <v>43129</v>
      </c>
      <c r="M5" s="3">
        <v>43133</v>
      </c>
      <c r="N5" s="3">
        <v>43133</v>
      </c>
      <c r="O5" t="s">
        <v>12</v>
      </c>
      <c r="P5" s="4">
        <v>25.41</v>
      </c>
      <c r="Q5" t="s">
        <v>495</v>
      </c>
      <c r="R5" t="s">
        <v>497</v>
      </c>
      <c r="S5" t="s">
        <v>498</v>
      </c>
      <c r="T5" t="s">
        <v>279</v>
      </c>
      <c r="U5" t="s">
        <v>499</v>
      </c>
      <c r="V5" t="s">
        <v>209</v>
      </c>
      <c r="W5" s="10" t="b">
        <v>0</v>
      </c>
      <c r="X5" s="12">
        <v>43888.51041805555</v>
      </c>
    </row>
    <row r="6" spans="1:24" x14ac:dyDescent="0.2">
      <c r="A6">
        <v>10252</v>
      </c>
      <c r="B6" s="2" t="s">
        <v>462</v>
      </c>
      <c r="C6" s="2" t="s">
        <v>463</v>
      </c>
      <c r="D6" s="2" t="s">
        <v>464</v>
      </c>
      <c r="E6" t="s">
        <v>11</v>
      </c>
      <c r="F6">
        <f>SUM(J6* 0.93)</f>
        <v>222.084</v>
      </c>
      <c r="G6">
        <v>3</v>
      </c>
      <c r="H6">
        <v>-4</v>
      </c>
      <c r="I6" s="7">
        <v>79.599999999999994</v>
      </c>
      <c r="J6" s="7">
        <f>SUM(G6*I6)</f>
        <v>238.79999999999998</v>
      </c>
      <c r="K6" s="7">
        <f>SUM(G6*1.27)</f>
        <v>3.81</v>
      </c>
      <c r="L6" s="11">
        <v>43130</v>
      </c>
      <c r="M6" s="3">
        <v>43135</v>
      </c>
      <c r="N6" s="3">
        <v>43136</v>
      </c>
      <c r="O6" t="s">
        <v>14</v>
      </c>
      <c r="P6" s="4">
        <v>350.64</v>
      </c>
      <c r="Q6" t="s">
        <v>68</v>
      </c>
      <c r="R6" t="s">
        <v>70</v>
      </c>
      <c r="S6" t="s">
        <v>71</v>
      </c>
      <c r="U6" t="s">
        <v>72</v>
      </c>
      <c r="V6" t="s">
        <v>59</v>
      </c>
      <c r="W6" s="10" t="b">
        <v>1</v>
      </c>
      <c r="X6" s="12">
        <v>43877.51147662037</v>
      </c>
    </row>
    <row r="7" spans="1:24" x14ac:dyDescent="0.2">
      <c r="A7">
        <v>10253</v>
      </c>
      <c r="B7" s="2" t="s">
        <v>218</v>
      </c>
      <c r="C7" s="2" t="s">
        <v>219</v>
      </c>
      <c r="D7" s="2" t="s">
        <v>220</v>
      </c>
      <c r="E7" t="s">
        <v>15</v>
      </c>
      <c r="F7">
        <f>SUM(J7* 0.85)</f>
        <v>425.24649999999997</v>
      </c>
      <c r="G7">
        <v>7</v>
      </c>
      <c r="H7">
        <v>-23</v>
      </c>
      <c r="I7" s="7">
        <v>71.47</v>
      </c>
      <c r="J7" s="7">
        <f>SUM(G7*I7)</f>
        <v>500.28999999999996</v>
      </c>
      <c r="K7" s="7">
        <f>SUM(G7*1.15)</f>
        <v>8.0499999999999989</v>
      </c>
      <c r="L7" s="11">
        <v>43131</v>
      </c>
      <c r="M7" s="3">
        <v>43136</v>
      </c>
      <c r="N7" s="3">
        <v>43136</v>
      </c>
      <c r="O7" t="s">
        <v>6</v>
      </c>
      <c r="P7" s="4">
        <v>16.34</v>
      </c>
      <c r="Q7" t="s">
        <v>538</v>
      </c>
      <c r="R7" t="s">
        <v>540</v>
      </c>
      <c r="S7" t="s">
        <v>541</v>
      </c>
      <c r="T7" t="s">
        <v>279</v>
      </c>
      <c r="U7" t="s">
        <v>542</v>
      </c>
      <c r="V7" t="s">
        <v>209</v>
      </c>
      <c r="W7" s="10" t="b">
        <v>0</v>
      </c>
      <c r="X7" s="12">
        <v>43898.179231712958</v>
      </c>
    </row>
    <row r="8" spans="1:24" x14ac:dyDescent="0.2">
      <c r="A8">
        <v>10254</v>
      </c>
      <c r="B8" s="2" t="s">
        <v>99</v>
      </c>
      <c r="C8" s="2" t="s">
        <v>100</v>
      </c>
      <c r="D8" s="2" t="s">
        <v>101</v>
      </c>
      <c r="E8" t="s">
        <v>46</v>
      </c>
      <c r="F8">
        <f>SUM(J8* 0.85)</f>
        <v>275.62949999999995</v>
      </c>
      <c r="G8">
        <v>9</v>
      </c>
      <c r="H8">
        <v>-19</v>
      </c>
      <c r="I8" s="7">
        <v>36.03</v>
      </c>
      <c r="J8" s="7">
        <f>SUM(G8*I8)</f>
        <v>324.27</v>
      </c>
      <c r="K8" s="7">
        <f>SUM(G8*1.15)</f>
        <v>10.35</v>
      </c>
      <c r="L8" s="11">
        <v>43132</v>
      </c>
      <c r="M8" s="3">
        <v>43136</v>
      </c>
      <c r="N8" s="3">
        <v>43136</v>
      </c>
      <c r="O8" t="s">
        <v>14</v>
      </c>
      <c r="P8" s="4">
        <v>66.290000000000006</v>
      </c>
      <c r="Q8" t="s">
        <v>211</v>
      </c>
      <c r="R8" t="s">
        <v>213</v>
      </c>
      <c r="S8" t="s">
        <v>214</v>
      </c>
      <c r="T8" t="s">
        <v>215</v>
      </c>
      <c r="U8" t="s">
        <v>216</v>
      </c>
      <c r="V8" t="s">
        <v>217</v>
      </c>
      <c r="W8" s="10" t="b">
        <v>1</v>
      </c>
      <c r="X8" s="12">
        <v>43900.176310532406</v>
      </c>
    </row>
    <row r="9" spans="1:24" x14ac:dyDescent="0.2">
      <c r="A9">
        <v>10255</v>
      </c>
      <c r="B9" s="2" t="s">
        <v>412</v>
      </c>
      <c r="C9" s="2" t="s">
        <v>413</v>
      </c>
      <c r="D9" s="2" t="s">
        <v>414</v>
      </c>
      <c r="E9" t="s">
        <v>37</v>
      </c>
      <c r="F9">
        <f>SUM(J9* 0.85)</f>
        <v>34.816000000000003</v>
      </c>
      <c r="G9">
        <v>2</v>
      </c>
      <c r="H9">
        <v>-2</v>
      </c>
      <c r="I9" s="7">
        <v>20.48</v>
      </c>
      <c r="J9" s="7">
        <f>SUM(G9*I9)</f>
        <v>40.96</v>
      </c>
      <c r="K9" s="7">
        <f>SUM(G9*1.27)</f>
        <v>2.54</v>
      </c>
      <c r="L9" s="11">
        <v>43133</v>
      </c>
      <c r="M9" s="3">
        <v>43136</v>
      </c>
      <c r="N9" s="3">
        <v>43136</v>
      </c>
      <c r="O9" t="s">
        <v>6</v>
      </c>
      <c r="P9" s="4">
        <v>171.24</v>
      </c>
      <c r="Q9" t="s">
        <v>385</v>
      </c>
      <c r="R9" t="s">
        <v>387</v>
      </c>
      <c r="S9" t="s">
        <v>388</v>
      </c>
      <c r="U9" t="s">
        <v>389</v>
      </c>
      <c r="V9" t="s">
        <v>10</v>
      </c>
      <c r="W9" s="10" t="b">
        <v>1</v>
      </c>
      <c r="X9" s="12">
        <v>43940.177946527772</v>
      </c>
    </row>
    <row r="10" spans="1:24" x14ac:dyDescent="0.2">
      <c r="A10">
        <v>10256</v>
      </c>
      <c r="B10" s="2" t="s">
        <v>531</v>
      </c>
      <c r="C10" s="2" t="s">
        <v>532</v>
      </c>
      <c r="D10" s="2" t="s">
        <v>533</v>
      </c>
      <c r="E10" t="s">
        <v>15</v>
      </c>
      <c r="F10">
        <f>SUM(J10* 0.85)</f>
        <v>624.54599999999994</v>
      </c>
      <c r="G10">
        <v>12</v>
      </c>
      <c r="H10">
        <v>-11</v>
      </c>
      <c r="I10" s="7">
        <v>61.23</v>
      </c>
      <c r="J10" s="7">
        <f>SUM(G10*I10)</f>
        <v>734.76</v>
      </c>
      <c r="K10" s="7">
        <f>SUM(G10*1.15)</f>
        <v>13.799999999999999</v>
      </c>
      <c r="L10" s="11">
        <v>43136</v>
      </c>
      <c r="M10" s="3">
        <v>43142</v>
      </c>
      <c r="N10" s="3">
        <v>43142</v>
      </c>
      <c r="O10" t="s">
        <v>6</v>
      </c>
      <c r="P10" s="4">
        <v>68.52</v>
      </c>
      <c r="Q10" t="s">
        <v>463</v>
      </c>
      <c r="R10" t="s">
        <v>465</v>
      </c>
      <c r="S10" t="s">
        <v>466</v>
      </c>
      <c r="U10" t="s">
        <v>467</v>
      </c>
      <c r="V10" t="s">
        <v>325</v>
      </c>
      <c r="W10" s="10" t="b">
        <v>1</v>
      </c>
      <c r="X10" s="12">
        <v>43929.943217592598</v>
      </c>
    </row>
    <row r="11" spans="1:24" x14ac:dyDescent="0.2">
      <c r="A11">
        <v>10257</v>
      </c>
      <c r="B11" s="2" t="s">
        <v>225</v>
      </c>
      <c r="C11" s="2" t="s">
        <v>226</v>
      </c>
      <c r="D11" s="2" t="s">
        <v>227</v>
      </c>
      <c r="E11" t="s">
        <v>11</v>
      </c>
      <c r="F11">
        <f>SUM(J11* 1.03)</f>
        <v>764.58960000000002</v>
      </c>
      <c r="G11">
        <v>9</v>
      </c>
      <c r="H11">
        <v>-5</v>
      </c>
      <c r="I11" s="7">
        <v>82.48</v>
      </c>
      <c r="J11" s="7">
        <f>SUM(G11*I11)</f>
        <v>742.32</v>
      </c>
      <c r="K11" s="7">
        <f>SUM(G11*1.15)</f>
        <v>10.35</v>
      </c>
      <c r="L11" s="11">
        <v>43137</v>
      </c>
      <c r="M11" s="3">
        <v>43142</v>
      </c>
      <c r="N11" s="3">
        <v>43143</v>
      </c>
      <c r="O11" t="s">
        <v>6</v>
      </c>
      <c r="P11" s="4">
        <v>16.16</v>
      </c>
      <c r="Q11" t="s">
        <v>61</v>
      </c>
      <c r="R11" t="s">
        <v>63</v>
      </c>
      <c r="S11" t="s">
        <v>64</v>
      </c>
      <c r="U11" t="s">
        <v>65</v>
      </c>
      <c r="V11" t="s">
        <v>66</v>
      </c>
      <c r="W11" s="10" t="b">
        <v>0</v>
      </c>
      <c r="X11" s="12">
        <v>43907.511360879631</v>
      </c>
    </row>
    <row r="12" spans="1:24" x14ac:dyDescent="0.2">
      <c r="A12">
        <v>10258</v>
      </c>
      <c r="B12" s="2" t="s">
        <v>135</v>
      </c>
      <c r="C12" s="2" t="s">
        <v>136</v>
      </c>
      <c r="D12" s="2" t="s">
        <v>137</v>
      </c>
      <c r="E12" t="s">
        <v>13</v>
      </c>
      <c r="F12">
        <f>SUM(J12* 1.05)</f>
        <v>1182.7725</v>
      </c>
      <c r="G12">
        <v>13</v>
      </c>
      <c r="H12">
        <v>-6</v>
      </c>
      <c r="I12" s="7">
        <v>86.65</v>
      </c>
      <c r="J12" s="7">
        <f>SUM(G12*I12)</f>
        <v>1126.45</v>
      </c>
      <c r="K12" s="7">
        <f>SUM(G12*1.15)</f>
        <v>14.95</v>
      </c>
      <c r="L12" s="11">
        <v>43138</v>
      </c>
      <c r="M12" s="3">
        <v>43143</v>
      </c>
      <c r="N12" s="3">
        <v>43143</v>
      </c>
      <c r="O12" t="s">
        <v>14</v>
      </c>
      <c r="P12" s="4">
        <v>24.69</v>
      </c>
      <c r="Q12" t="s">
        <v>125</v>
      </c>
      <c r="R12" t="s">
        <v>127</v>
      </c>
      <c r="S12" t="s">
        <v>128</v>
      </c>
      <c r="U12" t="s">
        <v>129</v>
      </c>
      <c r="V12" t="s">
        <v>59</v>
      </c>
      <c r="W12" s="10" t="b">
        <v>0</v>
      </c>
      <c r="X12" s="12">
        <v>43895.176760300921</v>
      </c>
    </row>
    <row r="13" spans="1:24" x14ac:dyDescent="0.2">
      <c r="A13">
        <v>10259</v>
      </c>
      <c r="B13" s="2" t="s">
        <v>94</v>
      </c>
      <c r="C13" s="2" t="s">
        <v>95</v>
      </c>
      <c r="D13" s="2" t="s">
        <v>96</v>
      </c>
      <c r="E13" t="s">
        <v>11</v>
      </c>
      <c r="F13">
        <f>SUM(J13* 1.15)</f>
        <v>289.47799999999995</v>
      </c>
      <c r="G13">
        <v>4</v>
      </c>
      <c r="H13">
        <v>20</v>
      </c>
      <c r="I13" s="7">
        <v>62.93</v>
      </c>
      <c r="J13" s="7">
        <f>SUM(G13*I13)</f>
        <v>251.72</v>
      </c>
      <c r="K13" s="7">
        <f>SUM(G13*1.429)</f>
        <v>5.7160000000000002</v>
      </c>
      <c r="L13" s="11">
        <v>43139</v>
      </c>
      <c r="M13" s="3">
        <v>43149</v>
      </c>
      <c r="N13" s="3">
        <v>43149</v>
      </c>
      <c r="O13" t="s">
        <v>14</v>
      </c>
      <c r="P13" s="4">
        <v>32.450000000000003</v>
      </c>
      <c r="Q13" t="s">
        <v>320</v>
      </c>
      <c r="R13" t="s">
        <v>322</v>
      </c>
      <c r="S13" t="s">
        <v>323</v>
      </c>
      <c r="U13" t="s">
        <v>324</v>
      </c>
      <c r="V13" t="s">
        <v>325</v>
      </c>
      <c r="W13" s="10" t="b">
        <v>0</v>
      </c>
      <c r="X13" s="12">
        <v>43883.845365972222</v>
      </c>
    </row>
    <row r="14" spans="1:24" x14ac:dyDescent="0.2">
      <c r="A14">
        <v>10260</v>
      </c>
      <c r="B14" s="2" t="s">
        <v>345</v>
      </c>
      <c r="C14" s="2" t="s">
        <v>346</v>
      </c>
      <c r="D14" s="2" t="s">
        <v>347</v>
      </c>
      <c r="E14" t="s">
        <v>11</v>
      </c>
      <c r="F14">
        <f>SUM(J14* 1.15)</f>
        <v>164.39249999999998</v>
      </c>
      <c r="G14">
        <v>3</v>
      </c>
      <c r="H14">
        <v>26</v>
      </c>
      <c r="I14" s="7">
        <v>47.65</v>
      </c>
      <c r="J14" s="7">
        <f>SUM(G14*I14)</f>
        <v>142.94999999999999</v>
      </c>
      <c r="K14" s="7">
        <f>SUM(G14*1.429)</f>
        <v>4.2869999999999999</v>
      </c>
      <c r="L14" s="11">
        <v>43140</v>
      </c>
      <c r="M14" s="3">
        <v>43146</v>
      </c>
      <c r="N14" s="3">
        <v>43146</v>
      </c>
      <c r="O14" t="s">
        <v>6</v>
      </c>
      <c r="P14" s="4">
        <v>8.6300000000000008</v>
      </c>
      <c r="Q14" t="s">
        <v>456</v>
      </c>
      <c r="R14" t="s">
        <v>458</v>
      </c>
      <c r="S14" t="s">
        <v>459</v>
      </c>
      <c r="T14" t="s">
        <v>460</v>
      </c>
      <c r="U14" t="s">
        <v>461</v>
      </c>
      <c r="V14" t="s">
        <v>209</v>
      </c>
      <c r="W14" s="10" t="b">
        <v>0</v>
      </c>
      <c r="X14" s="12">
        <v>43868.513136574074</v>
      </c>
    </row>
    <row r="15" spans="1:24" x14ac:dyDescent="0.2">
      <c r="A15">
        <v>10261</v>
      </c>
      <c r="B15" s="2" t="s">
        <v>374</v>
      </c>
      <c r="C15" s="2" t="s">
        <v>375</v>
      </c>
      <c r="D15" s="2" t="s">
        <v>376</v>
      </c>
      <c r="E15" t="s">
        <v>11</v>
      </c>
      <c r="F15">
        <f>SUM(J15* 1.15)</f>
        <v>270.94</v>
      </c>
      <c r="G15">
        <v>8</v>
      </c>
      <c r="H15">
        <v>-1</v>
      </c>
      <c r="I15" s="7">
        <v>29.45</v>
      </c>
      <c r="J15" s="7">
        <f>SUM(G15*I15)</f>
        <v>235.6</v>
      </c>
      <c r="K15" s="7">
        <f>SUM(G15*1.27)</f>
        <v>10.16</v>
      </c>
      <c r="L15" s="11">
        <v>43140</v>
      </c>
      <c r="M15" s="3">
        <v>43142</v>
      </c>
      <c r="N15" s="3">
        <v>43144</v>
      </c>
      <c r="O15" t="s">
        <v>6</v>
      </c>
      <c r="P15" s="4">
        <v>141.16</v>
      </c>
      <c r="Q15" t="s">
        <v>431</v>
      </c>
      <c r="R15" t="s">
        <v>433</v>
      </c>
      <c r="S15" t="s">
        <v>434</v>
      </c>
      <c r="T15" t="s">
        <v>435</v>
      </c>
      <c r="U15" t="s">
        <v>436</v>
      </c>
      <c r="V15" t="s">
        <v>209</v>
      </c>
      <c r="W15" s="10" t="b">
        <v>1</v>
      </c>
      <c r="X15" s="12">
        <v>43885.173711226846</v>
      </c>
    </row>
    <row r="16" spans="1:24" x14ac:dyDescent="0.2">
      <c r="A16">
        <v>10262</v>
      </c>
      <c r="B16" s="2" t="s">
        <v>394</v>
      </c>
      <c r="C16" s="2" t="s">
        <v>395</v>
      </c>
      <c r="D16" s="2" t="s">
        <v>396</v>
      </c>
      <c r="E16" t="s">
        <v>36</v>
      </c>
      <c r="F16">
        <f>SUM(J16* 1.05)</f>
        <v>1100.19</v>
      </c>
      <c r="G16">
        <v>13</v>
      </c>
      <c r="H16">
        <v>2</v>
      </c>
      <c r="I16" s="7">
        <v>80.599999999999994</v>
      </c>
      <c r="J16" s="7">
        <f>SUM(G16*I16)</f>
        <v>1047.8</v>
      </c>
      <c r="K16" s="7">
        <f>SUM(G16*0.54)</f>
        <v>7.0200000000000005</v>
      </c>
      <c r="L16" s="11">
        <v>43143</v>
      </c>
      <c r="M16" s="3">
        <v>43149</v>
      </c>
      <c r="N16" s="3">
        <v>43150</v>
      </c>
      <c r="O16" t="s">
        <v>14</v>
      </c>
      <c r="P16" s="4">
        <v>147.06</v>
      </c>
      <c r="Q16" t="s">
        <v>463</v>
      </c>
      <c r="R16" t="s">
        <v>465</v>
      </c>
      <c r="S16" t="s">
        <v>466</v>
      </c>
      <c r="U16" t="s">
        <v>467</v>
      </c>
      <c r="V16" t="s">
        <v>325</v>
      </c>
      <c r="W16" s="10" t="b">
        <v>1</v>
      </c>
      <c r="X16" s="12">
        <v>43939.177248842592</v>
      </c>
    </row>
    <row r="17" spans="1:24" x14ac:dyDescent="0.2">
      <c r="A17">
        <v>10263</v>
      </c>
      <c r="B17" s="2" t="s">
        <v>135</v>
      </c>
      <c r="C17" s="2" t="s">
        <v>136</v>
      </c>
      <c r="D17" s="2" t="s">
        <v>137</v>
      </c>
      <c r="E17" t="s">
        <v>37</v>
      </c>
      <c r="F17">
        <f>SUM(J17* 1.05)</f>
        <v>386.80950000000007</v>
      </c>
      <c r="G17">
        <v>11</v>
      </c>
      <c r="H17">
        <v>7</v>
      </c>
      <c r="I17" s="7">
        <v>33.49</v>
      </c>
      <c r="J17" s="7">
        <f>SUM(G17*I17)</f>
        <v>368.39000000000004</v>
      </c>
      <c r="K17" s="7">
        <f>SUM(G17*1.381)</f>
        <v>15.191000000000001</v>
      </c>
      <c r="L17" s="11">
        <v>43144</v>
      </c>
      <c r="M17" s="3">
        <v>43149</v>
      </c>
      <c r="N17" s="3">
        <v>43149</v>
      </c>
      <c r="O17" t="s">
        <v>12</v>
      </c>
      <c r="P17" s="4">
        <v>40.26</v>
      </c>
      <c r="Q17" t="s">
        <v>519</v>
      </c>
      <c r="R17" t="s">
        <v>521</v>
      </c>
      <c r="S17" t="s">
        <v>522</v>
      </c>
      <c r="U17" t="s">
        <v>523</v>
      </c>
      <c r="V17" t="s">
        <v>10</v>
      </c>
      <c r="W17" s="10" t="b">
        <v>1</v>
      </c>
      <c r="X17" s="12">
        <v>43893.510394907404</v>
      </c>
    </row>
    <row r="18" spans="1:24" x14ac:dyDescent="0.2">
      <c r="A18">
        <v>10264</v>
      </c>
      <c r="B18" s="2" t="s">
        <v>153</v>
      </c>
      <c r="C18" s="2" t="s">
        <v>154</v>
      </c>
      <c r="D18" s="2" t="s">
        <v>155</v>
      </c>
      <c r="E18" t="s">
        <v>5</v>
      </c>
      <c r="F18">
        <f>SUM(J18* 0.93)</f>
        <v>220.9401</v>
      </c>
      <c r="G18">
        <v>3</v>
      </c>
      <c r="H18">
        <v>-1</v>
      </c>
      <c r="I18" s="7">
        <v>79.19</v>
      </c>
      <c r="J18" s="7">
        <f>SUM(G18*I18)</f>
        <v>237.57</v>
      </c>
      <c r="K18" s="7">
        <f>SUM(G18*1.27)</f>
        <v>3.81</v>
      </c>
      <c r="L18" s="11">
        <v>43145</v>
      </c>
      <c r="M18" s="3">
        <v>43152</v>
      </c>
      <c r="N18" s="3">
        <v>43152</v>
      </c>
      <c r="O18" t="s">
        <v>12</v>
      </c>
      <c r="P18" s="4">
        <v>27.79</v>
      </c>
      <c r="Q18" t="s">
        <v>480</v>
      </c>
      <c r="R18" t="s">
        <v>482</v>
      </c>
      <c r="S18" t="s">
        <v>483</v>
      </c>
      <c r="U18" t="s">
        <v>484</v>
      </c>
      <c r="V18" t="s">
        <v>10</v>
      </c>
      <c r="W18" s="10" t="b">
        <v>0</v>
      </c>
      <c r="X18" s="12">
        <v>43920.511256712962</v>
      </c>
    </row>
    <row r="19" spans="1:24" x14ac:dyDescent="0.2">
      <c r="A19">
        <v>10265</v>
      </c>
      <c r="B19" s="2" t="s">
        <v>53</v>
      </c>
      <c r="C19" s="2" t="s">
        <v>54</v>
      </c>
      <c r="D19" s="2" t="s">
        <v>55</v>
      </c>
      <c r="E19" t="s">
        <v>45</v>
      </c>
      <c r="F19">
        <f>SUM(J19* 1.15)</f>
        <v>319.95299999999992</v>
      </c>
      <c r="G19">
        <v>6</v>
      </c>
      <c r="H19">
        <v>4</v>
      </c>
      <c r="I19" s="7">
        <v>46.37</v>
      </c>
      <c r="J19" s="7">
        <f>SUM(G19*I19)</f>
        <v>278.21999999999997</v>
      </c>
      <c r="K19" s="7">
        <f>SUM(G19*0.54)</f>
        <v>3.24</v>
      </c>
      <c r="L19" s="11">
        <v>43146</v>
      </c>
      <c r="M19" s="3">
        <v>43149</v>
      </c>
      <c r="N19" s="3">
        <v>43149</v>
      </c>
      <c r="O19" t="s">
        <v>14</v>
      </c>
      <c r="P19" s="4">
        <v>5.64</v>
      </c>
      <c r="Q19" t="s">
        <v>463</v>
      </c>
      <c r="R19" t="s">
        <v>465</v>
      </c>
      <c r="S19" t="s">
        <v>466</v>
      </c>
      <c r="U19" t="s">
        <v>467</v>
      </c>
      <c r="V19" t="s">
        <v>325</v>
      </c>
      <c r="W19" s="10" t="b">
        <v>0</v>
      </c>
      <c r="X19" s="12">
        <v>43871.512239120377</v>
      </c>
    </row>
    <row r="20" spans="1:24" x14ac:dyDescent="0.2">
      <c r="A20">
        <v>10266</v>
      </c>
      <c r="B20" s="2" t="s">
        <v>524</v>
      </c>
      <c r="C20" s="2" t="s">
        <v>525</v>
      </c>
      <c r="D20" s="2" t="s">
        <v>526</v>
      </c>
      <c r="E20" t="s">
        <v>15</v>
      </c>
      <c r="F20">
        <f>SUM(J20* 1.05)</f>
        <v>931.39200000000005</v>
      </c>
      <c r="G20">
        <v>12</v>
      </c>
      <c r="H20">
        <v>47</v>
      </c>
      <c r="I20" s="7">
        <v>73.92</v>
      </c>
      <c r="J20" s="7">
        <f>SUM(G20*I20)</f>
        <v>887.04</v>
      </c>
      <c r="K20" s="7">
        <f>SUM(G20*1.429)</f>
        <v>17.148</v>
      </c>
      <c r="L20" s="11">
        <v>43147</v>
      </c>
      <c r="M20" s="3">
        <v>43154</v>
      </c>
      <c r="N20" s="3">
        <v>43154</v>
      </c>
      <c r="O20" t="s">
        <v>12</v>
      </c>
      <c r="P20" s="4">
        <v>890.78</v>
      </c>
      <c r="Q20" t="s">
        <v>380</v>
      </c>
      <c r="R20" t="s">
        <v>382</v>
      </c>
      <c r="S20" t="s">
        <v>110</v>
      </c>
      <c r="T20" t="s">
        <v>111</v>
      </c>
      <c r="U20" t="s">
        <v>383</v>
      </c>
      <c r="V20" t="s">
        <v>113</v>
      </c>
      <c r="W20" s="10" t="b">
        <v>1</v>
      </c>
      <c r="X20" s="12">
        <v>43898.180110069443</v>
      </c>
    </row>
    <row r="21" spans="1:24" x14ac:dyDescent="0.2">
      <c r="A21">
        <v>10267</v>
      </c>
      <c r="B21" s="2" t="s">
        <v>159</v>
      </c>
      <c r="C21" s="2" t="s">
        <v>160</v>
      </c>
      <c r="D21" s="2" t="s">
        <v>161</v>
      </c>
      <c r="E21" t="s">
        <v>11</v>
      </c>
      <c r="F21">
        <f>SUM(J21* 1.05)</f>
        <v>920.05200000000002</v>
      </c>
      <c r="G21">
        <v>9</v>
      </c>
      <c r="H21">
        <v>-4</v>
      </c>
      <c r="I21" s="7">
        <v>97.36</v>
      </c>
      <c r="J21" s="7">
        <f>SUM(G21*I21)</f>
        <v>876.24</v>
      </c>
      <c r="K21" s="7">
        <f>SUM(G21*1.27)</f>
        <v>11.43</v>
      </c>
      <c r="L21" s="11">
        <v>43150</v>
      </c>
      <c r="M21" s="3">
        <v>43156</v>
      </c>
      <c r="N21" s="3">
        <v>43156</v>
      </c>
      <c r="O21" t="s">
        <v>6</v>
      </c>
      <c r="P21" s="4">
        <v>12.51</v>
      </c>
      <c r="Q21" t="s">
        <v>395</v>
      </c>
      <c r="R21" t="s">
        <v>397</v>
      </c>
      <c r="S21" t="s">
        <v>398</v>
      </c>
      <c r="T21" t="s">
        <v>399</v>
      </c>
      <c r="U21" t="s">
        <v>400</v>
      </c>
      <c r="V21" t="s">
        <v>209</v>
      </c>
      <c r="W21" s="10" t="b">
        <v>1</v>
      </c>
      <c r="X21" s="12">
        <v>43886.633460648147</v>
      </c>
    </row>
    <row r="22" spans="1:24" x14ac:dyDescent="0.2">
      <c r="A22">
        <v>10268</v>
      </c>
      <c r="B22" s="2" t="s">
        <v>210</v>
      </c>
      <c r="C22" s="2" t="s">
        <v>211</v>
      </c>
      <c r="D22" s="2" t="s">
        <v>212</v>
      </c>
      <c r="E22" t="s">
        <v>36</v>
      </c>
      <c r="F22">
        <f>SUM(J22* 0.85)</f>
        <v>81.260000000000005</v>
      </c>
      <c r="G22">
        <v>10</v>
      </c>
      <c r="H22">
        <v>2</v>
      </c>
      <c r="I22" s="7">
        <v>9.56</v>
      </c>
      <c r="J22" s="7">
        <f>SUM(G22*I22)</f>
        <v>95.600000000000009</v>
      </c>
      <c r="K22" s="7">
        <f>SUM(G22*0.54)</f>
        <v>5.4</v>
      </c>
      <c r="L22" s="11">
        <v>43151</v>
      </c>
      <c r="M22" s="3">
        <v>43156</v>
      </c>
      <c r="N22" s="3">
        <v>43170</v>
      </c>
      <c r="O22" t="s">
        <v>6</v>
      </c>
      <c r="P22" s="4">
        <v>41.38</v>
      </c>
      <c r="Q22" t="s">
        <v>519</v>
      </c>
      <c r="R22" t="s">
        <v>521</v>
      </c>
      <c r="S22" t="s">
        <v>522</v>
      </c>
      <c r="U22" t="s">
        <v>523</v>
      </c>
      <c r="V22" t="s">
        <v>10</v>
      </c>
      <c r="W22" s="10" t="b">
        <v>1</v>
      </c>
      <c r="X22" s="12">
        <v>43893.510394907404</v>
      </c>
    </row>
    <row r="23" spans="1:24" x14ac:dyDescent="0.2">
      <c r="A23">
        <v>10269</v>
      </c>
      <c r="B23" s="2" t="s">
        <v>537</v>
      </c>
      <c r="C23" s="2" t="s">
        <v>538</v>
      </c>
      <c r="D23" s="2" t="s">
        <v>539</v>
      </c>
      <c r="E23" t="s">
        <v>594</v>
      </c>
      <c r="F23">
        <f>SUM(J23* 0.93)</f>
        <v>479.32200000000012</v>
      </c>
      <c r="G23">
        <v>12</v>
      </c>
      <c r="H23">
        <v>6</v>
      </c>
      <c r="I23" s="7">
        <v>42.95</v>
      </c>
      <c r="J23" s="7">
        <f>SUM(G23*I23)</f>
        <v>515.40000000000009</v>
      </c>
      <c r="K23" s="7">
        <f>SUM(G23*1.381)</f>
        <v>16.571999999999999</v>
      </c>
      <c r="L23" s="11">
        <v>43152</v>
      </c>
      <c r="M23" s="3">
        <v>43160</v>
      </c>
      <c r="N23" s="3">
        <v>43160</v>
      </c>
      <c r="O23" t="s">
        <v>14</v>
      </c>
      <c r="P23" s="4">
        <v>4.03</v>
      </c>
      <c r="Q23" t="s">
        <v>25</v>
      </c>
      <c r="R23" t="s">
        <v>27</v>
      </c>
      <c r="S23" t="s">
        <v>21</v>
      </c>
      <c r="U23" t="s">
        <v>28</v>
      </c>
      <c r="V23" t="s">
        <v>23</v>
      </c>
      <c r="W23" s="10" t="b">
        <v>0</v>
      </c>
      <c r="X23" s="12">
        <v>43967.176691203698</v>
      </c>
    </row>
    <row r="24" spans="1:24" x14ac:dyDescent="0.2">
      <c r="A24">
        <v>10270</v>
      </c>
      <c r="B24" s="2" t="s">
        <v>524</v>
      </c>
      <c r="C24" s="2" t="s">
        <v>525</v>
      </c>
      <c r="D24" s="2" t="s">
        <v>526</v>
      </c>
      <c r="E24" t="s">
        <v>13</v>
      </c>
      <c r="F24">
        <f>SUM(J24* 1.05)</f>
        <v>628.20449999999994</v>
      </c>
      <c r="G24">
        <v>7</v>
      </c>
      <c r="H24">
        <v>53</v>
      </c>
      <c r="I24" s="7">
        <v>85.47</v>
      </c>
      <c r="J24" s="7">
        <f>SUM(G24*I24)</f>
        <v>598.29</v>
      </c>
      <c r="K24" s="7">
        <f>SUM(G24*1.429)</f>
        <v>10.003</v>
      </c>
      <c r="L24" s="11">
        <v>43153</v>
      </c>
      <c r="M24" s="3">
        <v>43159</v>
      </c>
      <c r="N24" s="3">
        <v>43162</v>
      </c>
      <c r="O24" t="s">
        <v>14</v>
      </c>
      <c r="P24" s="4">
        <v>124.12</v>
      </c>
      <c r="Q24" t="s">
        <v>238</v>
      </c>
      <c r="R24" t="s">
        <v>240</v>
      </c>
      <c r="S24" t="s">
        <v>241</v>
      </c>
      <c r="T24" t="s">
        <v>242</v>
      </c>
      <c r="V24" t="s">
        <v>243</v>
      </c>
      <c r="W24" s="10" t="b">
        <v>1</v>
      </c>
      <c r="X24" s="12">
        <v>43915.845840509261</v>
      </c>
    </row>
    <row r="25" spans="1:24" x14ac:dyDescent="0.2">
      <c r="A25">
        <v>10271</v>
      </c>
      <c r="B25" s="2" t="s">
        <v>455</v>
      </c>
      <c r="C25" s="2" t="s">
        <v>456</v>
      </c>
      <c r="D25" s="2" t="s">
        <v>457</v>
      </c>
      <c r="E25" t="s">
        <v>5</v>
      </c>
      <c r="F25">
        <f>SUM(J25* 1.05)</f>
        <v>267.21450000000004</v>
      </c>
      <c r="G25">
        <v>3</v>
      </c>
      <c r="H25">
        <v>12</v>
      </c>
      <c r="I25" s="7">
        <v>84.83</v>
      </c>
      <c r="J25" s="7">
        <f>SUM(G25*I25)</f>
        <v>254.49</v>
      </c>
      <c r="K25" s="7">
        <f>SUM(G25*1.429)</f>
        <v>4.2869999999999999</v>
      </c>
      <c r="L25" s="11">
        <v>43153</v>
      </c>
      <c r="M25" s="3">
        <v>43161</v>
      </c>
      <c r="N25" s="3">
        <v>43161</v>
      </c>
      <c r="O25" t="s">
        <v>14</v>
      </c>
      <c r="P25" s="4">
        <v>242.95</v>
      </c>
      <c r="Q25" t="s">
        <v>160</v>
      </c>
      <c r="R25" t="s">
        <v>162</v>
      </c>
      <c r="S25" t="s">
        <v>163</v>
      </c>
      <c r="U25" t="s">
        <v>164</v>
      </c>
      <c r="V25" t="s">
        <v>10</v>
      </c>
      <c r="W25" s="10" t="b">
        <v>1</v>
      </c>
      <c r="X25" s="12">
        <v>43922.509574421303</v>
      </c>
    </row>
    <row r="26" spans="1:24" x14ac:dyDescent="0.2">
      <c r="A26">
        <v>10272</v>
      </c>
      <c r="B26" s="2" t="s">
        <v>394</v>
      </c>
      <c r="C26" s="2" t="s">
        <v>395</v>
      </c>
      <c r="D26" s="2" t="s">
        <v>396</v>
      </c>
      <c r="E26" t="s">
        <v>5</v>
      </c>
      <c r="F26">
        <f>SUM(J26* 1.05)</f>
        <v>280.09800000000001</v>
      </c>
      <c r="G26">
        <v>6</v>
      </c>
      <c r="H26">
        <v>3</v>
      </c>
      <c r="I26" s="7">
        <v>44.46</v>
      </c>
      <c r="J26" s="7">
        <f>SUM(G26*I26)</f>
        <v>266.76</v>
      </c>
      <c r="K26" s="7">
        <f>SUM(G26*0.54)</f>
        <v>3.24</v>
      </c>
      <c r="L26" s="11">
        <v>43154</v>
      </c>
      <c r="M26" s="3">
        <v>43158</v>
      </c>
      <c r="N26" s="3">
        <v>43160</v>
      </c>
      <c r="O26" t="s">
        <v>12</v>
      </c>
      <c r="P26" s="4">
        <v>25.09</v>
      </c>
      <c r="Q26" t="s">
        <v>507</v>
      </c>
      <c r="R26" t="s">
        <v>509</v>
      </c>
      <c r="S26" t="s">
        <v>510</v>
      </c>
      <c r="U26" t="s">
        <v>511</v>
      </c>
      <c r="V26" t="s">
        <v>59</v>
      </c>
      <c r="W26" s="10" t="b">
        <v>0</v>
      </c>
      <c r="X26" s="12">
        <v>43885.176783449075</v>
      </c>
    </row>
    <row r="27" spans="1:24" x14ac:dyDescent="0.2">
      <c r="A27">
        <v>10273</v>
      </c>
      <c r="B27" s="2" t="s">
        <v>384</v>
      </c>
      <c r="C27" s="2" t="s">
        <v>385</v>
      </c>
      <c r="D27" s="2" t="s">
        <v>386</v>
      </c>
      <c r="E27" t="s">
        <v>15</v>
      </c>
      <c r="F27">
        <f>SUM(J27* 1.25)</f>
        <v>636.83749999999998</v>
      </c>
      <c r="G27">
        <v>13</v>
      </c>
      <c r="H27">
        <v>-13</v>
      </c>
      <c r="I27" s="7">
        <v>39.19</v>
      </c>
      <c r="J27" s="7">
        <f>SUM(G27*I27)</f>
        <v>509.46999999999997</v>
      </c>
      <c r="K27" s="7">
        <f>SUM(G27*1.15)</f>
        <v>14.95</v>
      </c>
      <c r="L27" s="11">
        <v>43157</v>
      </c>
      <c r="M27" s="3">
        <v>43164</v>
      </c>
      <c r="N27" s="3">
        <v>43164</v>
      </c>
      <c r="O27" t="s">
        <v>6</v>
      </c>
      <c r="P27" s="4">
        <v>26.52</v>
      </c>
      <c r="Q27" t="s">
        <v>226</v>
      </c>
      <c r="R27" t="s">
        <v>228</v>
      </c>
      <c r="S27" t="s">
        <v>229</v>
      </c>
      <c r="T27" t="s">
        <v>230</v>
      </c>
      <c r="U27" t="s">
        <v>231</v>
      </c>
      <c r="V27" t="s">
        <v>217</v>
      </c>
      <c r="W27" s="10" t="b">
        <v>0</v>
      </c>
      <c r="X27" s="12">
        <v>43948.510012615741</v>
      </c>
    </row>
    <row r="28" spans="1:24" x14ac:dyDescent="0.2">
      <c r="A28">
        <v>10274</v>
      </c>
      <c r="B28" s="2" t="s">
        <v>512</v>
      </c>
      <c r="C28" s="2" t="s">
        <v>513</v>
      </c>
      <c r="D28" s="2" t="s">
        <v>514</v>
      </c>
      <c r="E28" t="s">
        <v>5</v>
      </c>
      <c r="F28">
        <f>SUM(J28* 1.15)</f>
        <v>76.175999999999988</v>
      </c>
      <c r="G28">
        <v>6</v>
      </c>
      <c r="H28">
        <v>2</v>
      </c>
      <c r="I28" s="7">
        <v>11.04</v>
      </c>
      <c r="J28" s="7">
        <f>SUM(G28*I28)</f>
        <v>66.239999999999995</v>
      </c>
      <c r="K28" s="7">
        <f>SUM(G28*0.54)</f>
        <v>3.24</v>
      </c>
      <c r="L28" s="11">
        <v>43158</v>
      </c>
      <c r="M28" s="3">
        <v>43163</v>
      </c>
      <c r="N28" s="3">
        <v>43163</v>
      </c>
      <c r="O28" t="s">
        <v>14</v>
      </c>
      <c r="P28" s="4">
        <v>6.88</v>
      </c>
      <c r="Q28" t="s">
        <v>82</v>
      </c>
      <c r="R28" t="s">
        <v>84</v>
      </c>
      <c r="S28" t="s">
        <v>85</v>
      </c>
      <c r="U28" t="s">
        <v>86</v>
      </c>
      <c r="V28" t="s">
        <v>35</v>
      </c>
      <c r="W28" s="10" t="b">
        <v>0</v>
      </c>
      <c r="X28" s="12">
        <v>43809.511661805554</v>
      </c>
    </row>
    <row r="29" spans="1:24" x14ac:dyDescent="0.2">
      <c r="A29">
        <v>10275</v>
      </c>
      <c r="B29" s="2" t="s">
        <v>313</v>
      </c>
      <c r="C29" s="2" t="s">
        <v>314</v>
      </c>
      <c r="D29" s="2" t="s">
        <v>315</v>
      </c>
      <c r="E29" t="s">
        <v>13</v>
      </c>
      <c r="F29">
        <f>SUM(J29* 0.85)</f>
        <v>881.78999999999985</v>
      </c>
      <c r="G29">
        <v>13</v>
      </c>
      <c r="H29">
        <v>2</v>
      </c>
      <c r="I29" s="7">
        <v>79.8</v>
      </c>
      <c r="J29" s="7">
        <f>SUM(G29*I29)</f>
        <v>1037.3999999999999</v>
      </c>
      <c r="K29" s="7">
        <f>SUM(G29*0.54)</f>
        <v>7.0200000000000005</v>
      </c>
      <c r="L29" s="11">
        <v>43159</v>
      </c>
      <c r="M29" s="3">
        <v>43167</v>
      </c>
      <c r="N29" s="3">
        <v>43167</v>
      </c>
      <c r="O29" t="s">
        <v>6</v>
      </c>
      <c r="P29" s="4">
        <v>348.14</v>
      </c>
      <c r="Q29" t="s">
        <v>385</v>
      </c>
      <c r="R29" t="s">
        <v>387</v>
      </c>
      <c r="S29" t="s">
        <v>388</v>
      </c>
      <c r="U29" t="s">
        <v>389</v>
      </c>
      <c r="V29" t="s">
        <v>10</v>
      </c>
      <c r="W29" s="10" t="b">
        <v>1</v>
      </c>
      <c r="X29" s="12">
        <v>43946.511175694439</v>
      </c>
    </row>
    <row r="30" spans="1:24" x14ac:dyDescent="0.2">
      <c r="A30">
        <v>10276</v>
      </c>
      <c r="B30" s="2" t="s">
        <v>485</v>
      </c>
      <c r="C30" s="2" t="s">
        <v>486</v>
      </c>
      <c r="D30" s="2" t="s">
        <v>487</v>
      </c>
      <c r="E30" t="s">
        <v>36</v>
      </c>
      <c r="F30">
        <f>SUM(J30* 1.15)</f>
        <v>514.72849999999994</v>
      </c>
      <c r="G30">
        <v>11</v>
      </c>
      <c r="H30">
        <v>-3</v>
      </c>
      <c r="I30" s="7">
        <v>40.69</v>
      </c>
      <c r="J30" s="7">
        <f>SUM(G30*I30)</f>
        <v>447.59</v>
      </c>
      <c r="K30" s="7">
        <f>SUM(G30*1.27)</f>
        <v>13.97</v>
      </c>
      <c r="L30" s="11">
        <v>43160</v>
      </c>
      <c r="M30" s="3">
        <v>43166</v>
      </c>
      <c r="N30" s="3">
        <v>43167</v>
      </c>
      <c r="O30" t="s">
        <v>14</v>
      </c>
      <c r="P30" s="4">
        <v>1007.64</v>
      </c>
      <c r="Q30" t="s">
        <v>385</v>
      </c>
      <c r="R30" t="s">
        <v>387</v>
      </c>
      <c r="S30" t="s">
        <v>388</v>
      </c>
      <c r="U30" t="s">
        <v>389</v>
      </c>
      <c r="V30" t="s">
        <v>10</v>
      </c>
      <c r="W30" s="10" t="b">
        <v>1</v>
      </c>
      <c r="X30" s="12">
        <v>43878.842780439823</v>
      </c>
    </row>
    <row r="31" spans="1:24" x14ac:dyDescent="0.2">
      <c r="A31">
        <v>10277</v>
      </c>
      <c r="B31" s="2" t="s">
        <v>332</v>
      </c>
      <c r="C31" s="2" t="s">
        <v>333</v>
      </c>
      <c r="D31" s="2" t="s">
        <v>334</v>
      </c>
      <c r="E31" t="s">
        <v>45</v>
      </c>
      <c r="F31">
        <f>SUM(J31* 1.15)</f>
        <v>196.857</v>
      </c>
      <c r="G31">
        <v>2</v>
      </c>
      <c r="H31">
        <v>-23</v>
      </c>
      <c r="I31" s="7">
        <v>85.59</v>
      </c>
      <c r="J31" s="7">
        <f>SUM(G31*I31)</f>
        <v>171.18</v>
      </c>
      <c r="K31" s="7">
        <f>SUM(G31*1.15)</f>
        <v>2.2999999999999998</v>
      </c>
      <c r="L31" s="11">
        <v>43161</v>
      </c>
      <c r="M31" s="3">
        <v>43165</v>
      </c>
      <c r="N31" s="3">
        <v>43165</v>
      </c>
      <c r="O31" t="s">
        <v>12</v>
      </c>
      <c r="P31" s="4">
        <v>56.63</v>
      </c>
      <c r="Q31" t="s">
        <v>238</v>
      </c>
      <c r="R31" t="s">
        <v>240</v>
      </c>
      <c r="S31" t="s">
        <v>241</v>
      </c>
      <c r="T31" t="s">
        <v>242</v>
      </c>
      <c r="V31" t="s">
        <v>243</v>
      </c>
      <c r="W31" s="10" t="b">
        <v>1</v>
      </c>
      <c r="X31" s="12">
        <v>43904.51205902778</v>
      </c>
    </row>
    <row r="32" spans="1:24" x14ac:dyDescent="0.2">
      <c r="A32">
        <v>10278</v>
      </c>
      <c r="B32" s="2" t="s">
        <v>38</v>
      </c>
      <c r="C32" s="2" t="s">
        <v>39</v>
      </c>
      <c r="D32" s="2" t="s">
        <v>40</v>
      </c>
      <c r="E32" t="s">
        <v>36</v>
      </c>
      <c r="F32">
        <f>SUM(J32* 0.93)</f>
        <v>68.72699999999999</v>
      </c>
      <c r="G32">
        <v>5</v>
      </c>
      <c r="H32">
        <v>-3</v>
      </c>
      <c r="I32" s="7">
        <v>14.78</v>
      </c>
      <c r="J32" s="7">
        <f>SUM(G32*I32)</f>
        <v>73.899999999999991</v>
      </c>
      <c r="K32" s="7">
        <f>SUM(G32*1.27)</f>
        <v>6.35</v>
      </c>
      <c r="L32" s="11">
        <v>43164</v>
      </c>
      <c r="M32" s="3">
        <v>43165</v>
      </c>
      <c r="N32" s="3">
        <v>43165</v>
      </c>
      <c r="O32" t="s">
        <v>6</v>
      </c>
      <c r="P32" s="4">
        <v>10.220000000000001</v>
      </c>
      <c r="Q32" t="s">
        <v>333</v>
      </c>
      <c r="R32" t="s">
        <v>335</v>
      </c>
      <c r="S32" t="s">
        <v>336</v>
      </c>
      <c r="U32" t="s">
        <v>337</v>
      </c>
      <c r="V32" t="s">
        <v>10</v>
      </c>
      <c r="W32" s="10" t="b">
        <v>0</v>
      </c>
      <c r="X32" s="12">
        <v>43907.511164120369</v>
      </c>
    </row>
    <row r="33" spans="1:24" x14ac:dyDescent="0.2">
      <c r="A33">
        <v>10279</v>
      </c>
      <c r="B33" s="2" t="s">
        <v>274</v>
      </c>
      <c r="C33" s="2" t="s">
        <v>275</v>
      </c>
      <c r="D33" s="2" t="s">
        <v>276</v>
      </c>
      <c r="E33" t="s">
        <v>36</v>
      </c>
      <c r="F33">
        <f>SUM(J33* 1.15)</f>
        <v>705.75499999999988</v>
      </c>
      <c r="G33">
        <v>10</v>
      </c>
      <c r="H33">
        <v>-24</v>
      </c>
      <c r="I33" s="7">
        <v>61.37</v>
      </c>
      <c r="J33" s="7">
        <f>SUM(G33*I33)</f>
        <v>613.69999999999993</v>
      </c>
      <c r="K33" s="7">
        <f>SUM(G33*1.15)</f>
        <v>11.5</v>
      </c>
      <c r="L33" s="11">
        <v>43165</v>
      </c>
      <c r="M33" s="3">
        <v>43171</v>
      </c>
      <c r="N33" s="3">
        <v>43175</v>
      </c>
      <c r="O33" t="s">
        <v>6</v>
      </c>
      <c r="P33" s="4">
        <v>117.33</v>
      </c>
      <c r="Q33" t="s">
        <v>364</v>
      </c>
      <c r="R33" t="s">
        <v>366</v>
      </c>
      <c r="S33" t="s">
        <v>367</v>
      </c>
      <c r="U33" t="s">
        <v>368</v>
      </c>
      <c r="V33" t="s">
        <v>141</v>
      </c>
      <c r="W33" s="10" t="b">
        <v>1</v>
      </c>
      <c r="X33" s="12">
        <v>43790.845817361107</v>
      </c>
    </row>
    <row r="34" spans="1:24" x14ac:dyDescent="0.2">
      <c r="A34">
        <v>10280</v>
      </c>
      <c r="B34" s="2" t="s">
        <v>38</v>
      </c>
      <c r="C34" s="2" t="s">
        <v>39</v>
      </c>
      <c r="D34" s="2" t="s">
        <v>40</v>
      </c>
      <c r="E34" t="s">
        <v>45</v>
      </c>
      <c r="F34">
        <f>SUM(J34* 0.93)</f>
        <v>648.17280000000005</v>
      </c>
      <c r="G34">
        <v>8</v>
      </c>
      <c r="H34">
        <v>-3</v>
      </c>
      <c r="I34" s="7">
        <v>87.12</v>
      </c>
      <c r="J34" s="7">
        <f>SUM(G34*I34)</f>
        <v>696.96</v>
      </c>
      <c r="K34" s="7">
        <f>SUM(G34*1.27)</f>
        <v>10.16</v>
      </c>
      <c r="L34" s="11">
        <v>43166</v>
      </c>
      <c r="M34" s="3">
        <v>43169</v>
      </c>
      <c r="N34" s="3">
        <v>43172</v>
      </c>
      <c r="O34" t="s">
        <v>12</v>
      </c>
      <c r="P34" s="4">
        <v>27.2</v>
      </c>
      <c r="Q34" t="s">
        <v>501</v>
      </c>
      <c r="R34" t="s">
        <v>503</v>
      </c>
      <c r="S34" t="s">
        <v>504</v>
      </c>
      <c r="U34" t="s">
        <v>505</v>
      </c>
      <c r="V34" t="s">
        <v>448</v>
      </c>
      <c r="W34" s="10" t="b">
        <v>0</v>
      </c>
      <c r="X34" s="12">
        <v>43910.845838657413</v>
      </c>
    </row>
    <row r="35" spans="1:24" x14ac:dyDescent="0.2">
      <c r="A35">
        <v>10281</v>
      </c>
      <c r="B35" s="2" t="s">
        <v>418</v>
      </c>
      <c r="C35" s="2" t="s">
        <v>419</v>
      </c>
      <c r="D35" s="2" t="s">
        <v>420</v>
      </c>
      <c r="E35" t="s">
        <v>11</v>
      </c>
      <c r="F35">
        <f>SUM(J35* 0.85)</f>
        <v>139.80799999999999</v>
      </c>
      <c r="G35">
        <v>4</v>
      </c>
      <c r="H35">
        <v>-9</v>
      </c>
      <c r="I35" s="7">
        <v>41.12</v>
      </c>
      <c r="J35" s="7">
        <f>SUM(G35*I35)</f>
        <v>164.48</v>
      </c>
      <c r="K35" s="7">
        <f>SUM(G35*1.15)</f>
        <v>4.5999999999999996</v>
      </c>
      <c r="L35" s="11">
        <v>43166</v>
      </c>
      <c r="M35" s="3">
        <v>43181</v>
      </c>
      <c r="N35" s="3">
        <v>43181</v>
      </c>
      <c r="O35" t="s">
        <v>12</v>
      </c>
      <c r="P35" s="4">
        <v>17.920000000000002</v>
      </c>
      <c r="Q35" t="s">
        <v>154</v>
      </c>
      <c r="R35" t="s">
        <v>156</v>
      </c>
      <c r="S35" t="s">
        <v>157</v>
      </c>
      <c r="U35" t="s">
        <v>158</v>
      </c>
      <c r="V35" t="s">
        <v>44</v>
      </c>
      <c r="W35" s="10" t="b">
        <v>0</v>
      </c>
      <c r="X35" s="12">
        <v>43880.178062268511</v>
      </c>
    </row>
    <row r="36" spans="1:24" x14ac:dyDescent="0.2">
      <c r="A36">
        <v>10282</v>
      </c>
      <c r="B36" s="2" t="s">
        <v>418</v>
      </c>
      <c r="C36" s="2" t="s">
        <v>419</v>
      </c>
      <c r="D36" s="2" t="s">
        <v>420</v>
      </c>
      <c r="E36" t="s">
        <v>11</v>
      </c>
      <c r="F36">
        <f>SUM(J36* 0.85)</f>
        <v>8.9504999999999999</v>
      </c>
      <c r="G36">
        <v>13</v>
      </c>
      <c r="H36">
        <v>-11</v>
      </c>
      <c r="I36" s="7">
        <v>0.81</v>
      </c>
      <c r="J36" s="7">
        <f>SUM(G36*I36)</f>
        <v>10.530000000000001</v>
      </c>
      <c r="K36" s="7">
        <f>SUM(G36*1.15)</f>
        <v>14.95</v>
      </c>
      <c r="L36" s="11">
        <v>43167</v>
      </c>
      <c r="M36" s="3">
        <v>43176</v>
      </c>
      <c r="N36" s="3">
        <v>43176</v>
      </c>
      <c r="O36" t="s">
        <v>12</v>
      </c>
      <c r="P36" s="4">
        <v>9.2100000000000009</v>
      </c>
      <c r="Q36" t="s">
        <v>115</v>
      </c>
      <c r="R36" t="s">
        <v>569</v>
      </c>
      <c r="S36" t="s">
        <v>85</v>
      </c>
      <c r="U36" t="s">
        <v>117</v>
      </c>
      <c r="V36" t="s">
        <v>35</v>
      </c>
      <c r="W36" s="10" t="b">
        <v>0</v>
      </c>
      <c r="X36" s="12">
        <v>43918.178039120365</v>
      </c>
    </row>
    <row r="37" spans="1:24" x14ac:dyDescent="0.2">
      <c r="A37">
        <v>10283</v>
      </c>
      <c r="B37" s="2" t="s">
        <v>293</v>
      </c>
      <c r="C37" s="2" t="s">
        <v>294</v>
      </c>
      <c r="D37" s="2" t="s">
        <v>295</v>
      </c>
      <c r="E37" t="s">
        <v>15</v>
      </c>
      <c r="F37">
        <f>SUM(J37* 0.85)</f>
        <v>96.389999999999986</v>
      </c>
      <c r="G37">
        <v>6</v>
      </c>
      <c r="H37">
        <v>5</v>
      </c>
      <c r="I37" s="7">
        <v>18.899999999999999</v>
      </c>
      <c r="J37" s="7">
        <f>SUM(G37*I37)</f>
        <v>113.39999999999999</v>
      </c>
      <c r="K37" s="7">
        <f>SUM(G37*1.381)</f>
        <v>8.2859999999999996</v>
      </c>
      <c r="L37" s="11">
        <v>43168</v>
      </c>
      <c r="M37" s="3">
        <v>43174</v>
      </c>
      <c r="N37" s="3">
        <v>43174</v>
      </c>
      <c r="O37" t="s">
        <v>6</v>
      </c>
      <c r="P37" s="4">
        <v>185.48</v>
      </c>
      <c r="Q37" t="s">
        <v>131</v>
      </c>
      <c r="R37" t="s">
        <v>133</v>
      </c>
      <c r="S37" t="s">
        <v>85</v>
      </c>
      <c r="U37" t="s">
        <v>134</v>
      </c>
      <c r="V37" t="s">
        <v>35</v>
      </c>
      <c r="W37" s="10" t="b">
        <v>1</v>
      </c>
      <c r="X37" s="12">
        <v>43889.51041805555</v>
      </c>
    </row>
    <row r="38" spans="1:24" x14ac:dyDescent="0.2">
      <c r="A38">
        <v>10284</v>
      </c>
      <c r="B38" s="2" t="s">
        <v>285</v>
      </c>
      <c r="C38" s="2" t="s">
        <v>281</v>
      </c>
      <c r="D38" s="2" t="s">
        <v>286</v>
      </c>
      <c r="E38" t="s">
        <v>11</v>
      </c>
      <c r="F38">
        <f>SUM(J38* 1.15)</f>
        <v>1102.2059999999999</v>
      </c>
      <c r="G38">
        <v>12</v>
      </c>
      <c r="H38">
        <v>-29</v>
      </c>
      <c r="I38" s="7">
        <v>79.87</v>
      </c>
      <c r="J38" s="7">
        <f>SUM(G38*I38)</f>
        <v>958.44</v>
      </c>
      <c r="K38" s="7">
        <f>SUM(G38*1.15)</f>
        <v>13.799999999999999</v>
      </c>
      <c r="L38" s="11">
        <v>43171</v>
      </c>
      <c r="M38" s="3">
        <v>43180</v>
      </c>
      <c r="N38" s="3">
        <v>43187</v>
      </c>
      <c r="O38" t="s">
        <v>14</v>
      </c>
      <c r="P38" s="4">
        <v>288.43</v>
      </c>
      <c r="Q38" t="s">
        <v>437</v>
      </c>
      <c r="R38" t="s">
        <v>438</v>
      </c>
      <c r="S38" t="s">
        <v>85</v>
      </c>
      <c r="U38" t="s">
        <v>439</v>
      </c>
      <c r="V38" t="s">
        <v>35</v>
      </c>
      <c r="W38" s="10" t="b">
        <v>1</v>
      </c>
      <c r="X38" s="12">
        <v>43836.512495601848</v>
      </c>
    </row>
    <row r="39" spans="1:24" x14ac:dyDescent="0.2">
      <c r="A39">
        <v>10285</v>
      </c>
      <c r="B39" s="2" t="s">
        <v>384</v>
      </c>
      <c r="C39" s="2" t="s">
        <v>385</v>
      </c>
      <c r="D39" s="2" t="s">
        <v>386</v>
      </c>
      <c r="E39" t="s">
        <v>13</v>
      </c>
      <c r="F39">
        <f>SUM(J39* 1.25)</f>
        <v>209</v>
      </c>
      <c r="G39">
        <v>11</v>
      </c>
      <c r="H39">
        <v>7</v>
      </c>
      <c r="I39" s="7">
        <v>15.2</v>
      </c>
      <c r="J39" s="7">
        <f>SUM(G39*I39)</f>
        <v>167.2</v>
      </c>
      <c r="K39" s="7">
        <f>SUM(G39*1.381)</f>
        <v>15.191000000000001</v>
      </c>
      <c r="L39" s="11">
        <v>43172</v>
      </c>
      <c r="M39" s="3">
        <v>43179</v>
      </c>
      <c r="N39" s="3">
        <v>43182</v>
      </c>
      <c r="O39" t="s">
        <v>12</v>
      </c>
      <c r="P39" s="4">
        <v>33.35</v>
      </c>
      <c r="Q39" t="s">
        <v>119</v>
      </c>
      <c r="R39" t="s">
        <v>121</v>
      </c>
      <c r="S39" t="s">
        <v>122</v>
      </c>
      <c r="U39" t="s">
        <v>123</v>
      </c>
      <c r="V39" t="s">
        <v>10</v>
      </c>
      <c r="W39" s="10" t="b">
        <v>1</v>
      </c>
      <c r="X39" s="12">
        <v>43869.512518749994</v>
      </c>
    </row>
    <row r="40" spans="1:24" x14ac:dyDescent="0.2">
      <c r="A40">
        <v>10286</v>
      </c>
      <c r="B40" s="2" t="s">
        <v>384</v>
      </c>
      <c r="C40" s="2" t="s">
        <v>385</v>
      </c>
      <c r="D40" s="2" t="s">
        <v>386</v>
      </c>
      <c r="E40" t="s">
        <v>36</v>
      </c>
      <c r="F40">
        <f>SUM(J40* 1.25)</f>
        <v>118.69999999999999</v>
      </c>
      <c r="G40">
        <v>8</v>
      </c>
      <c r="H40">
        <v>-17</v>
      </c>
      <c r="I40" s="7">
        <v>11.87</v>
      </c>
      <c r="J40" s="7">
        <f>SUM(G40*I40)</f>
        <v>94.96</v>
      </c>
      <c r="K40" s="7">
        <f>SUM(G40*1.15)</f>
        <v>9.1999999999999993</v>
      </c>
      <c r="L40" s="11">
        <v>43173</v>
      </c>
      <c r="M40" s="3">
        <v>43177</v>
      </c>
      <c r="N40" s="3">
        <v>43178</v>
      </c>
      <c r="O40" t="s">
        <v>6</v>
      </c>
      <c r="P40" s="4">
        <v>2.33</v>
      </c>
      <c r="Q40" t="s">
        <v>245</v>
      </c>
      <c r="R40" t="s">
        <v>566</v>
      </c>
      <c r="S40" t="s">
        <v>247</v>
      </c>
      <c r="T40" t="s">
        <v>248</v>
      </c>
      <c r="U40" t="s">
        <v>249</v>
      </c>
      <c r="V40" t="s">
        <v>35</v>
      </c>
      <c r="W40" s="10" t="b">
        <v>0</v>
      </c>
      <c r="X40" s="12">
        <v>43779.845956249999</v>
      </c>
    </row>
    <row r="41" spans="1:24" x14ac:dyDescent="0.2">
      <c r="A41">
        <v>10287</v>
      </c>
      <c r="B41" s="2" t="s">
        <v>407</v>
      </c>
      <c r="C41" s="2" t="s">
        <v>408</v>
      </c>
      <c r="D41" s="2" t="s">
        <v>409</v>
      </c>
      <c r="E41" t="s">
        <v>36</v>
      </c>
      <c r="F41">
        <f>SUM(J41* 1.15)</f>
        <v>109.57199999999999</v>
      </c>
      <c r="G41">
        <v>1</v>
      </c>
      <c r="H41">
        <v>-2</v>
      </c>
      <c r="I41" s="7">
        <v>95.28</v>
      </c>
      <c r="J41" s="7">
        <f>SUM(G41*I41)</f>
        <v>95.28</v>
      </c>
      <c r="K41" s="7">
        <f>SUM(G41*1.27)</f>
        <v>1.27</v>
      </c>
      <c r="L41" s="11">
        <v>43174</v>
      </c>
      <c r="M41" s="3">
        <v>43176</v>
      </c>
      <c r="N41" s="3">
        <v>43176</v>
      </c>
      <c r="O41" t="s">
        <v>14</v>
      </c>
      <c r="P41" s="4">
        <v>1.59</v>
      </c>
      <c r="Q41" t="s">
        <v>463</v>
      </c>
      <c r="R41" t="s">
        <v>465</v>
      </c>
      <c r="S41" t="s">
        <v>466</v>
      </c>
      <c r="U41" t="s">
        <v>467</v>
      </c>
      <c r="V41" t="s">
        <v>325</v>
      </c>
      <c r="W41" s="10" t="b">
        <v>0</v>
      </c>
      <c r="X41" s="12">
        <v>43926.511360879631</v>
      </c>
    </row>
    <row r="42" spans="1:24" x14ac:dyDescent="0.2">
      <c r="A42">
        <v>10288</v>
      </c>
      <c r="B42" s="2" t="s">
        <v>401</v>
      </c>
      <c r="C42" s="2" t="s">
        <v>402</v>
      </c>
      <c r="D42" s="2" t="s">
        <v>403</v>
      </c>
      <c r="E42" t="s">
        <v>11</v>
      </c>
      <c r="F42">
        <f>SUM(J42* 0.95)</f>
        <v>775.19999999999993</v>
      </c>
      <c r="G42">
        <v>10</v>
      </c>
      <c r="H42">
        <v>-8</v>
      </c>
      <c r="I42" s="7">
        <v>81.599999999999994</v>
      </c>
      <c r="J42" s="7">
        <f>SUM(G42*I42)</f>
        <v>816</v>
      </c>
      <c r="K42" s="7">
        <f>SUM(G42*1.15)</f>
        <v>11.5</v>
      </c>
      <c r="L42" s="11">
        <v>43175</v>
      </c>
      <c r="M42" s="3">
        <v>43182</v>
      </c>
      <c r="N42" s="3">
        <v>43182</v>
      </c>
      <c r="O42" t="s">
        <v>12</v>
      </c>
      <c r="P42" s="4">
        <v>72.97</v>
      </c>
      <c r="Q42" t="s">
        <v>30</v>
      </c>
      <c r="R42" t="s">
        <v>557</v>
      </c>
      <c r="S42" t="s">
        <v>32</v>
      </c>
      <c r="T42" t="s">
        <v>33</v>
      </c>
      <c r="U42" t="s">
        <v>34</v>
      </c>
      <c r="V42" t="s">
        <v>35</v>
      </c>
      <c r="W42" s="10" t="b">
        <v>1</v>
      </c>
      <c r="X42" s="12">
        <v>43931.511360879631</v>
      </c>
    </row>
    <row r="43" spans="1:24" x14ac:dyDescent="0.2">
      <c r="A43">
        <v>10289</v>
      </c>
      <c r="B43" s="2" t="s">
        <v>81</v>
      </c>
      <c r="C43" s="2" t="s">
        <v>82</v>
      </c>
      <c r="D43" s="2" t="s">
        <v>83</v>
      </c>
      <c r="E43" t="s">
        <v>19</v>
      </c>
      <c r="F43">
        <f>SUM(J43* 0.93)</f>
        <v>1063.92</v>
      </c>
      <c r="G43">
        <v>13</v>
      </c>
      <c r="H43">
        <v>20</v>
      </c>
      <c r="I43" s="7">
        <v>88</v>
      </c>
      <c r="J43" s="7">
        <f>SUM(G43*I43)</f>
        <v>1144</v>
      </c>
      <c r="K43" s="7">
        <f>SUM(G43*1.429)</f>
        <v>18.577000000000002</v>
      </c>
      <c r="L43" s="11">
        <v>43178</v>
      </c>
      <c r="M43" s="3">
        <v>43188</v>
      </c>
      <c r="N43" s="3">
        <v>43188</v>
      </c>
      <c r="O43" t="s">
        <v>14</v>
      </c>
      <c r="P43" s="4">
        <v>13.84</v>
      </c>
      <c r="Q43" t="s">
        <v>486</v>
      </c>
      <c r="R43" t="s">
        <v>488</v>
      </c>
      <c r="S43" t="s">
        <v>21</v>
      </c>
      <c r="U43" t="s">
        <v>362</v>
      </c>
      <c r="V43" t="s">
        <v>23</v>
      </c>
      <c r="W43" s="10" t="b">
        <v>0</v>
      </c>
      <c r="X43" s="12">
        <v>43967.178917361111</v>
      </c>
    </row>
    <row r="44" spans="1:24" x14ac:dyDescent="0.2">
      <c r="A44">
        <v>10290</v>
      </c>
      <c r="B44" s="2" t="s">
        <v>106</v>
      </c>
      <c r="C44" s="2" t="s">
        <v>107</v>
      </c>
      <c r="D44" s="2" t="s">
        <v>108</v>
      </c>
      <c r="E44" t="s">
        <v>36</v>
      </c>
      <c r="F44">
        <f>SUM(J44* 0.85)</f>
        <v>162.792</v>
      </c>
      <c r="G44">
        <v>3</v>
      </c>
      <c r="H44">
        <v>-3</v>
      </c>
      <c r="I44" s="7">
        <v>63.84</v>
      </c>
      <c r="J44" s="7">
        <f>SUM(G44*I44)</f>
        <v>191.52</v>
      </c>
      <c r="K44" s="7">
        <f>SUM(G44*1.27)</f>
        <v>3.81</v>
      </c>
      <c r="L44" s="11">
        <v>43179</v>
      </c>
      <c r="M44" s="3">
        <v>43188</v>
      </c>
      <c r="N44" s="3">
        <v>43191</v>
      </c>
      <c r="O44" t="s">
        <v>12</v>
      </c>
      <c r="P44" s="4">
        <v>25.36</v>
      </c>
      <c r="Q44" t="s">
        <v>30</v>
      </c>
      <c r="R44" t="s">
        <v>557</v>
      </c>
      <c r="S44" t="s">
        <v>32</v>
      </c>
      <c r="T44" t="s">
        <v>33</v>
      </c>
      <c r="U44" t="s">
        <v>34</v>
      </c>
      <c r="V44" t="s">
        <v>35</v>
      </c>
      <c r="W44" s="10" t="b">
        <v>0</v>
      </c>
      <c r="X44" s="12">
        <v>43930.510024189818</v>
      </c>
    </row>
    <row r="45" spans="1:24" x14ac:dyDescent="0.2">
      <c r="A45">
        <v>10291</v>
      </c>
      <c r="B45" s="2" t="s">
        <v>374</v>
      </c>
      <c r="C45" s="2" t="s">
        <v>375</v>
      </c>
      <c r="D45" s="2" t="s">
        <v>376</v>
      </c>
      <c r="E45" t="s">
        <v>5</v>
      </c>
      <c r="F45">
        <f>SUM(J45* 1.15)</f>
        <v>748.69599999999991</v>
      </c>
      <c r="G45">
        <v>8</v>
      </c>
      <c r="H45">
        <v>-4</v>
      </c>
      <c r="I45" s="7">
        <v>81.38</v>
      </c>
      <c r="J45" s="7">
        <f>SUM(G45*I45)</f>
        <v>651.04</v>
      </c>
      <c r="K45" s="7">
        <f>SUM(G45*1.27)</f>
        <v>10.16</v>
      </c>
      <c r="L45" s="11">
        <v>43179</v>
      </c>
      <c r="M45" s="3">
        <v>43184</v>
      </c>
      <c r="N45" s="3">
        <v>43184</v>
      </c>
      <c r="O45" t="s">
        <v>14</v>
      </c>
      <c r="P45" s="4">
        <v>14.91</v>
      </c>
      <c r="Q45" t="s">
        <v>473</v>
      </c>
      <c r="R45" t="s">
        <v>475</v>
      </c>
      <c r="S45" t="s">
        <v>476</v>
      </c>
      <c r="T45" t="s">
        <v>477</v>
      </c>
      <c r="U45" t="s">
        <v>478</v>
      </c>
      <c r="V45" t="s">
        <v>209</v>
      </c>
      <c r="W45" s="10" t="b">
        <v>0</v>
      </c>
      <c r="X45" s="12">
        <v>43805.846090046296</v>
      </c>
    </row>
    <row r="46" spans="1:24" x14ac:dyDescent="0.2">
      <c r="A46">
        <v>10292</v>
      </c>
      <c r="B46" s="2" t="s">
        <v>489</v>
      </c>
      <c r="C46" s="2" t="s">
        <v>490</v>
      </c>
      <c r="D46" s="2" t="s">
        <v>491</v>
      </c>
      <c r="E46" t="s">
        <v>13</v>
      </c>
      <c r="F46">
        <f>SUM(J46* 0.85)</f>
        <v>298.55399999999997</v>
      </c>
      <c r="G46">
        <v>6</v>
      </c>
      <c r="H46">
        <v>-3</v>
      </c>
      <c r="I46" s="7">
        <v>58.54</v>
      </c>
      <c r="J46" s="7">
        <f>SUM(G46*I46)</f>
        <v>351.24</v>
      </c>
      <c r="K46" s="7">
        <f>SUM(G46*1.27)</f>
        <v>7.62</v>
      </c>
      <c r="L46" s="11">
        <v>43180</v>
      </c>
      <c r="M46" s="3">
        <v>43187</v>
      </c>
      <c r="N46" s="3">
        <v>43196</v>
      </c>
      <c r="O46" t="s">
        <v>12</v>
      </c>
      <c r="P46" s="4">
        <v>137.35</v>
      </c>
      <c r="Q46" t="s">
        <v>413</v>
      </c>
      <c r="R46" t="s">
        <v>415</v>
      </c>
      <c r="S46" t="s">
        <v>416</v>
      </c>
      <c r="U46" t="s">
        <v>417</v>
      </c>
      <c r="V46" t="s">
        <v>105</v>
      </c>
      <c r="W46" s="10" t="b">
        <v>1</v>
      </c>
      <c r="X46" s="12">
        <v>43885.844728935183</v>
      </c>
    </row>
    <row r="47" spans="1:24" x14ac:dyDescent="0.2">
      <c r="A47">
        <v>10293</v>
      </c>
      <c r="B47" s="2" t="s">
        <v>485</v>
      </c>
      <c r="C47" s="2" t="s">
        <v>486</v>
      </c>
      <c r="D47" s="2" t="s">
        <v>487</v>
      </c>
      <c r="E47" t="s">
        <v>13</v>
      </c>
      <c r="F47">
        <f>SUM(J47* 1.15)</f>
        <v>747.38499999999988</v>
      </c>
      <c r="G47">
        <v>10</v>
      </c>
      <c r="H47">
        <v>-3</v>
      </c>
      <c r="I47" s="7">
        <v>64.989999999999995</v>
      </c>
      <c r="J47" s="7">
        <f>SUM(G47*I47)</f>
        <v>649.9</v>
      </c>
      <c r="K47" s="7">
        <f>SUM(G47*1.27)</f>
        <v>12.7</v>
      </c>
      <c r="L47" s="11">
        <v>43181</v>
      </c>
      <c r="M47" s="3">
        <v>43189</v>
      </c>
      <c r="N47" s="3">
        <v>43189</v>
      </c>
      <c r="O47" t="s">
        <v>6</v>
      </c>
      <c r="P47" s="4">
        <v>68.650000000000006</v>
      </c>
      <c r="Q47" t="s">
        <v>219</v>
      </c>
      <c r="R47" t="s">
        <v>221</v>
      </c>
      <c r="S47" t="s">
        <v>222</v>
      </c>
      <c r="T47" t="s">
        <v>223</v>
      </c>
      <c r="U47" t="s">
        <v>224</v>
      </c>
      <c r="V47" t="s">
        <v>113</v>
      </c>
      <c r="W47" s="10" t="b">
        <v>1</v>
      </c>
      <c r="X47" s="12">
        <v>44002.511094675923</v>
      </c>
    </row>
    <row r="48" spans="1:24" x14ac:dyDescent="0.2">
      <c r="A48">
        <v>10294</v>
      </c>
      <c r="B48" s="2" t="s">
        <v>394</v>
      </c>
      <c r="C48" s="2" t="s">
        <v>395</v>
      </c>
      <c r="D48" s="2" t="s">
        <v>396</v>
      </c>
      <c r="E48" t="s">
        <v>11</v>
      </c>
      <c r="F48">
        <f>SUM(J48* 1.05)</f>
        <v>295.84800000000001</v>
      </c>
      <c r="G48">
        <v>8</v>
      </c>
      <c r="H48">
        <v>3</v>
      </c>
      <c r="I48" s="7">
        <v>35.22</v>
      </c>
      <c r="J48" s="7">
        <f>SUM(G48*I48)</f>
        <v>281.76</v>
      </c>
      <c r="K48" s="7">
        <f>SUM(G48*0.54)</f>
        <v>4.32</v>
      </c>
      <c r="L48" s="11">
        <v>43182</v>
      </c>
      <c r="M48" s="3">
        <v>43188</v>
      </c>
      <c r="N48" s="3">
        <v>43188</v>
      </c>
      <c r="O48" t="s">
        <v>6</v>
      </c>
      <c r="P48" s="4">
        <v>16.27</v>
      </c>
      <c r="Q48" t="s">
        <v>154</v>
      </c>
      <c r="R48" t="s">
        <v>156</v>
      </c>
      <c r="S48" t="s">
        <v>157</v>
      </c>
      <c r="U48" t="s">
        <v>158</v>
      </c>
      <c r="V48" t="s">
        <v>44</v>
      </c>
      <c r="W48" s="10" t="b">
        <v>0</v>
      </c>
      <c r="X48" s="12">
        <v>43893.511395601847</v>
      </c>
    </row>
    <row r="49" spans="1:24" x14ac:dyDescent="0.2">
      <c r="A49">
        <v>10295</v>
      </c>
      <c r="B49" s="2" t="s">
        <v>512</v>
      </c>
      <c r="C49" s="2" t="s">
        <v>513</v>
      </c>
      <c r="D49" s="2" t="s">
        <v>514</v>
      </c>
      <c r="E49" t="s">
        <v>45</v>
      </c>
      <c r="F49">
        <f>SUM(J49* 1.15)</f>
        <v>870.69949999999994</v>
      </c>
      <c r="G49">
        <v>11</v>
      </c>
      <c r="H49">
        <v>2</v>
      </c>
      <c r="I49" s="7">
        <v>68.83</v>
      </c>
      <c r="J49" s="7">
        <f>SUM(G49*I49)</f>
        <v>757.13</v>
      </c>
      <c r="K49" s="7">
        <f>SUM(G49*0.54)</f>
        <v>5.94</v>
      </c>
      <c r="L49" s="11">
        <v>43185</v>
      </c>
      <c r="M49" s="3">
        <v>43193</v>
      </c>
      <c r="N49" s="3">
        <v>43193</v>
      </c>
      <c r="O49" t="s">
        <v>12</v>
      </c>
      <c r="P49" s="4">
        <v>64.45</v>
      </c>
      <c r="Q49" t="s">
        <v>301</v>
      </c>
      <c r="R49" t="s">
        <v>303</v>
      </c>
      <c r="S49" t="s">
        <v>304</v>
      </c>
      <c r="T49" t="s">
        <v>305</v>
      </c>
      <c r="U49" t="s">
        <v>306</v>
      </c>
      <c r="V49" t="s">
        <v>217</v>
      </c>
      <c r="W49" s="10" t="b">
        <v>1</v>
      </c>
      <c r="X49" s="12">
        <v>43891.177260416662</v>
      </c>
    </row>
    <row r="50" spans="1:24" x14ac:dyDescent="0.2">
      <c r="A50">
        <v>10296</v>
      </c>
      <c r="B50" s="2" t="s">
        <v>293</v>
      </c>
      <c r="C50" s="2" t="s">
        <v>294</v>
      </c>
      <c r="D50" s="2" t="s">
        <v>295</v>
      </c>
      <c r="E50" t="s">
        <v>594</v>
      </c>
      <c r="F50">
        <f>SUM(J50* 0.85)</f>
        <v>556.50350000000003</v>
      </c>
      <c r="G50">
        <v>7</v>
      </c>
      <c r="H50">
        <v>11</v>
      </c>
      <c r="I50" s="7">
        <v>93.53</v>
      </c>
      <c r="J50" s="7">
        <f>SUM(G50*I50)</f>
        <v>654.71</v>
      </c>
      <c r="K50" s="7">
        <f>SUM(G50*1.429)</f>
        <v>10.003</v>
      </c>
      <c r="L50" s="11">
        <v>43186</v>
      </c>
      <c r="M50" s="3">
        <v>43193</v>
      </c>
      <c r="N50" s="3">
        <v>43193</v>
      </c>
      <c r="O50" t="s">
        <v>12</v>
      </c>
      <c r="P50" s="4">
        <v>61.14</v>
      </c>
      <c r="Q50" t="s">
        <v>395</v>
      </c>
      <c r="R50" t="s">
        <v>397</v>
      </c>
      <c r="S50" t="s">
        <v>398</v>
      </c>
      <c r="T50" t="s">
        <v>399</v>
      </c>
      <c r="U50" t="s">
        <v>400</v>
      </c>
      <c r="V50" t="s">
        <v>209</v>
      </c>
      <c r="W50" s="10" t="b">
        <v>1</v>
      </c>
      <c r="X50" s="12">
        <v>43925.511799768516</v>
      </c>
    </row>
    <row r="51" spans="1:24" x14ac:dyDescent="0.2">
      <c r="A51">
        <v>10297</v>
      </c>
      <c r="B51" s="2" t="s">
        <v>53</v>
      </c>
      <c r="C51" s="2" t="s">
        <v>54</v>
      </c>
      <c r="D51" s="2" t="s">
        <v>55</v>
      </c>
      <c r="E51" t="s">
        <v>46</v>
      </c>
      <c r="F51">
        <f>SUM(J51* 1.15)</f>
        <v>42.78</v>
      </c>
      <c r="G51">
        <v>5</v>
      </c>
      <c r="H51">
        <v>4</v>
      </c>
      <c r="I51" s="7">
        <v>7.44</v>
      </c>
      <c r="J51" s="7">
        <f>SUM(G51*I51)</f>
        <v>37.200000000000003</v>
      </c>
      <c r="K51" s="7">
        <f>SUM(G51*0.54)</f>
        <v>2.7</v>
      </c>
      <c r="L51" s="11">
        <v>43187</v>
      </c>
      <c r="M51" s="3">
        <v>43189</v>
      </c>
      <c r="N51" s="3">
        <v>43189</v>
      </c>
      <c r="O51" t="s">
        <v>6</v>
      </c>
      <c r="P51" s="4">
        <v>4.99</v>
      </c>
      <c r="Q51" t="s">
        <v>219</v>
      </c>
      <c r="R51" t="s">
        <v>221</v>
      </c>
      <c r="S51" t="s">
        <v>222</v>
      </c>
      <c r="T51" t="s">
        <v>223</v>
      </c>
      <c r="U51" t="s">
        <v>224</v>
      </c>
      <c r="V51" t="s">
        <v>113</v>
      </c>
      <c r="W51" s="10" t="b">
        <v>0</v>
      </c>
      <c r="X51" s="12">
        <v>43905.511198842592</v>
      </c>
    </row>
    <row r="52" spans="1:24" x14ac:dyDescent="0.2">
      <c r="A52">
        <v>10298</v>
      </c>
      <c r="B52" s="2" t="s">
        <v>237</v>
      </c>
      <c r="C52" s="2" t="s">
        <v>238</v>
      </c>
      <c r="D52" s="2" t="s">
        <v>239</v>
      </c>
      <c r="E52" t="s">
        <v>5</v>
      </c>
      <c r="F52">
        <f>SUM(J52* 0.93)</f>
        <v>1145.0439000000001</v>
      </c>
      <c r="G52">
        <v>13</v>
      </c>
      <c r="H52">
        <v>1</v>
      </c>
      <c r="I52" s="7">
        <v>94.71</v>
      </c>
      <c r="J52" s="7">
        <f>SUM(G52*I52)</f>
        <v>1231.23</v>
      </c>
      <c r="K52" s="7">
        <f>SUM(G52*1.27)</f>
        <v>16.510000000000002</v>
      </c>
      <c r="L52" s="11">
        <v>43188</v>
      </c>
      <c r="M52" s="3">
        <v>43203</v>
      </c>
      <c r="N52" s="3">
        <v>43203</v>
      </c>
      <c r="O52" t="s">
        <v>14</v>
      </c>
      <c r="P52" s="4">
        <v>10.64</v>
      </c>
      <c r="Q52" t="s">
        <v>263</v>
      </c>
      <c r="R52" t="s">
        <v>265</v>
      </c>
      <c r="S52" t="s">
        <v>266</v>
      </c>
      <c r="U52" t="s">
        <v>267</v>
      </c>
      <c r="V52" t="s">
        <v>59</v>
      </c>
      <c r="W52" s="10" t="b">
        <v>0</v>
      </c>
      <c r="X52" s="12">
        <v>43899.845450231485</v>
      </c>
    </row>
    <row r="53" spans="1:24" x14ac:dyDescent="0.2">
      <c r="A53">
        <v>10299</v>
      </c>
      <c r="B53" s="2" t="s">
        <v>407</v>
      </c>
      <c r="C53" s="2" t="s">
        <v>408</v>
      </c>
      <c r="D53" s="2" t="s">
        <v>409</v>
      </c>
      <c r="E53" t="s">
        <v>11</v>
      </c>
      <c r="F53">
        <f>SUM(J53* 1.15)</f>
        <v>670.21999999999991</v>
      </c>
      <c r="G53">
        <v>10</v>
      </c>
      <c r="H53">
        <v>-2</v>
      </c>
      <c r="I53" s="7">
        <v>58.28</v>
      </c>
      <c r="J53" s="7">
        <f>SUM(G53*I53)</f>
        <v>582.79999999999995</v>
      </c>
      <c r="K53" s="7">
        <f>SUM(G53*1.27)</f>
        <v>12.7</v>
      </c>
      <c r="L53" s="11">
        <v>43189</v>
      </c>
      <c r="M53" s="3">
        <v>43198</v>
      </c>
      <c r="N53" s="3">
        <v>43198</v>
      </c>
      <c r="O53" t="s">
        <v>12</v>
      </c>
      <c r="P53" s="4">
        <v>146.32</v>
      </c>
      <c r="Q53" t="s">
        <v>30</v>
      </c>
      <c r="R53" t="s">
        <v>557</v>
      </c>
      <c r="S53" t="s">
        <v>32</v>
      </c>
      <c r="T53" t="s">
        <v>33</v>
      </c>
      <c r="U53" t="s">
        <v>34</v>
      </c>
      <c r="V53" t="s">
        <v>35</v>
      </c>
      <c r="W53" s="10" t="b">
        <v>1</v>
      </c>
      <c r="X53" s="12">
        <v>43955.510024189818</v>
      </c>
    </row>
    <row r="54" spans="1:24" x14ac:dyDescent="0.2">
      <c r="A54">
        <v>10300</v>
      </c>
      <c r="B54" s="2" t="s">
        <v>313</v>
      </c>
      <c r="C54" s="2" t="s">
        <v>314</v>
      </c>
      <c r="D54" s="2" t="s">
        <v>315</v>
      </c>
      <c r="E54" t="s">
        <v>45</v>
      </c>
      <c r="F54">
        <f>SUM(J54* 0.85)</f>
        <v>511.07099999999997</v>
      </c>
      <c r="G54">
        <v>11</v>
      </c>
      <c r="H54">
        <v>-7</v>
      </c>
      <c r="I54" s="7">
        <v>54.66</v>
      </c>
      <c r="J54" s="7">
        <f>SUM(G54*I54)</f>
        <v>601.26</v>
      </c>
      <c r="K54" s="7">
        <f>SUM(G54*1.15)</f>
        <v>12.649999999999999</v>
      </c>
      <c r="L54" s="11">
        <v>43192</v>
      </c>
      <c r="M54" s="3">
        <v>43201</v>
      </c>
      <c r="N54" s="3">
        <v>43201</v>
      </c>
      <c r="O54" t="s">
        <v>6</v>
      </c>
      <c r="P54" s="4">
        <v>109.11</v>
      </c>
      <c r="Q54" t="s">
        <v>39</v>
      </c>
      <c r="R54" t="s">
        <v>41</v>
      </c>
      <c r="S54" t="s">
        <v>42</v>
      </c>
      <c r="U54" t="s">
        <v>43</v>
      </c>
      <c r="V54" t="s">
        <v>44</v>
      </c>
      <c r="W54" s="10" t="b">
        <v>1</v>
      </c>
      <c r="X54" s="12">
        <v>43872.511741898146</v>
      </c>
    </row>
    <row r="55" spans="1:24" x14ac:dyDescent="0.2">
      <c r="A55">
        <v>10301</v>
      </c>
      <c r="B55" s="2" t="s">
        <v>518</v>
      </c>
      <c r="C55" s="2" t="s">
        <v>519</v>
      </c>
      <c r="D55" s="2" t="s">
        <v>520</v>
      </c>
      <c r="E55" t="s">
        <v>36</v>
      </c>
      <c r="F55">
        <f>SUM(J55* 1.05)</f>
        <v>815.47199999999998</v>
      </c>
      <c r="G55">
        <v>12</v>
      </c>
      <c r="H55">
        <v>0</v>
      </c>
      <c r="I55" s="7">
        <v>64.72</v>
      </c>
      <c r="J55" s="7">
        <f>SUM(G55*I55)</f>
        <v>776.64</v>
      </c>
      <c r="K55" s="7">
        <f>SUM(G55*1.27)</f>
        <v>15.24</v>
      </c>
      <c r="L55" s="11">
        <v>43192</v>
      </c>
      <c r="M55" s="3">
        <v>43202</v>
      </c>
      <c r="N55" s="3">
        <v>43202</v>
      </c>
      <c r="O55" t="s">
        <v>12</v>
      </c>
      <c r="P55" s="4">
        <v>15.66</v>
      </c>
      <c r="Q55" t="s">
        <v>327</v>
      </c>
      <c r="R55" t="s">
        <v>329</v>
      </c>
      <c r="S55" t="s">
        <v>330</v>
      </c>
      <c r="T55" t="s">
        <v>591</v>
      </c>
      <c r="U55" t="s">
        <v>331</v>
      </c>
      <c r="V55" t="s">
        <v>80</v>
      </c>
      <c r="W55" s="10" t="b">
        <v>1</v>
      </c>
      <c r="X55" s="12">
        <v>43884.509281250001</v>
      </c>
    </row>
    <row r="56" spans="1:24" x14ac:dyDescent="0.2">
      <c r="A56">
        <v>10302</v>
      </c>
      <c r="B56" s="2" t="s">
        <v>462</v>
      </c>
      <c r="C56" s="2" t="s">
        <v>463</v>
      </c>
      <c r="D56" s="2" t="s">
        <v>464</v>
      </c>
      <c r="E56" t="s">
        <v>11</v>
      </c>
      <c r="F56">
        <f>SUM(J56* 0.93)</f>
        <v>408.03750000000002</v>
      </c>
      <c r="G56">
        <v>13</v>
      </c>
      <c r="H56">
        <v>-4</v>
      </c>
      <c r="I56" s="7">
        <v>33.75</v>
      </c>
      <c r="J56" s="7">
        <f>SUM(G56*I56)</f>
        <v>438.75</v>
      </c>
      <c r="K56" s="7">
        <f>SUM(G56*1.27)</f>
        <v>16.510000000000002</v>
      </c>
      <c r="L56" s="11">
        <v>43193</v>
      </c>
      <c r="M56" s="3">
        <v>43194</v>
      </c>
      <c r="N56" s="3">
        <v>43194</v>
      </c>
      <c r="O56" t="s">
        <v>12</v>
      </c>
      <c r="P56" s="4">
        <v>3.53</v>
      </c>
      <c r="Q56" t="s">
        <v>143</v>
      </c>
      <c r="R56" t="s">
        <v>145</v>
      </c>
      <c r="S56" t="s">
        <v>110</v>
      </c>
      <c r="T56" t="s">
        <v>111</v>
      </c>
      <c r="U56" t="s">
        <v>146</v>
      </c>
      <c r="V56" t="s">
        <v>113</v>
      </c>
      <c r="W56" s="10" t="b">
        <v>0</v>
      </c>
      <c r="X56" s="12">
        <v>43901.942870370374</v>
      </c>
    </row>
    <row r="57" spans="1:24" x14ac:dyDescent="0.2">
      <c r="A57">
        <v>10303</v>
      </c>
      <c r="B57" s="2" t="s">
        <v>190</v>
      </c>
      <c r="C57" s="2" t="s">
        <v>191</v>
      </c>
      <c r="D57" s="2" t="s">
        <v>192</v>
      </c>
      <c r="E57" t="s">
        <v>19</v>
      </c>
      <c r="F57">
        <f>SUM(J57* 0.875)</f>
        <v>317.33624999999995</v>
      </c>
      <c r="G57">
        <v>11</v>
      </c>
      <c r="H57">
        <v>-4</v>
      </c>
      <c r="I57" s="7">
        <v>32.97</v>
      </c>
      <c r="J57" s="7">
        <f>SUM(G57*I57)</f>
        <v>362.66999999999996</v>
      </c>
      <c r="K57" s="7">
        <f>SUM(G57*1.27)</f>
        <v>13.97</v>
      </c>
      <c r="L57" s="11">
        <v>43194</v>
      </c>
      <c r="M57" s="3">
        <v>43204</v>
      </c>
      <c r="N57" s="3">
        <v>43206</v>
      </c>
      <c r="O57" t="s">
        <v>14</v>
      </c>
      <c r="P57" s="4">
        <v>220.31</v>
      </c>
      <c r="Q57" t="s">
        <v>238</v>
      </c>
      <c r="R57" t="s">
        <v>240</v>
      </c>
      <c r="S57" t="s">
        <v>241</v>
      </c>
      <c r="T57" t="s">
        <v>242</v>
      </c>
      <c r="V57" t="s">
        <v>243</v>
      </c>
      <c r="W57" s="10" t="b">
        <v>1</v>
      </c>
      <c r="X57" s="12">
        <v>43865.51275671296</v>
      </c>
    </row>
    <row r="58" spans="1:24" x14ac:dyDescent="0.2">
      <c r="A58">
        <v>10304</v>
      </c>
      <c r="B58" s="2" t="s">
        <v>485</v>
      </c>
      <c r="C58" s="2" t="s">
        <v>486</v>
      </c>
      <c r="D58" s="2" t="s">
        <v>487</v>
      </c>
      <c r="E58" t="s">
        <v>13</v>
      </c>
      <c r="F58">
        <f>SUM(J58* 1.15)</f>
        <v>885.12049999999988</v>
      </c>
      <c r="G58">
        <v>11</v>
      </c>
      <c r="H58">
        <v>-3</v>
      </c>
      <c r="I58" s="7">
        <v>69.97</v>
      </c>
      <c r="J58" s="7">
        <f>SUM(G58*I58)</f>
        <v>769.67</v>
      </c>
      <c r="K58" s="7">
        <f>SUM(G58*1.27)</f>
        <v>13.97</v>
      </c>
      <c r="L58" s="11">
        <v>43195</v>
      </c>
      <c r="M58" s="3">
        <v>43210</v>
      </c>
      <c r="N58" s="3">
        <v>43210</v>
      </c>
      <c r="O58" t="s">
        <v>14</v>
      </c>
      <c r="P58" s="4">
        <v>10.95</v>
      </c>
      <c r="Q58" t="s">
        <v>251</v>
      </c>
      <c r="R58" t="s">
        <v>253</v>
      </c>
      <c r="S58" t="s">
        <v>254</v>
      </c>
      <c r="U58" t="s">
        <v>255</v>
      </c>
      <c r="V58" t="s">
        <v>10</v>
      </c>
      <c r="W58" s="10" t="b">
        <v>0</v>
      </c>
      <c r="X58" s="12">
        <v>43856.178432638881</v>
      </c>
    </row>
    <row r="59" spans="1:24" x14ac:dyDescent="0.2">
      <c r="A59">
        <v>10305</v>
      </c>
      <c r="B59" s="2" t="s">
        <v>345</v>
      </c>
      <c r="C59" s="2" t="s">
        <v>346</v>
      </c>
      <c r="D59" s="2" t="s">
        <v>347</v>
      </c>
      <c r="E59" t="s">
        <v>36</v>
      </c>
      <c r="F59">
        <f>SUM(J59* 0.93)</f>
        <v>528.42600000000004</v>
      </c>
      <c r="G59">
        <v>6</v>
      </c>
      <c r="H59">
        <v>3</v>
      </c>
      <c r="I59" s="7">
        <v>94.7</v>
      </c>
      <c r="J59" s="7">
        <f>SUM(G59*I59)</f>
        <v>568.20000000000005</v>
      </c>
      <c r="K59" s="7">
        <f>SUM(G59*0.54)</f>
        <v>3.24</v>
      </c>
      <c r="L59" s="11">
        <v>43196</v>
      </c>
      <c r="M59" s="3">
        <v>43204</v>
      </c>
      <c r="N59" s="3">
        <v>43207</v>
      </c>
      <c r="O59" t="s">
        <v>12</v>
      </c>
      <c r="P59" s="4">
        <v>64.19</v>
      </c>
      <c r="Q59" t="s">
        <v>263</v>
      </c>
      <c r="R59" t="s">
        <v>265</v>
      </c>
      <c r="S59" t="s">
        <v>266</v>
      </c>
      <c r="U59" t="s">
        <v>267</v>
      </c>
      <c r="V59" t="s">
        <v>59</v>
      </c>
      <c r="W59" s="10" t="b">
        <v>1</v>
      </c>
      <c r="X59" s="12">
        <v>43904.512354861115</v>
      </c>
    </row>
    <row r="60" spans="1:24" x14ac:dyDescent="0.2">
      <c r="A60">
        <v>10306</v>
      </c>
      <c r="B60" s="2" t="s">
        <v>418</v>
      </c>
      <c r="C60" s="2" t="s">
        <v>419</v>
      </c>
      <c r="D60" s="2" t="s">
        <v>420</v>
      </c>
      <c r="E60" t="s">
        <v>13</v>
      </c>
      <c r="F60">
        <f>SUM(J60* 0.85)</f>
        <v>236.81</v>
      </c>
      <c r="G60">
        <v>10</v>
      </c>
      <c r="H60">
        <v>-10</v>
      </c>
      <c r="I60" s="7">
        <v>27.86</v>
      </c>
      <c r="J60" s="7">
        <f>SUM(G60*I60)</f>
        <v>278.60000000000002</v>
      </c>
      <c r="K60" s="7">
        <f>SUM(G60*1.15)</f>
        <v>11.5</v>
      </c>
      <c r="L60" s="11">
        <v>43199</v>
      </c>
      <c r="M60" s="3">
        <v>43209</v>
      </c>
      <c r="N60" s="3">
        <v>43209</v>
      </c>
      <c r="O60" t="s">
        <v>12</v>
      </c>
      <c r="P60" s="4">
        <v>156.66</v>
      </c>
      <c r="Q60" t="s">
        <v>54</v>
      </c>
      <c r="R60" t="s">
        <v>56</v>
      </c>
      <c r="S60" t="s">
        <v>57</v>
      </c>
      <c r="U60" t="s">
        <v>58</v>
      </c>
      <c r="V60" t="s">
        <v>59</v>
      </c>
      <c r="W60" s="10" t="b">
        <v>1</v>
      </c>
      <c r="X60" s="12">
        <v>43874.843774537039</v>
      </c>
    </row>
    <row r="61" spans="1:24" x14ac:dyDescent="0.2">
      <c r="A61">
        <v>10307</v>
      </c>
      <c r="B61" s="2" t="s">
        <v>307</v>
      </c>
      <c r="C61" s="2" t="s">
        <v>308</v>
      </c>
      <c r="D61" s="2" t="s">
        <v>309</v>
      </c>
      <c r="E61" t="s">
        <v>45</v>
      </c>
      <c r="F61">
        <f>SUM(J61* 0.93)</f>
        <v>503.01840000000004</v>
      </c>
      <c r="G61">
        <v>8</v>
      </c>
      <c r="H61">
        <v>1</v>
      </c>
      <c r="I61" s="7">
        <v>67.61</v>
      </c>
      <c r="J61" s="7">
        <f>SUM(G61*I61)</f>
        <v>540.88</v>
      </c>
      <c r="K61" s="7">
        <f>SUM(G61*1.27)</f>
        <v>10.16</v>
      </c>
      <c r="L61" s="11">
        <v>43200</v>
      </c>
      <c r="M61" s="3">
        <v>43207</v>
      </c>
      <c r="N61" s="3">
        <v>43207</v>
      </c>
      <c r="O61" t="s">
        <v>12</v>
      </c>
      <c r="P61" s="4">
        <v>603.54</v>
      </c>
      <c r="Q61" t="s">
        <v>238</v>
      </c>
      <c r="R61" t="s">
        <v>240</v>
      </c>
      <c r="S61" t="s">
        <v>241</v>
      </c>
      <c r="T61" t="s">
        <v>242</v>
      </c>
      <c r="V61" t="s">
        <v>243</v>
      </c>
      <c r="W61" s="10" t="b">
        <v>1</v>
      </c>
      <c r="X61" s="12">
        <v>43829.510651620367</v>
      </c>
    </row>
    <row r="62" spans="1:24" x14ac:dyDescent="0.2">
      <c r="A62">
        <v>10308</v>
      </c>
      <c r="B62" s="2" t="s">
        <v>16</v>
      </c>
      <c r="C62" s="2" t="s">
        <v>17</v>
      </c>
      <c r="D62" s="2" t="s">
        <v>18</v>
      </c>
      <c r="E62" t="s">
        <v>19</v>
      </c>
      <c r="F62">
        <f>SUM(J62* 1.15)</f>
        <v>706.44499999999994</v>
      </c>
      <c r="G62">
        <v>10</v>
      </c>
      <c r="H62">
        <v>-3</v>
      </c>
      <c r="I62" s="7">
        <v>61.43</v>
      </c>
      <c r="J62" s="7">
        <f>SUM(G62*I62)</f>
        <v>614.29999999999995</v>
      </c>
      <c r="K62" s="7">
        <f>SUM(G62*1.27)</f>
        <v>12.7</v>
      </c>
      <c r="L62" s="11">
        <v>43201</v>
      </c>
      <c r="M62" s="3">
        <v>43216</v>
      </c>
      <c r="N62" s="3">
        <v>43217</v>
      </c>
      <c r="O62" t="s">
        <v>12</v>
      </c>
      <c r="P62" s="4">
        <v>7.93</v>
      </c>
      <c r="Q62" t="s">
        <v>263</v>
      </c>
      <c r="R62" t="s">
        <v>265</v>
      </c>
      <c r="S62" t="s">
        <v>266</v>
      </c>
      <c r="U62" t="s">
        <v>267</v>
      </c>
      <c r="V62" t="s">
        <v>59</v>
      </c>
      <c r="W62" s="10" t="b">
        <v>0</v>
      </c>
      <c r="X62" s="12">
        <v>43904.51211689815</v>
      </c>
    </row>
    <row r="63" spans="1:24" x14ac:dyDescent="0.2">
      <c r="A63">
        <v>10309</v>
      </c>
      <c r="B63" s="2" t="s">
        <v>237</v>
      </c>
      <c r="C63" s="2" t="s">
        <v>238</v>
      </c>
      <c r="D63" s="2" t="s">
        <v>239</v>
      </c>
      <c r="E63" t="s">
        <v>15</v>
      </c>
      <c r="F63">
        <f>SUM(J63* 0.93)</f>
        <v>242.22780000000006</v>
      </c>
      <c r="G63">
        <v>9</v>
      </c>
      <c r="H63">
        <v>1</v>
      </c>
      <c r="I63" s="7">
        <v>28.94</v>
      </c>
      <c r="J63" s="7">
        <f>SUM(G63*I63)</f>
        <v>260.46000000000004</v>
      </c>
      <c r="K63" s="7">
        <f>SUM(G63*1.27)</f>
        <v>11.43</v>
      </c>
      <c r="L63" s="11">
        <v>43202</v>
      </c>
      <c r="M63" s="3">
        <v>43209</v>
      </c>
      <c r="N63" s="3">
        <v>43209</v>
      </c>
      <c r="O63" t="s">
        <v>12</v>
      </c>
      <c r="P63" s="4">
        <v>65.989999999999995</v>
      </c>
      <c r="Q63" t="s">
        <v>107</v>
      </c>
      <c r="R63" t="s">
        <v>109</v>
      </c>
      <c r="S63" t="s">
        <v>110</v>
      </c>
      <c r="T63" t="s">
        <v>111</v>
      </c>
      <c r="U63" t="s">
        <v>112</v>
      </c>
      <c r="V63" t="s">
        <v>113</v>
      </c>
      <c r="W63" s="10" t="b">
        <v>1</v>
      </c>
      <c r="X63" s="12">
        <v>43812.51201273148</v>
      </c>
    </row>
    <row r="64" spans="1:24" x14ac:dyDescent="0.2">
      <c r="A64">
        <v>10310</v>
      </c>
      <c r="B64" s="2" t="s">
        <v>468</v>
      </c>
      <c r="C64" s="2" t="s">
        <v>469</v>
      </c>
      <c r="D64" s="2" t="s">
        <v>470</v>
      </c>
      <c r="E64" t="s">
        <v>36</v>
      </c>
      <c r="F64">
        <f>SUM(J64* 1.05)</f>
        <v>228.58500000000001</v>
      </c>
      <c r="G64">
        <v>5</v>
      </c>
      <c r="H64">
        <v>1</v>
      </c>
      <c r="I64" s="7">
        <v>43.54</v>
      </c>
      <c r="J64" s="7">
        <f>SUM(G64*I64)</f>
        <v>217.7</v>
      </c>
      <c r="K64" s="7">
        <f>SUM(G64*1.27)</f>
        <v>6.35</v>
      </c>
      <c r="L64" s="11">
        <v>43203</v>
      </c>
      <c r="M64" s="3">
        <v>43206</v>
      </c>
      <c r="N64" s="3">
        <v>43206</v>
      </c>
      <c r="O64" t="s">
        <v>14</v>
      </c>
      <c r="P64" s="4">
        <v>142.33000000000001</v>
      </c>
      <c r="Q64" t="s">
        <v>238</v>
      </c>
      <c r="R64" t="s">
        <v>240</v>
      </c>
      <c r="S64" t="s">
        <v>241</v>
      </c>
      <c r="T64" t="s">
        <v>242</v>
      </c>
      <c r="V64" t="s">
        <v>243</v>
      </c>
      <c r="W64" s="10" t="b">
        <v>1</v>
      </c>
      <c r="X64" s="12">
        <v>43808.179173842589</v>
      </c>
    </row>
    <row r="65" spans="1:24" x14ac:dyDescent="0.2">
      <c r="A65">
        <v>10311</v>
      </c>
      <c r="B65" s="2" t="s">
        <v>124</v>
      </c>
      <c r="C65" s="2" t="s">
        <v>125</v>
      </c>
      <c r="D65" s="2" t="s">
        <v>126</v>
      </c>
      <c r="E65" t="s">
        <v>13</v>
      </c>
      <c r="F65">
        <f>SUM(J65* 1.45)</f>
        <v>264.13200000000001</v>
      </c>
      <c r="G65">
        <v>11</v>
      </c>
      <c r="H65">
        <v>2</v>
      </c>
      <c r="I65" s="7">
        <v>16.559999999999999</v>
      </c>
      <c r="J65" s="7">
        <f>SUM(G65*I65)</f>
        <v>182.16</v>
      </c>
      <c r="K65" s="7">
        <f>SUM(G65*0.54)</f>
        <v>5.94</v>
      </c>
      <c r="L65" s="11">
        <v>43203</v>
      </c>
      <c r="M65" s="3">
        <v>43204</v>
      </c>
      <c r="N65" s="3">
        <v>43204</v>
      </c>
      <c r="O65" t="s">
        <v>14</v>
      </c>
      <c r="P65" s="4">
        <v>37.35</v>
      </c>
      <c r="Q65" t="s">
        <v>148</v>
      </c>
      <c r="R65" t="s">
        <v>150</v>
      </c>
      <c r="S65" t="s">
        <v>151</v>
      </c>
      <c r="U65" t="s">
        <v>152</v>
      </c>
      <c r="V65" t="s">
        <v>59</v>
      </c>
      <c r="W65" s="10" t="b">
        <v>1</v>
      </c>
      <c r="X65" s="12">
        <v>43881.51012835648</v>
      </c>
    </row>
    <row r="66" spans="1:24" x14ac:dyDescent="0.2">
      <c r="A66">
        <v>10312</v>
      </c>
      <c r="B66" s="2" t="s">
        <v>518</v>
      </c>
      <c r="C66" s="2" t="s">
        <v>519</v>
      </c>
      <c r="D66" s="2" t="s">
        <v>520</v>
      </c>
      <c r="E66" t="s">
        <v>45</v>
      </c>
      <c r="F66">
        <f>SUM(J66* 1.05)</f>
        <v>427.26599999999996</v>
      </c>
      <c r="G66">
        <v>6</v>
      </c>
      <c r="H66">
        <v>0</v>
      </c>
      <c r="I66" s="7">
        <v>67.819999999999993</v>
      </c>
      <c r="J66" s="7">
        <f>SUM(G66*I66)</f>
        <v>406.91999999999996</v>
      </c>
      <c r="K66" s="7">
        <f>SUM(G66*1.27)</f>
        <v>7.62</v>
      </c>
      <c r="L66" s="11">
        <v>43206</v>
      </c>
      <c r="M66" s="3">
        <v>43215</v>
      </c>
      <c r="N66" s="3">
        <v>43215</v>
      </c>
      <c r="O66" t="s">
        <v>14</v>
      </c>
      <c r="P66" s="4">
        <v>166.31</v>
      </c>
      <c r="Q66" t="s">
        <v>68</v>
      </c>
      <c r="R66" t="s">
        <v>70</v>
      </c>
      <c r="S66" t="s">
        <v>71</v>
      </c>
      <c r="U66" t="s">
        <v>72</v>
      </c>
      <c r="V66" t="s">
        <v>59</v>
      </c>
      <c r="W66" s="10" t="b">
        <v>1</v>
      </c>
      <c r="X66" s="12">
        <v>43884.179220138882</v>
      </c>
    </row>
    <row r="67" spans="1:24" x14ac:dyDescent="0.2">
      <c r="A67">
        <v>10313</v>
      </c>
      <c r="B67" s="2" t="s">
        <v>384</v>
      </c>
      <c r="C67" s="2" t="s">
        <v>385</v>
      </c>
      <c r="D67" s="2" t="s">
        <v>386</v>
      </c>
      <c r="E67" t="s">
        <v>45</v>
      </c>
      <c r="F67">
        <f>SUM(J67* 1.25)</f>
        <v>118.6</v>
      </c>
      <c r="G67">
        <v>8</v>
      </c>
      <c r="H67">
        <v>-16</v>
      </c>
      <c r="I67" s="7">
        <v>11.86</v>
      </c>
      <c r="J67" s="7">
        <f>SUM(G67*I67)</f>
        <v>94.88</v>
      </c>
      <c r="K67" s="7">
        <f>SUM(G67*1.15)</f>
        <v>9.1999999999999993</v>
      </c>
      <c r="L67" s="11">
        <v>43207</v>
      </c>
      <c r="M67" s="3">
        <v>43215</v>
      </c>
      <c r="N67" s="3">
        <v>43215</v>
      </c>
      <c r="O67" t="s">
        <v>14</v>
      </c>
      <c r="P67" s="4">
        <v>30.76</v>
      </c>
      <c r="Q67" t="s">
        <v>251</v>
      </c>
      <c r="R67" t="s">
        <v>253</v>
      </c>
      <c r="S67" t="s">
        <v>254</v>
      </c>
      <c r="U67" t="s">
        <v>255</v>
      </c>
      <c r="V67" t="s">
        <v>10</v>
      </c>
      <c r="W67" s="10" t="b">
        <v>0</v>
      </c>
      <c r="X67" s="12">
        <v>43883.846291898146</v>
      </c>
    </row>
    <row r="68" spans="1:24" x14ac:dyDescent="0.2">
      <c r="A68">
        <v>10314</v>
      </c>
      <c r="B68" s="2" t="s">
        <v>394</v>
      </c>
      <c r="C68" s="2" t="s">
        <v>395</v>
      </c>
      <c r="D68" s="2" t="s">
        <v>396</v>
      </c>
      <c r="E68" t="s">
        <v>13</v>
      </c>
      <c r="F68">
        <f>SUM(J68* 1.05)</f>
        <v>321.98250000000002</v>
      </c>
      <c r="G68">
        <v>5</v>
      </c>
      <c r="H68">
        <v>3</v>
      </c>
      <c r="I68" s="7">
        <v>61.33</v>
      </c>
      <c r="J68" s="7">
        <f>SUM(G68*I68)</f>
        <v>306.64999999999998</v>
      </c>
      <c r="K68" s="7">
        <f>SUM(G68*0.54)</f>
        <v>2.7</v>
      </c>
      <c r="L68" s="11">
        <v>43208</v>
      </c>
      <c r="M68" s="3">
        <v>43212</v>
      </c>
      <c r="N68" s="3">
        <v>43212</v>
      </c>
      <c r="O68" t="s">
        <v>14</v>
      </c>
      <c r="P68" s="4">
        <v>148.61000000000001</v>
      </c>
      <c r="Q68" t="s">
        <v>294</v>
      </c>
      <c r="R68" t="s">
        <v>296</v>
      </c>
      <c r="S68" t="s">
        <v>297</v>
      </c>
      <c r="T68" t="s">
        <v>298</v>
      </c>
      <c r="U68" t="s">
        <v>299</v>
      </c>
      <c r="V68" t="s">
        <v>217</v>
      </c>
      <c r="W68" s="10" t="b">
        <v>1</v>
      </c>
      <c r="X68" s="12">
        <v>43878.511195601852</v>
      </c>
    </row>
    <row r="69" spans="1:24" x14ac:dyDescent="0.2">
      <c r="A69">
        <v>10315</v>
      </c>
      <c r="B69" s="2" t="s">
        <v>244</v>
      </c>
      <c r="C69" s="2" t="s">
        <v>245</v>
      </c>
      <c r="D69" s="2" t="s">
        <v>246</v>
      </c>
      <c r="E69" t="s">
        <v>11</v>
      </c>
      <c r="F69">
        <f>SUM(J69* 0.93)</f>
        <v>1050.4536000000001</v>
      </c>
      <c r="G69">
        <v>14</v>
      </c>
      <c r="H69">
        <v>4</v>
      </c>
      <c r="I69" s="7">
        <v>80.680000000000007</v>
      </c>
      <c r="J69" s="7">
        <f>SUM(G69*I69)</f>
        <v>1129.52</v>
      </c>
      <c r="K69" s="7">
        <f>SUM(G69*0.54)</f>
        <v>7.5600000000000005</v>
      </c>
      <c r="L69" s="11">
        <v>43209</v>
      </c>
      <c r="M69" s="3">
        <v>43211</v>
      </c>
      <c r="N69" s="3">
        <v>43221</v>
      </c>
      <c r="O69" t="s">
        <v>6</v>
      </c>
      <c r="P69" s="4">
        <v>411.88</v>
      </c>
      <c r="Q69" t="s">
        <v>136</v>
      </c>
      <c r="R69" t="s">
        <v>138</v>
      </c>
      <c r="S69" t="s">
        <v>139</v>
      </c>
      <c r="U69" t="s">
        <v>140</v>
      </c>
      <c r="V69" t="s">
        <v>141</v>
      </c>
      <c r="W69" s="10" t="b">
        <v>1</v>
      </c>
      <c r="X69" s="12">
        <v>44016.84463634259</v>
      </c>
    </row>
    <row r="70" spans="1:24" x14ac:dyDescent="0.2">
      <c r="A70">
        <v>10316</v>
      </c>
      <c r="B70" s="2" t="s">
        <v>394</v>
      </c>
      <c r="C70" s="2" t="s">
        <v>395</v>
      </c>
      <c r="D70" s="2" t="s">
        <v>396</v>
      </c>
      <c r="E70" t="s">
        <v>13</v>
      </c>
      <c r="F70">
        <f>SUM(J70* 1.05)</f>
        <v>354.73199999999997</v>
      </c>
      <c r="G70">
        <v>8</v>
      </c>
      <c r="H70">
        <v>3</v>
      </c>
      <c r="I70" s="7">
        <v>42.23</v>
      </c>
      <c r="J70" s="7">
        <f>SUM(G70*I70)</f>
        <v>337.84</v>
      </c>
      <c r="K70" s="7">
        <f>SUM(G70*0.54)</f>
        <v>4.32</v>
      </c>
      <c r="L70" s="11">
        <v>43210</v>
      </c>
      <c r="M70" s="3">
        <v>43219</v>
      </c>
      <c r="N70" s="3">
        <v>43219</v>
      </c>
      <c r="O70" t="s">
        <v>6</v>
      </c>
      <c r="P70" s="4">
        <v>6.17</v>
      </c>
      <c r="Q70" t="s">
        <v>115</v>
      </c>
      <c r="R70" t="s">
        <v>569</v>
      </c>
      <c r="S70" t="s">
        <v>85</v>
      </c>
      <c r="U70" t="s">
        <v>117</v>
      </c>
      <c r="V70" t="s">
        <v>35</v>
      </c>
      <c r="W70" s="10" t="b">
        <v>0</v>
      </c>
      <c r="X70" s="12">
        <v>43916.845794212961</v>
      </c>
    </row>
    <row r="71" spans="1:24" x14ac:dyDescent="0.2">
      <c r="A71">
        <v>10317</v>
      </c>
      <c r="B71" s="2" t="s">
        <v>307</v>
      </c>
      <c r="C71" s="2" t="s">
        <v>308</v>
      </c>
      <c r="D71" s="2" t="s">
        <v>309</v>
      </c>
      <c r="E71" t="s">
        <v>5</v>
      </c>
      <c r="F71">
        <f>SUM(J71* 0.93)</f>
        <v>1.2276</v>
      </c>
      <c r="G71">
        <v>11</v>
      </c>
      <c r="H71">
        <v>1</v>
      </c>
      <c r="I71" s="7">
        <v>0.12</v>
      </c>
      <c r="J71" s="7">
        <f>SUM(G71*I71)</f>
        <v>1.3199999999999998</v>
      </c>
      <c r="K71" s="7">
        <f>SUM(G71*1.27)</f>
        <v>13.97</v>
      </c>
      <c r="L71" s="11">
        <v>43213</v>
      </c>
      <c r="M71" s="3">
        <v>43215</v>
      </c>
      <c r="N71" s="3">
        <v>43216</v>
      </c>
      <c r="O71" t="s">
        <v>12</v>
      </c>
      <c r="P71" s="4">
        <v>1.27</v>
      </c>
      <c r="Q71" t="s">
        <v>343</v>
      </c>
      <c r="R71" t="s">
        <v>567</v>
      </c>
      <c r="S71" t="s">
        <v>91</v>
      </c>
      <c r="U71" t="s">
        <v>92</v>
      </c>
      <c r="V71" t="s">
        <v>93</v>
      </c>
      <c r="W71" s="10" t="b">
        <v>0</v>
      </c>
      <c r="X71" s="12">
        <v>43870.511996064815</v>
      </c>
    </row>
    <row r="72" spans="1:24" x14ac:dyDescent="0.2">
      <c r="A72">
        <v>10318</v>
      </c>
      <c r="B72" s="2" t="s">
        <v>244</v>
      </c>
      <c r="C72" s="2" t="s">
        <v>245</v>
      </c>
      <c r="D72" s="2" t="s">
        <v>246</v>
      </c>
      <c r="E72" t="s">
        <v>36</v>
      </c>
      <c r="F72">
        <f>SUM(J72* 0.93)</f>
        <v>43.524000000000001</v>
      </c>
      <c r="G72">
        <v>6</v>
      </c>
      <c r="H72">
        <v>5</v>
      </c>
      <c r="I72" s="7">
        <v>7.8</v>
      </c>
      <c r="J72" s="7">
        <f>SUM(G72*I72)</f>
        <v>46.8</v>
      </c>
      <c r="K72" s="7">
        <f>SUM(G72*1.381)</f>
        <v>8.2859999999999996</v>
      </c>
      <c r="L72" s="11">
        <v>43214</v>
      </c>
      <c r="M72" s="3">
        <v>43224</v>
      </c>
      <c r="N72" s="3">
        <v>43224</v>
      </c>
      <c r="O72" t="s">
        <v>14</v>
      </c>
      <c r="P72" s="4">
        <v>13.32</v>
      </c>
      <c r="Q72" t="s">
        <v>39</v>
      </c>
      <c r="R72" t="s">
        <v>41</v>
      </c>
      <c r="S72" t="s">
        <v>42</v>
      </c>
      <c r="U72" t="s">
        <v>43</v>
      </c>
      <c r="V72" t="s">
        <v>44</v>
      </c>
      <c r="W72" s="10" t="b">
        <v>0</v>
      </c>
      <c r="X72" s="12">
        <v>43868.512460879625</v>
      </c>
    </row>
    <row r="73" spans="1:24" x14ac:dyDescent="0.2">
      <c r="A73">
        <v>10319</v>
      </c>
      <c r="B73" s="2" t="s">
        <v>485</v>
      </c>
      <c r="C73" s="2" t="s">
        <v>486</v>
      </c>
      <c r="D73" s="2" t="s">
        <v>487</v>
      </c>
      <c r="E73" t="s">
        <v>19</v>
      </c>
      <c r="F73">
        <f>SUM(J73* 1.15)</f>
        <v>223.04249999999999</v>
      </c>
      <c r="G73">
        <v>9</v>
      </c>
      <c r="H73">
        <v>-3</v>
      </c>
      <c r="I73" s="7">
        <v>21.55</v>
      </c>
      <c r="J73" s="7">
        <f>SUM(G73*I73)</f>
        <v>193.95000000000002</v>
      </c>
      <c r="K73" s="7">
        <f>SUM(G73*1.27)</f>
        <v>11.43</v>
      </c>
      <c r="L73" s="11">
        <v>43215</v>
      </c>
      <c r="M73" s="3">
        <v>43223</v>
      </c>
      <c r="N73" s="3">
        <v>43223</v>
      </c>
      <c r="O73" t="s">
        <v>12</v>
      </c>
      <c r="P73" s="4">
        <v>48.17</v>
      </c>
      <c r="Q73" t="s">
        <v>294</v>
      </c>
      <c r="R73" t="s">
        <v>296</v>
      </c>
      <c r="S73" t="s">
        <v>297</v>
      </c>
      <c r="T73" t="s">
        <v>298</v>
      </c>
      <c r="U73" t="s">
        <v>299</v>
      </c>
      <c r="V73" t="s">
        <v>217</v>
      </c>
      <c r="W73" s="10" t="b">
        <v>1</v>
      </c>
      <c r="X73" s="12">
        <v>43844.511522916662</v>
      </c>
    </row>
    <row r="74" spans="1:24" x14ac:dyDescent="0.2">
      <c r="A74">
        <v>10320</v>
      </c>
      <c r="B74" s="2" t="s">
        <v>524</v>
      </c>
      <c r="C74" s="2" t="s">
        <v>525</v>
      </c>
      <c r="D74" s="2" t="s">
        <v>526</v>
      </c>
      <c r="E74" t="s">
        <v>46</v>
      </c>
      <c r="F74">
        <f>SUM(J74* 1.05)</f>
        <v>424.69350000000003</v>
      </c>
      <c r="G74">
        <v>11</v>
      </c>
      <c r="H74">
        <v>-33</v>
      </c>
      <c r="I74" s="7">
        <v>36.770000000000003</v>
      </c>
      <c r="J74" s="7">
        <f>SUM(G74*I74)</f>
        <v>404.47</v>
      </c>
      <c r="K74" s="7">
        <f>SUM(G74*1.15)</f>
        <v>12.649999999999999</v>
      </c>
      <c r="L74" s="11">
        <v>43216</v>
      </c>
      <c r="M74" s="3">
        <v>43219</v>
      </c>
      <c r="N74" s="3">
        <v>43220</v>
      </c>
      <c r="O74" t="s">
        <v>14</v>
      </c>
      <c r="P74" s="4">
        <v>3.94</v>
      </c>
      <c r="Q74" t="s">
        <v>552</v>
      </c>
      <c r="R74" t="s">
        <v>553</v>
      </c>
      <c r="S74" t="s">
        <v>554</v>
      </c>
      <c r="U74" t="s">
        <v>555</v>
      </c>
      <c r="V74" t="s">
        <v>556</v>
      </c>
      <c r="W74" s="10" t="b">
        <v>0</v>
      </c>
      <c r="X74" s="12">
        <v>43814.510790509259</v>
      </c>
    </row>
    <row r="75" spans="1:24" x14ac:dyDescent="0.2">
      <c r="A75">
        <v>10321</v>
      </c>
      <c r="B75" s="2" t="s">
        <v>244</v>
      </c>
      <c r="C75" s="2" t="s">
        <v>245</v>
      </c>
      <c r="D75" s="2" t="s">
        <v>246</v>
      </c>
      <c r="E75" t="s">
        <v>15</v>
      </c>
      <c r="F75">
        <f>SUM(J75* 0.93)</f>
        <v>488.05469999999997</v>
      </c>
      <c r="G75">
        <v>9</v>
      </c>
      <c r="H75">
        <v>6</v>
      </c>
      <c r="I75" s="7">
        <v>58.31</v>
      </c>
      <c r="J75" s="7">
        <f>SUM(G75*I75)</f>
        <v>524.79</v>
      </c>
      <c r="K75" s="7">
        <f>SUM(G75*1.381)</f>
        <v>12.429</v>
      </c>
      <c r="L75" s="11">
        <v>43216</v>
      </c>
      <c r="M75" s="3">
        <v>43225</v>
      </c>
      <c r="N75" s="3">
        <v>43225</v>
      </c>
      <c r="O75" t="s">
        <v>14</v>
      </c>
      <c r="P75" s="4">
        <v>59.28</v>
      </c>
      <c r="Q75" t="s">
        <v>301</v>
      </c>
      <c r="R75" t="s">
        <v>303</v>
      </c>
      <c r="S75" t="s">
        <v>304</v>
      </c>
      <c r="T75" t="s">
        <v>305</v>
      </c>
      <c r="U75" t="s">
        <v>306</v>
      </c>
      <c r="V75" t="s">
        <v>217</v>
      </c>
      <c r="W75" s="10" t="b">
        <v>1</v>
      </c>
      <c r="X75" s="12">
        <v>43908.178679398145</v>
      </c>
    </row>
    <row r="76" spans="1:24" x14ac:dyDescent="0.2">
      <c r="A76">
        <v>10322</v>
      </c>
      <c r="B76" s="2" t="s">
        <v>358</v>
      </c>
      <c r="C76" s="2" t="s">
        <v>359</v>
      </c>
      <c r="D76" s="2" t="s">
        <v>360</v>
      </c>
      <c r="E76" t="s">
        <v>19</v>
      </c>
      <c r="F76">
        <f>SUM(J76* 1.15)</f>
        <v>68.585999999999999</v>
      </c>
      <c r="G76">
        <v>12</v>
      </c>
      <c r="H76">
        <v>-5</v>
      </c>
      <c r="I76" s="7">
        <v>4.97</v>
      </c>
      <c r="J76" s="7">
        <f>SUM(G76*I76)</f>
        <v>59.64</v>
      </c>
      <c r="K76" s="7">
        <f>SUM(G76*1.15)</f>
        <v>13.799999999999999</v>
      </c>
      <c r="L76" s="11">
        <v>43217</v>
      </c>
      <c r="M76" s="3">
        <v>43232</v>
      </c>
      <c r="N76" s="3">
        <v>43235</v>
      </c>
      <c r="O76" t="s">
        <v>14</v>
      </c>
      <c r="P76" s="4">
        <v>19.260000000000002</v>
      </c>
      <c r="Q76" t="s">
        <v>166</v>
      </c>
      <c r="R76" t="s">
        <v>168</v>
      </c>
      <c r="S76" t="s">
        <v>128</v>
      </c>
      <c r="U76" t="s">
        <v>129</v>
      </c>
      <c r="V76" t="s">
        <v>59</v>
      </c>
      <c r="W76" s="10" t="b">
        <v>0</v>
      </c>
      <c r="X76" s="12">
        <v>43873.511799768516</v>
      </c>
    </row>
    <row r="77" spans="1:24" x14ac:dyDescent="0.2">
      <c r="A77">
        <v>10323</v>
      </c>
      <c r="B77" s="2" t="s">
        <v>250</v>
      </c>
      <c r="C77" s="2" t="s">
        <v>251</v>
      </c>
      <c r="D77" s="2" t="s">
        <v>252</v>
      </c>
      <c r="E77" t="s">
        <v>594</v>
      </c>
      <c r="F77">
        <f>SUM(J77* 0.85)</f>
        <v>780.72500000000002</v>
      </c>
      <c r="G77">
        <v>10</v>
      </c>
      <c r="H77">
        <v>42</v>
      </c>
      <c r="I77" s="7">
        <v>91.85</v>
      </c>
      <c r="J77" s="7">
        <f>SUM(G77*I77)</f>
        <v>918.5</v>
      </c>
      <c r="K77" s="7">
        <f>SUM(G77*1.429)</f>
        <v>14.290000000000001</v>
      </c>
      <c r="L77" s="11">
        <v>43220</v>
      </c>
      <c r="M77" s="3">
        <v>43221</v>
      </c>
      <c r="N77" s="3">
        <v>43221</v>
      </c>
      <c r="O77" t="s">
        <v>12</v>
      </c>
      <c r="P77" s="4">
        <v>93.63</v>
      </c>
      <c r="Q77" t="s">
        <v>423</v>
      </c>
      <c r="R77" t="s">
        <v>424</v>
      </c>
      <c r="S77" t="s">
        <v>425</v>
      </c>
      <c r="U77" t="s">
        <v>426</v>
      </c>
      <c r="V77" t="s">
        <v>427</v>
      </c>
      <c r="W77" s="10" t="b">
        <v>1</v>
      </c>
      <c r="X77" s="12">
        <v>43932.511314583331</v>
      </c>
    </row>
    <row r="78" spans="1:24" x14ac:dyDescent="0.2">
      <c r="A78">
        <v>10324</v>
      </c>
      <c r="B78" s="2" t="s">
        <v>430</v>
      </c>
      <c r="C78" s="2" t="s">
        <v>431</v>
      </c>
      <c r="D78" s="2" t="s">
        <v>432</v>
      </c>
      <c r="E78" t="s">
        <v>37</v>
      </c>
      <c r="F78">
        <f>SUM(J78* 1.05)</f>
        <v>100.80000000000001</v>
      </c>
      <c r="G78">
        <v>5</v>
      </c>
      <c r="H78">
        <v>5</v>
      </c>
      <c r="I78" s="7">
        <v>19.2</v>
      </c>
      <c r="J78" s="7">
        <f>SUM(G78*I78)</f>
        <v>96</v>
      </c>
      <c r="K78" s="7">
        <f>SUM(G78*1.381)</f>
        <v>6.9050000000000002</v>
      </c>
      <c r="L78" s="11">
        <v>43221</v>
      </c>
      <c r="M78" s="3">
        <v>43226</v>
      </c>
      <c r="N78" s="3">
        <v>43229</v>
      </c>
      <c r="O78" t="s">
        <v>12</v>
      </c>
      <c r="P78" s="4">
        <v>52.41</v>
      </c>
      <c r="Q78" t="s">
        <v>431</v>
      </c>
      <c r="R78" t="s">
        <v>433</v>
      </c>
      <c r="S78" t="s">
        <v>434</v>
      </c>
      <c r="T78" t="s">
        <v>435</v>
      </c>
      <c r="U78" t="s">
        <v>436</v>
      </c>
      <c r="V78" t="s">
        <v>209</v>
      </c>
      <c r="W78" s="10" t="b">
        <v>1</v>
      </c>
      <c r="X78" s="12">
        <v>43880.175497916665</v>
      </c>
    </row>
    <row r="79" spans="1:24" x14ac:dyDescent="0.2">
      <c r="A79">
        <v>10325</v>
      </c>
      <c r="B79" s="2" t="s">
        <v>250</v>
      </c>
      <c r="C79" s="2" t="s">
        <v>251</v>
      </c>
      <c r="D79" s="2" t="s">
        <v>252</v>
      </c>
      <c r="E79" t="s">
        <v>13</v>
      </c>
      <c r="F79">
        <f>SUM(J79* 0.85)</f>
        <v>46.817999999999998</v>
      </c>
      <c r="G79">
        <v>6</v>
      </c>
      <c r="H79">
        <v>32</v>
      </c>
      <c r="I79" s="7">
        <v>9.18</v>
      </c>
      <c r="J79" s="7">
        <f>SUM(G79*I79)</f>
        <v>55.08</v>
      </c>
      <c r="K79" s="7">
        <f>SUM(G79*1.429)</f>
        <v>8.5739999999999998</v>
      </c>
      <c r="L79" s="11">
        <v>43222</v>
      </c>
      <c r="M79" s="3">
        <v>43237</v>
      </c>
      <c r="N79" s="3">
        <v>43238</v>
      </c>
      <c r="O79" t="s">
        <v>6</v>
      </c>
      <c r="P79" s="4">
        <v>34.86</v>
      </c>
      <c r="Q79" t="s">
        <v>437</v>
      </c>
      <c r="R79" t="s">
        <v>438</v>
      </c>
      <c r="S79" t="s">
        <v>85</v>
      </c>
      <c r="U79" t="s">
        <v>439</v>
      </c>
      <c r="V79" t="s">
        <v>35</v>
      </c>
      <c r="W79" s="10" t="b">
        <v>1</v>
      </c>
      <c r="X79" s="12">
        <v>43889.511407175924</v>
      </c>
    </row>
    <row r="80" spans="1:24" x14ac:dyDescent="0.2">
      <c r="A80">
        <v>10326</v>
      </c>
      <c r="B80" s="2" t="s">
        <v>60</v>
      </c>
      <c r="C80" s="2" t="s">
        <v>61</v>
      </c>
      <c r="D80" s="2" t="s">
        <v>62</v>
      </c>
      <c r="E80" t="s">
        <v>11</v>
      </c>
      <c r="F80">
        <f>SUM(J80* 0.85)</f>
        <v>183.87199999999999</v>
      </c>
      <c r="G80">
        <v>8</v>
      </c>
      <c r="H80">
        <v>-4</v>
      </c>
      <c r="I80" s="7">
        <v>27.04</v>
      </c>
      <c r="J80" s="7">
        <f>SUM(G80*I80)</f>
        <v>216.32</v>
      </c>
      <c r="K80" s="7">
        <f>SUM(G80*1.27)</f>
        <v>10.16</v>
      </c>
      <c r="L80" s="11">
        <v>43223</v>
      </c>
      <c r="M80" s="3">
        <v>43233</v>
      </c>
      <c r="N80" s="3">
        <v>43233</v>
      </c>
      <c r="O80" t="s">
        <v>6</v>
      </c>
      <c r="P80" s="4">
        <v>32.1</v>
      </c>
      <c r="Q80" t="s">
        <v>281</v>
      </c>
      <c r="R80" t="s">
        <v>282</v>
      </c>
      <c r="S80" t="s">
        <v>283</v>
      </c>
      <c r="U80" t="s">
        <v>284</v>
      </c>
      <c r="V80" t="s">
        <v>10</v>
      </c>
      <c r="W80" s="10" t="b">
        <v>1</v>
      </c>
      <c r="X80" s="12">
        <v>43934.176079050929</v>
      </c>
    </row>
    <row r="81" spans="1:24" x14ac:dyDescent="0.2">
      <c r="A81">
        <v>10327</v>
      </c>
      <c r="B81" s="2" t="s">
        <v>153</v>
      </c>
      <c r="C81" s="2" t="s">
        <v>154</v>
      </c>
      <c r="D81" s="2" t="s">
        <v>155</v>
      </c>
      <c r="E81" t="s">
        <v>45</v>
      </c>
      <c r="F81">
        <f>SUM(J81* 0.93)</f>
        <v>132.74820000000003</v>
      </c>
      <c r="G81">
        <v>13</v>
      </c>
      <c r="H81">
        <v>-1</v>
      </c>
      <c r="I81" s="7">
        <v>10.98</v>
      </c>
      <c r="J81" s="7">
        <f>SUM(G81*I81)</f>
        <v>142.74</v>
      </c>
      <c r="K81" s="7">
        <f>SUM(G81*1.27)</f>
        <v>16.510000000000002</v>
      </c>
      <c r="L81" s="11">
        <v>43224</v>
      </c>
      <c r="M81" s="3">
        <v>43226</v>
      </c>
      <c r="N81" s="3">
        <v>43227</v>
      </c>
      <c r="O81" t="s">
        <v>12</v>
      </c>
      <c r="P81" s="4">
        <v>1.85</v>
      </c>
      <c r="Q81" t="s">
        <v>125</v>
      </c>
      <c r="R81" t="s">
        <v>127</v>
      </c>
      <c r="S81" t="s">
        <v>128</v>
      </c>
      <c r="U81" t="s">
        <v>129</v>
      </c>
      <c r="V81" t="s">
        <v>59</v>
      </c>
      <c r="W81" s="10" t="b">
        <v>0</v>
      </c>
      <c r="X81" s="12">
        <v>43872.511799768516</v>
      </c>
    </row>
    <row r="82" spans="1:24" x14ac:dyDescent="0.2">
      <c r="A82">
        <v>10328</v>
      </c>
      <c r="B82" s="2" t="s">
        <v>176</v>
      </c>
      <c r="C82" s="2" t="s">
        <v>177</v>
      </c>
      <c r="D82" s="2" t="s">
        <v>178</v>
      </c>
      <c r="E82" t="s">
        <v>11</v>
      </c>
      <c r="F82">
        <f>SUM(J82* 0.85)</f>
        <v>148.75</v>
      </c>
      <c r="G82">
        <v>14</v>
      </c>
      <c r="H82">
        <v>27</v>
      </c>
      <c r="I82" s="7">
        <v>12.5</v>
      </c>
      <c r="J82" s="7">
        <f>SUM(G82*I82)</f>
        <v>175</v>
      </c>
      <c r="K82" s="7">
        <f>SUM(G82*1.429)</f>
        <v>20.006</v>
      </c>
      <c r="L82" s="11">
        <v>43227</v>
      </c>
      <c r="M82" s="3">
        <v>43230</v>
      </c>
      <c r="N82" s="3">
        <v>43230</v>
      </c>
      <c r="O82" t="s">
        <v>6</v>
      </c>
      <c r="P82" s="4">
        <v>93.25</v>
      </c>
      <c r="Q82" t="s">
        <v>160</v>
      </c>
      <c r="R82" t="s">
        <v>162</v>
      </c>
      <c r="S82" t="s">
        <v>163</v>
      </c>
      <c r="U82" t="s">
        <v>164</v>
      </c>
      <c r="V82" t="s">
        <v>10</v>
      </c>
      <c r="W82" s="10" t="b">
        <v>1</v>
      </c>
      <c r="X82" s="12">
        <v>43976.844694212967</v>
      </c>
    </row>
    <row r="83" spans="1:24" x14ac:dyDescent="0.2">
      <c r="A83">
        <v>10329</v>
      </c>
      <c r="B83" s="2" t="s">
        <v>455</v>
      </c>
      <c r="C83" s="2" t="s">
        <v>456</v>
      </c>
      <c r="D83" s="2" t="s">
        <v>457</v>
      </c>
      <c r="E83" t="s">
        <v>11</v>
      </c>
      <c r="F83">
        <f>SUM(J83* 1.05)</f>
        <v>1355.8544999999999</v>
      </c>
      <c r="G83">
        <v>13</v>
      </c>
      <c r="H83">
        <v>7</v>
      </c>
      <c r="I83" s="7">
        <v>99.33</v>
      </c>
      <c r="J83" s="7">
        <f>SUM(G83*I83)</f>
        <v>1291.29</v>
      </c>
      <c r="K83" s="7">
        <f>SUM(G83*1.381)</f>
        <v>17.952999999999999</v>
      </c>
      <c r="L83" s="11">
        <v>43228</v>
      </c>
      <c r="M83" s="3">
        <v>43231</v>
      </c>
      <c r="N83" s="3">
        <v>43234</v>
      </c>
      <c r="O83" t="s">
        <v>6</v>
      </c>
      <c r="P83" s="4">
        <v>32.99</v>
      </c>
      <c r="Q83" t="s">
        <v>419</v>
      </c>
      <c r="R83" t="s">
        <v>421</v>
      </c>
      <c r="S83" t="s">
        <v>64</v>
      </c>
      <c r="U83" t="s">
        <v>422</v>
      </c>
      <c r="V83" t="s">
        <v>66</v>
      </c>
      <c r="W83" s="10" t="b">
        <v>1</v>
      </c>
      <c r="X83" s="12">
        <v>43919.512204398154</v>
      </c>
    </row>
    <row r="84" spans="1:24" x14ac:dyDescent="0.2">
      <c r="A84">
        <v>10330</v>
      </c>
      <c r="B84" s="2" t="s">
        <v>293</v>
      </c>
      <c r="C84" s="2" t="s">
        <v>294</v>
      </c>
      <c r="D84" s="2" t="s">
        <v>295</v>
      </c>
      <c r="E84" t="s">
        <v>15</v>
      </c>
      <c r="F84">
        <f>SUM(J84* 0.85)</f>
        <v>285.19199999999995</v>
      </c>
      <c r="G84">
        <v>6</v>
      </c>
      <c r="H84">
        <v>8</v>
      </c>
      <c r="I84" s="7">
        <v>55.92</v>
      </c>
      <c r="J84" s="7">
        <f>SUM(G84*I84)</f>
        <v>335.52</v>
      </c>
      <c r="K84" s="7">
        <f>SUM(G84*1.381)</f>
        <v>8.2859999999999996</v>
      </c>
      <c r="L84" s="11">
        <v>43229</v>
      </c>
      <c r="M84" s="3">
        <v>43230</v>
      </c>
      <c r="N84" s="3">
        <v>43233</v>
      </c>
      <c r="O84" t="s">
        <v>6</v>
      </c>
      <c r="P84" s="4">
        <v>34.76</v>
      </c>
      <c r="Q84" t="s">
        <v>375</v>
      </c>
      <c r="R84" t="s">
        <v>377</v>
      </c>
      <c r="S84" t="s">
        <v>222</v>
      </c>
      <c r="T84" t="s">
        <v>223</v>
      </c>
      <c r="U84" t="s">
        <v>378</v>
      </c>
      <c r="V84" t="s">
        <v>113</v>
      </c>
      <c r="W84" s="10" t="b">
        <v>1</v>
      </c>
      <c r="X84" s="12">
        <v>43866.845537731489</v>
      </c>
    </row>
    <row r="85" spans="1:24" x14ac:dyDescent="0.2">
      <c r="A85">
        <v>10331</v>
      </c>
      <c r="B85" s="2" t="s">
        <v>67</v>
      </c>
      <c r="C85" s="2" t="s">
        <v>68</v>
      </c>
      <c r="D85" s="2" t="s">
        <v>69</v>
      </c>
      <c r="E85" t="s">
        <v>37</v>
      </c>
      <c r="F85">
        <f>SUM(J85* 0.85)</f>
        <v>505.51199999999989</v>
      </c>
      <c r="G85">
        <v>7</v>
      </c>
      <c r="H85">
        <v>5</v>
      </c>
      <c r="I85" s="7">
        <v>84.96</v>
      </c>
      <c r="J85" s="7">
        <f>SUM(G85*I85)</f>
        <v>594.71999999999991</v>
      </c>
      <c r="K85" s="7">
        <f>SUM(G85*1.381)</f>
        <v>9.6669999999999998</v>
      </c>
      <c r="L85" s="11">
        <v>43229</v>
      </c>
      <c r="M85" s="3">
        <v>43237</v>
      </c>
      <c r="N85" s="3">
        <v>43241</v>
      </c>
      <c r="O85" t="s">
        <v>14</v>
      </c>
      <c r="P85" s="4">
        <v>17.55</v>
      </c>
      <c r="Q85" t="s">
        <v>238</v>
      </c>
      <c r="R85" t="s">
        <v>240</v>
      </c>
      <c r="S85" t="s">
        <v>241</v>
      </c>
      <c r="T85" t="s">
        <v>242</v>
      </c>
      <c r="V85" t="s">
        <v>243</v>
      </c>
      <c r="W85" s="10" t="b">
        <v>0</v>
      </c>
      <c r="X85" s="12">
        <v>43899.51141875</v>
      </c>
    </row>
    <row r="86" spans="1:24" x14ac:dyDescent="0.2">
      <c r="A86">
        <v>10332</v>
      </c>
      <c r="B86" s="2" t="s">
        <v>326</v>
      </c>
      <c r="C86" s="2" t="s">
        <v>327</v>
      </c>
      <c r="D86" s="2" t="s">
        <v>328</v>
      </c>
      <c r="E86" t="s">
        <v>15</v>
      </c>
      <c r="F86">
        <f>SUM(J86* 0.93)</f>
        <v>431.70600000000007</v>
      </c>
      <c r="G86">
        <v>11</v>
      </c>
      <c r="H86">
        <v>2</v>
      </c>
      <c r="I86" s="7">
        <v>42.2</v>
      </c>
      <c r="J86" s="7">
        <f>SUM(G86*I86)</f>
        <v>464.20000000000005</v>
      </c>
      <c r="K86" s="7">
        <f>SUM(G86*0.54)</f>
        <v>5.94</v>
      </c>
      <c r="L86" s="11">
        <v>43230</v>
      </c>
      <c r="M86" s="3">
        <v>43234</v>
      </c>
      <c r="N86" s="3">
        <v>43244</v>
      </c>
      <c r="O86" t="s">
        <v>6</v>
      </c>
      <c r="P86" s="4">
        <v>79.3</v>
      </c>
      <c r="Q86" t="s">
        <v>525</v>
      </c>
      <c r="R86" t="s">
        <v>527</v>
      </c>
      <c r="S86" t="s">
        <v>528</v>
      </c>
      <c r="U86" t="s">
        <v>529</v>
      </c>
      <c r="V86" t="s">
        <v>530</v>
      </c>
      <c r="W86" s="10" t="b">
        <v>1</v>
      </c>
      <c r="X86" s="12">
        <v>43872.511846990739</v>
      </c>
    </row>
    <row r="87" spans="1:24" x14ac:dyDescent="0.2">
      <c r="A87">
        <v>10333</v>
      </c>
      <c r="B87" s="2" t="s">
        <v>524</v>
      </c>
      <c r="C87" s="2" t="s">
        <v>525</v>
      </c>
      <c r="D87" s="2" t="s">
        <v>526</v>
      </c>
      <c r="E87" t="s">
        <v>46</v>
      </c>
      <c r="F87">
        <f>SUM(J87* 1.05)</f>
        <v>48.982500000000002</v>
      </c>
      <c r="G87">
        <v>5</v>
      </c>
      <c r="H87">
        <v>-25</v>
      </c>
      <c r="I87" s="7">
        <v>9.33</v>
      </c>
      <c r="J87" s="7">
        <f>SUM(G87*I87)</f>
        <v>46.65</v>
      </c>
      <c r="K87" s="7">
        <f>SUM(G87*1.15)</f>
        <v>5.75</v>
      </c>
      <c r="L87" s="11">
        <v>43231</v>
      </c>
      <c r="M87" s="3">
        <v>43237</v>
      </c>
      <c r="N87" s="3">
        <v>43237</v>
      </c>
      <c r="O87" t="s">
        <v>12</v>
      </c>
      <c r="P87" s="4">
        <v>20.12</v>
      </c>
      <c r="Q87" t="s">
        <v>233</v>
      </c>
      <c r="R87" t="s">
        <v>570</v>
      </c>
      <c r="S87" t="s">
        <v>235</v>
      </c>
      <c r="T87" t="s">
        <v>207</v>
      </c>
      <c r="U87" t="s">
        <v>236</v>
      </c>
      <c r="V87" t="s">
        <v>209</v>
      </c>
      <c r="W87" s="10" t="b">
        <v>0</v>
      </c>
      <c r="X87" s="12">
        <v>43907.178015972218</v>
      </c>
    </row>
    <row r="88" spans="1:24" x14ac:dyDescent="0.2">
      <c r="A88">
        <v>10334</v>
      </c>
      <c r="B88" s="2" t="s">
        <v>506</v>
      </c>
      <c r="C88" s="2" t="s">
        <v>507</v>
      </c>
      <c r="D88" s="2" t="s">
        <v>508</v>
      </c>
      <c r="E88" t="s">
        <v>36</v>
      </c>
      <c r="F88">
        <f>SUM(J88* 1.05)</f>
        <v>317.31</v>
      </c>
      <c r="G88">
        <v>5</v>
      </c>
      <c r="H88">
        <v>5</v>
      </c>
      <c r="I88" s="7">
        <v>60.44</v>
      </c>
      <c r="J88" s="7">
        <f>SUM(G88*I88)</f>
        <v>302.2</v>
      </c>
      <c r="K88" s="7">
        <f>SUM(G88*1.381)</f>
        <v>6.9050000000000002</v>
      </c>
      <c r="L88" s="11">
        <v>43234</v>
      </c>
      <c r="M88" s="3">
        <v>43241</v>
      </c>
      <c r="N88" s="3">
        <v>43251</v>
      </c>
      <c r="O88" t="s">
        <v>14</v>
      </c>
      <c r="P88" s="4">
        <v>29.6</v>
      </c>
      <c r="Q88" t="s">
        <v>82</v>
      </c>
      <c r="R88" t="s">
        <v>84</v>
      </c>
      <c r="S88" t="s">
        <v>85</v>
      </c>
      <c r="U88" t="s">
        <v>86</v>
      </c>
      <c r="V88" t="s">
        <v>35</v>
      </c>
      <c r="W88" s="10" t="b">
        <v>0</v>
      </c>
      <c r="X88" s="12">
        <v>43988.845896527782</v>
      </c>
    </row>
    <row r="89" spans="1:24" x14ac:dyDescent="0.2">
      <c r="A89">
        <v>10335</v>
      </c>
      <c r="B89" s="2" t="s">
        <v>237</v>
      </c>
      <c r="C89" s="2" t="s">
        <v>238</v>
      </c>
      <c r="D89" s="2" t="s">
        <v>239</v>
      </c>
      <c r="E89" t="s">
        <v>19</v>
      </c>
      <c r="F89">
        <f>SUM(J89* 0.93)</f>
        <v>567.57899999999995</v>
      </c>
      <c r="G89">
        <v>10</v>
      </c>
      <c r="H89">
        <v>1</v>
      </c>
      <c r="I89" s="7">
        <v>61.03</v>
      </c>
      <c r="J89" s="7">
        <f>SUM(G89*I89)</f>
        <v>610.29999999999995</v>
      </c>
      <c r="K89" s="7">
        <f>SUM(G89*1.27)</f>
        <v>12.7</v>
      </c>
      <c r="L89" s="11">
        <v>43235</v>
      </c>
      <c r="M89" s="3">
        <v>43237</v>
      </c>
      <c r="N89" s="3">
        <v>43237</v>
      </c>
      <c r="O89" t="s">
        <v>14</v>
      </c>
      <c r="P89" s="4">
        <v>4.6500000000000004</v>
      </c>
      <c r="Q89" t="s">
        <v>269</v>
      </c>
      <c r="R89" t="s">
        <v>271</v>
      </c>
      <c r="S89" t="s">
        <v>272</v>
      </c>
      <c r="T89" t="s">
        <v>78</v>
      </c>
      <c r="U89" t="s">
        <v>273</v>
      </c>
      <c r="V89" t="s">
        <v>80</v>
      </c>
      <c r="W89" s="10" t="b">
        <v>1</v>
      </c>
      <c r="X89" s="12">
        <v>43885.180367824076</v>
      </c>
    </row>
    <row r="90" spans="1:24" x14ac:dyDescent="0.2">
      <c r="A90">
        <v>10336</v>
      </c>
      <c r="B90" s="2" t="s">
        <v>369</v>
      </c>
      <c r="C90" s="2" t="s">
        <v>370</v>
      </c>
      <c r="D90" s="2" t="s">
        <v>371</v>
      </c>
      <c r="E90" t="s">
        <v>19</v>
      </c>
      <c r="F90">
        <f>SUM(J90* 0.85)</f>
        <v>575.36500000000001</v>
      </c>
      <c r="G90">
        <v>10</v>
      </c>
      <c r="H90">
        <v>-12</v>
      </c>
      <c r="I90" s="7">
        <v>67.69</v>
      </c>
      <c r="J90" s="7">
        <f>SUM(G90*I90)</f>
        <v>676.9</v>
      </c>
      <c r="K90" s="7">
        <f>SUM(G90*1.15)</f>
        <v>11.5</v>
      </c>
      <c r="L90" s="11">
        <v>43236</v>
      </c>
      <c r="M90" s="3">
        <v>43239</v>
      </c>
      <c r="N90" s="3">
        <v>43240</v>
      </c>
      <c r="O90" t="s">
        <v>14</v>
      </c>
      <c r="P90" s="4">
        <v>73.16</v>
      </c>
      <c r="Q90" t="s">
        <v>525</v>
      </c>
      <c r="R90" t="s">
        <v>527</v>
      </c>
      <c r="S90" t="s">
        <v>528</v>
      </c>
      <c r="U90" t="s">
        <v>529</v>
      </c>
      <c r="V90" t="s">
        <v>530</v>
      </c>
      <c r="W90" s="10" t="b">
        <v>1</v>
      </c>
      <c r="X90" s="12">
        <v>43904.177364583331</v>
      </c>
    </row>
    <row r="91" spans="1:24" x14ac:dyDescent="0.2">
      <c r="A91">
        <v>10337</v>
      </c>
      <c r="B91" s="2" t="s">
        <v>159</v>
      </c>
      <c r="C91" s="2" t="s">
        <v>160</v>
      </c>
      <c r="D91" s="2" t="s">
        <v>161</v>
      </c>
      <c r="E91" t="s">
        <v>11</v>
      </c>
      <c r="F91">
        <f>SUM(J91* 1.05)</f>
        <v>1067.598</v>
      </c>
      <c r="G91">
        <v>12</v>
      </c>
      <c r="H91">
        <v>-4</v>
      </c>
      <c r="I91" s="7">
        <v>84.73</v>
      </c>
      <c r="J91" s="7">
        <f>SUM(G91*I91)</f>
        <v>1016.76</v>
      </c>
      <c r="K91" s="7">
        <f>SUM(G91*1.15)</f>
        <v>13.799999999999999</v>
      </c>
      <c r="L91" s="11">
        <v>43237</v>
      </c>
      <c r="M91" s="3">
        <v>43238</v>
      </c>
      <c r="N91" s="3">
        <v>43245</v>
      </c>
      <c r="O91" t="s">
        <v>12</v>
      </c>
      <c r="P91" s="4">
        <v>67.88</v>
      </c>
      <c r="Q91" t="s">
        <v>136</v>
      </c>
      <c r="R91" t="s">
        <v>138</v>
      </c>
      <c r="S91" t="s">
        <v>139</v>
      </c>
      <c r="U91" t="s">
        <v>140</v>
      </c>
      <c r="V91" t="s">
        <v>141</v>
      </c>
      <c r="W91" s="10" t="b">
        <v>1</v>
      </c>
      <c r="X91" s="12">
        <v>43813.178201157403</v>
      </c>
    </row>
    <row r="92" spans="1:24" x14ac:dyDescent="0.2">
      <c r="A92">
        <v>10338</v>
      </c>
      <c r="B92" s="2" t="s">
        <v>345</v>
      </c>
      <c r="C92" s="2" t="s">
        <v>346</v>
      </c>
      <c r="D92" s="2" t="s">
        <v>347</v>
      </c>
      <c r="E92" t="s">
        <v>11</v>
      </c>
      <c r="F92">
        <f>SUM(J92* 0.93)</f>
        <v>71.228700000000003</v>
      </c>
      <c r="G92">
        <v>9</v>
      </c>
      <c r="H92">
        <v>3</v>
      </c>
      <c r="I92" s="7">
        <v>8.51</v>
      </c>
      <c r="J92" s="7">
        <f>SUM(G92*I92)</f>
        <v>76.59</v>
      </c>
      <c r="K92" s="7">
        <f>SUM(G92*0.54)</f>
        <v>4.8600000000000003</v>
      </c>
      <c r="L92" s="11">
        <v>43238</v>
      </c>
      <c r="M92" s="3">
        <v>43248</v>
      </c>
      <c r="N92" s="3">
        <v>43248</v>
      </c>
      <c r="O92" t="s">
        <v>6</v>
      </c>
      <c r="P92" s="4">
        <v>162.33000000000001</v>
      </c>
      <c r="Q92" t="s">
        <v>136</v>
      </c>
      <c r="R92" t="s">
        <v>138</v>
      </c>
      <c r="S92" t="s">
        <v>139</v>
      </c>
      <c r="U92" t="s">
        <v>140</v>
      </c>
      <c r="V92" t="s">
        <v>141</v>
      </c>
      <c r="W92" s="10" t="b">
        <v>1</v>
      </c>
      <c r="X92" s="12">
        <v>43856.512495601848</v>
      </c>
    </row>
    <row r="93" spans="1:24" x14ac:dyDescent="0.2">
      <c r="A93">
        <v>10339</v>
      </c>
      <c r="B93" s="2" t="s">
        <v>326</v>
      </c>
      <c r="C93" s="2" t="s">
        <v>327</v>
      </c>
      <c r="D93" s="2" t="s">
        <v>328</v>
      </c>
      <c r="E93" t="s">
        <v>594</v>
      </c>
      <c r="F93">
        <f>SUM(J93* 0.93)</f>
        <v>53.642400000000002</v>
      </c>
      <c r="G93">
        <v>8</v>
      </c>
      <c r="H93">
        <v>2</v>
      </c>
      <c r="I93" s="7">
        <v>7.21</v>
      </c>
      <c r="J93" s="7">
        <f>SUM(G93*I93)</f>
        <v>57.68</v>
      </c>
      <c r="K93" s="7">
        <f>SUM(G93*0.54)</f>
        <v>4.32</v>
      </c>
      <c r="L93" s="11">
        <v>43241</v>
      </c>
      <c r="M93" s="3">
        <v>43256</v>
      </c>
      <c r="N93" s="3">
        <v>43256</v>
      </c>
      <c r="O93" t="s">
        <v>14</v>
      </c>
      <c r="P93" s="4">
        <v>130.79</v>
      </c>
      <c r="Q93" t="s">
        <v>413</v>
      </c>
      <c r="R93" t="s">
        <v>415</v>
      </c>
      <c r="S93" t="s">
        <v>416</v>
      </c>
      <c r="U93" t="s">
        <v>417</v>
      </c>
      <c r="V93" t="s">
        <v>105</v>
      </c>
      <c r="W93" s="10" t="b">
        <v>1</v>
      </c>
      <c r="X93" s="12">
        <v>43884.513712731481</v>
      </c>
    </row>
    <row r="94" spans="1:24" x14ac:dyDescent="0.2">
      <c r="A94">
        <v>10340</v>
      </c>
      <c r="B94" s="2" t="s">
        <v>67</v>
      </c>
      <c r="C94" s="2" t="s">
        <v>68</v>
      </c>
      <c r="D94" s="2" t="s">
        <v>69</v>
      </c>
      <c r="E94" t="s">
        <v>13</v>
      </c>
      <c r="F94">
        <f>SUM(J94* 0.85)</f>
        <v>394.74</v>
      </c>
      <c r="G94">
        <v>12</v>
      </c>
      <c r="H94">
        <v>5</v>
      </c>
      <c r="I94" s="7">
        <v>38.700000000000003</v>
      </c>
      <c r="J94" s="7">
        <f>SUM(G94*I94)</f>
        <v>464.40000000000003</v>
      </c>
      <c r="K94" s="7">
        <f>SUM(G94*1.381)</f>
        <v>16.571999999999999</v>
      </c>
      <c r="L94" s="11">
        <v>43242</v>
      </c>
      <c r="M94" s="3">
        <v>43244</v>
      </c>
      <c r="N94" s="3">
        <v>43244</v>
      </c>
      <c r="O94" t="s">
        <v>12</v>
      </c>
      <c r="P94" s="4">
        <v>1.28</v>
      </c>
      <c r="Q94" t="s">
        <v>308</v>
      </c>
      <c r="R94" t="s">
        <v>310</v>
      </c>
      <c r="S94" t="s">
        <v>311</v>
      </c>
      <c r="T94" t="s">
        <v>207</v>
      </c>
      <c r="U94" t="s">
        <v>312</v>
      </c>
      <c r="V94" t="s">
        <v>209</v>
      </c>
      <c r="W94" s="10" t="b">
        <v>0</v>
      </c>
      <c r="X94" s="12">
        <v>43796.512507175925</v>
      </c>
    </row>
    <row r="95" spans="1:24" x14ac:dyDescent="0.2">
      <c r="A95">
        <v>10341</v>
      </c>
      <c r="B95" s="2" t="s">
        <v>442</v>
      </c>
      <c r="C95" s="2" t="s">
        <v>443</v>
      </c>
      <c r="D95" s="2" t="s">
        <v>444</v>
      </c>
      <c r="E95" t="s">
        <v>19</v>
      </c>
      <c r="F95">
        <f>SUM(J95* 0.85)</f>
        <v>419.322</v>
      </c>
      <c r="G95">
        <v>6</v>
      </c>
      <c r="H95">
        <v>8</v>
      </c>
      <c r="I95" s="7">
        <v>82.22</v>
      </c>
      <c r="J95" s="7">
        <f>SUM(G95*I95)</f>
        <v>493.32</v>
      </c>
      <c r="K95" s="7">
        <f>SUM(G95*1.381)</f>
        <v>8.2859999999999996</v>
      </c>
      <c r="L95" s="11">
        <v>43242</v>
      </c>
      <c r="M95" s="3">
        <v>43244</v>
      </c>
      <c r="N95" s="3">
        <v>43245</v>
      </c>
      <c r="O95" t="s">
        <v>6</v>
      </c>
      <c r="P95" s="4">
        <v>16.72</v>
      </c>
      <c r="Q95" t="s">
        <v>544</v>
      </c>
      <c r="R95" t="s">
        <v>546</v>
      </c>
      <c r="S95" t="s">
        <v>547</v>
      </c>
      <c r="U95" t="s">
        <v>548</v>
      </c>
      <c r="V95" t="s">
        <v>530</v>
      </c>
      <c r="W95" s="10" t="b">
        <v>0</v>
      </c>
      <c r="X95" s="12">
        <v>43941.179171990741</v>
      </c>
    </row>
    <row r="96" spans="1:24" x14ac:dyDescent="0.2">
      <c r="A96">
        <v>10342</v>
      </c>
      <c r="B96" s="2" t="s">
        <v>159</v>
      </c>
      <c r="C96" s="2" t="s">
        <v>160</v>
      </c>
      <c r="D96" s="2" t="s">
        <v>161</v>
      </c>
      <c r="E96" t="s">
        <v>11</v>
      </c>
      <c r="F96">
        <f>SUM(J96* 1.05)</f>
        <v>76.639499999999998</v>
      </c>
      <c r="G96">
        <v>9</v>
      </c>
      <c r="H96">
        <v>-3</v>
      </c>
      <c r="I96" s="7">
        <v>8.11</v>
      </c>
      <c r="J96" s="7">
        <f>SUM(G96*I96)</f>
        <v>72.989999999999995</v>
      </c>
      <c r="K96" s="7">
        <f>SUM(G96*1.27)</f>
        <v>11.43</v>
      </c>
      <c r="L96" s="11">
        <v>43243</v>
      </c>
      <c r="M96" s="3">
        <v>43258</v>
      </c>
      <c r="N96" s="3">
        <v>43258</v>
      </c>
      <c r="O96" t="s">
        <v>12</v>
      </c>
      <c r="P96" s="4">
        <v>86.53</v>
      </c>
      <c r="Q96" t="s">
        <v>431</v>
      </c>
      <c r="R96" t="s">
        <v>433</v>
      </c>
      <c r="S96" t="s">
        <v>434</v>
      </c>
      <c r="T96" t="s">
        <v>435</v>
      </c>
      <c r="U96" t="s">
        <v>436</v>
      </c>
      <c r="V96" t="s">
        <v>209</v>
      </c>
      <c r="W96" s="10" t="b">
        <v>1</v>
      </c>
      <c r="X96" s="12">
        <v>43912.51012835648</v>
      </c>
    </row>
    <row r="97" spans="1:24" x14ac:dyDescent="0.2">
      <c r="A97">
        <v>10343</v>
      </c>
      <c r="B97" s="2" t="s">
        <v>285</v>
      </c>
      <c r="C97" s="2" t="s">
        <v>281</v>
      </c>
      <c r="D97" s="2" t="s">
        <v>286</v>
      </c>
      <c r="E97" t="s">
        <v>11</v>
      </c>
      <c r="F97">
        <f>SUM(J97* 1.15)</f>
        <v>717.73799999999994</v>
      </c>
      <c r="G97">
        <v>7</v>
      </c>
      <c r="H97">
        <v>-26</v>
      </c>
      <c r="I97" s="7">
        <v>89.16</v>
      </c>
      <c r="J97" s="7">
        <f>SUM(G97*I97)</f>
        <v>624.12</v>
      </c>
      <c r="K97" s="7">
        <f>SUM(G97*1.15)</f>
        <v>8.0499999999999989</v>
      </c>
      <c r="L97" s="11">
        <v>43244</v>
      </c>
      <c r="M97" s="3">
        <v>43253</v>
      </c>
      <c r="N97" s="3">
        <v>43253</v>
      </c>
      <c r="O97" t="s">
        <v>14</v>
      </c>
      <c r="P97" s="4">
        <v>131.69999999999999</v>
      </c>
      <c r="Q97" t="s">
        <v>54</v>
      </c>
      <c r="R97" t="s">
        <v>56</v>
      </c>
      <c r="S97" t="s">
        <v>57</v>
      </c>
      <c r="U97" t="s">
        <v>58</v>
      </c>
      <c r="V97" t="s">
        <v>59</v>
      </c>
      <c r="W97" s="10" t="b">
        <v>1</v>
      </c>
      <c r="X97" s="12">
        <v>43885.633472222224</v>
      </c>
    </row>
    <row r="98" spans="1:24" x14ac:dyDescent="0.2">
      <c r="A98">
        <v>10344</v>
      </c>
      <c r="B98" s="2" t="s">
        <v>537</v>
      </c>
      <c r="C98" s="2" t="s">
        <v>538</v>
      </c>
      <c r="D98" s="2" t="s">
        <v>539</v>
      </c>
      <c r="E98" t="s">
        <v>11</v>
      </c>
      <c r="F98">
        <f>SUM(J98* 0.93)</f>
        <v>556.88400000000013</v>
      </c>
      <c r="G98">
        <v>10</v>
      </c>
      <c r="H98">
        <v>6</v>
      </c>
      <c r="I98" s="7">
        <v>59.88</v>
      </c>
      <c r="J98" s="7">
        <f>SUM(G98*I98)</f>
        <v>598.80000000000007</v>
      </c>
      <c r="K98" s="7">
        <f>SUM(G98*1.381)</f>
        <v>13.81</v>
      </c>
      <c r="L98" s="11">
        <v>43245</v>
      </c>
      <c r="M98" s="3">
        <v>43249</v>
      </c>
      <c r="N98" s="3">
        <v>43249</v>
      </c>
      <c r="O98" t="s">
        <v>14</v>
      </c>
      <c r="P98" s="4">
        <v>388.98</v>
      </c>
      <c r="Q98" t="s">
        <v>431</v>
      </c>
      <c r="R98" t="s">
        <v>433</v>
      </c>
      <c r="S98" t="s">
        <v>434</v>
      </c>
      <c r="T98" t="s">
        <v>435</v>
      </c>
      <c r="U98" t="s">
        <v>436</v>
      </c>
      <c r="V98" t="s">
        <v>209</v>
      </c>
      <c r="W98" s="10" t="b">
        <v>1</v>
      </c>
      <c r="X98" s="12">
        <v>43880.509315972224</v>
      </c>
    </row>
    <row r="99" spans="1:24" x14ac:dyDescent="0.2">
      <c r="A99">
        <v>10345</v>
      </c>
      <c r="B99" s="2" t="s">
        <v>384</v>
      </c>
      <c r="C99" s="2" t="s">
        <v>385</v>
      </c>
      <c r="D99" s="2" t="s">
        <v>386</v>
      </c>
      <c r="E99" t="s">
        <v>45</v>
      </c>
      <c r="F99">
        <f>SUM(J99* 1.25)</f>
        <v>892.05</v>
      </c>
      <c r="G99">
        <v>12</v>
      </c>
      <c r="H99">
        <v>-21</v>
      </c>
      <c r="I99" s="7">
        <v>59.47</v>
      </c>
      <c r="J99" s="7">
        <f>SUM(G99*I99)</f>
        <v>713.64</v>
      </c>
      <c r="K99" s="7">
        <f>SUM(G99*1.15)</f>
        <v>13.799999999999999</v>
      </c>
      <c r="L99" s="11">
        <v>43248</v>
      </c>
      <c r="M99" s="3">
        <v>43251</v>
      </c>
      <c r="N99" s="3">
        <v>43251</v>
      </c>
      <c r="O99" t="s">
        <v>14</v>
      </c>
      <c r="P99" s="4">
        <v>137.44</v>
      </c>
      <c r="Q99" t="s">
        <v>437</v>
      </c>
      <c r="R99" t="s">
        <v>438</v>
      </c>
      <c r="S99" t="s">
        <v>85</v>
      </c>
      <c r="U99" t="s">
        <v>439</v>
      </c>
      <c r="V99" t="s">
        <v>35</v>
      </c>
      <c r="W99" s="10" t="b">
        <v>1</v>
      </c>
      <c r="X99" s="12">
        <v>43898.844740509259</v>
      </c>
    </row>
    <row r="100" spans="1:24" x14ac:dyDescent="0.2">
      <c r="A100">
        <v>10346</v>
      </c>
      <c r="B100" s="2" t="s">
        <v>394</v>
      </c>
      <c r="C100" s="2" t="s">
        <v>395</v>
      </c>
      <c r="D100" s="2" t="s">
        <v>396</v>
      </c>
      <c r="E100" t="s">
        <v>15</v>
      </c>
      <c r="F100">
        <f>SUM(J100* 1.05)</f>
        <v>947.31000000000006</v>
      </c>
      <c r="G100">
        <v>10</v>
      </c>
      <c r="H100">
        <v>2</v>
      </c>
      <c r="I100" s="7">
        <v>90.22</v>
      </c>
      <c r="J100" s="7">
        <f>SUM(G100*I100)</f>
        <v>902.2</v>
      </c>
      <c r="K100" s="7">
        <f>SUM(G100*0.54)</f>
        <v>5.4</v>
      </c>
      <c r="L100" s="11">
        <v>43249</v>
      </c>
      <c r="M100" s="3">
        <v>43254</v>
      </c>
      <c r="N100" s="3">
        <v>43254</v>
      </c>
      <c r="O100" t="s">
        <v>14</v>
      </c>
      <c r="P100" s="4">
        <v>14.78</v>
      </c>
      <c r="Q100" t="s">
        <v>463</v>
      </c>
      <c r="R100" t="s">
        <v>465</v>
      </c>
      <c r="S100" t="s">
        <v>466</v>
      </c>
      <c r="U100" t="s">
        <v>467</v>
      </c>
      <c r="V100" t="s">
        <v>325</v>
      </c>
      <c r="W100" s="10" t="b">
        <v>0</v>
      </c>
      <c r="X100" s="12">
        <v>43900.512239120377</v>
      </c>
    </row>
    <row r="101" spans="1:24" x14ac:dyDescent="0.2">
      <c r="A101">
        <v>10347</v>
      </c>
      <c r="B101" s="2" t="s">
        <v>142</v>
      </c>
      <c r="C101" s="2" t="s">
        <v>143</v>
      </c>
      <c r="D101" s="2" t="s">
        <v>144</v>
      </c>
      <c r="E101" t="s">
        <v>11</v>
      </c>
      <c r="F101">
        <f>SUM(J101* 0.85)</f>
        <v>516.68100000000004</v>
      </c>
      <c r="G101">
        <v>9</v>
      </c>
      <c r="H101">
        <v>-32</v>
      </c>
      <c r="I101" s="7">
        <v>67.540000000000006</v>
      </c>
      <c r="J101" s="7">
        <f>SUM(G101*I101)</f>
        <v>607.86</v>
      </c>
      <c r="K101" s="7">
        <f>SUM(G101*1.15)</f>
        <v>10.35</v>
      </c>
      <c r="L101" s="11">
        <v>43250</v>
      </c>
      <c r="M101" s="3">
        <v>43251</v>
      </c>
      <c r="N101" s="3">
        <v>43251</v>
      </c>
      <c r="O101" t="s">
        <v>12</v>
      </c>
      <c r="P101" s="4">
        <v>123.83</v>
      </c>
      <c r="Q101" t="s">
        <v>82</v>
      </c>
      <c r="R101" t="s">
        <v>84</v>
      </c>
      <c r="S101" t="s">
        <v>85</v>
      </c>
      <c r="U101" t="s">
        <v>86</v>
      </c>
      <c r="V101" t="s">
        <v>35</v>
      </c>
      <c r="W101" s="10" t="b">
        <v>1</v>
      </c>
      <c r="X101" s="12">
        <v>43952.177877083326</v>
      </c>
    </row>
    <row r="102" spans="1:24" x14ac:dyDescent="0.2">
      <c r="A102">
        <v>10348</v>
      </c>
      <c r="B102" s="2" t="s">
        <v>518</v>
      </c>
      <c r="C102" s="2" t="s">
        <v>519</v>
      </c>
      <c r="D102" s="2" t="s">
        <v>520</v>
      </c>
      <c r="E102" t="s">
        <v>11</v>
      </c>
      <c r="F102">
        <f>SUM(J102* 1.05)</f>
        <v>558.55800000000011</v>
      </c>
      <c r="G102">
        <v>11</v>
      </c>
      <c r="H102">
        <v>0</v>
      </c>
      <c r="I102" s="7">
        <v>48.36</v>
      </c>
      <c r="J102" s="7">
        <f>SUM(G102*I102)</f>
        <v>531.96</v>
      </c>
      <c r="K102" s="7">
        <f>SUM(G102*1.27)</f>
        <v>13.97</v>
      </c>
      <c r="L102" s="11">
        <v>43251</v>
      </c>
      <c r="M102" s="3">
        <v>43256</v>
      </c>
      <c r="N102" s="3">
        <v>43256</v>
      </c>
      <c r="O102" t="s">
        <v>14</v>
      </c>
      <c r="P102" s="4">
        <v>26.78</v>
      </c>
      <c r="Q102" t="s">
        <v>443</v>
      </c>
      <c r="R102" t="s">
        <v>445</v>
      </c>
      <c r="S102" t="s">
        <v>446</v>
      </c>
      <c r="U102" t="s">
        <v>447</v>
      </c>
      <c r="V102" t="s">
        <v>448</v>
      </c>
      <c r="W102" s="10" t="b">
        <v>0</v>
      </c>
      <c r="X102" s="12">
        <v>43876.510721064813</v>
      </c>
    </row>
    <row r="103" spans="1:24" x14ac:dyDescent="0.2">
      <c r="A103">
        <v>10349</v>
      </c>
      <c r="B103" s="2" t="s">
        <v>455</v>
      </c>
      <c r="C103" s="2" t="s">
        <v>456</v>
      </c>
      <c r="D103" s="2" t="s">
        <v>457</v>
      </c>
      <c r="E103" t="s">
        <v>19</v>
      </c>
      <c r="F103">
        <f>SUM(J103* 1.05)</f>
        <v>1015.329</v>
      </c>
      <c r="G103">
        <v>14</v>
      </c>
      <c r="H103">
        <v>8</v>
      </c>
      <c r="I103" s="7">
        <v>69.069999999999993</v>
      </c>
      <c r="J103" s="7">
        <f>SUM(G103*I103)</f>
        <v>966.9799999999999</v>
      </c>
      <c r="K103" s="7">
        <f>SUM(G103*1.381)</f>
        <v>19.334</v>
      </c>
      <c r="L103" s="11">
        <v>43252</v>
      </c>
      <c r="M103" s="3">
        <v>43256</v>
      </c>
      <c r="N103" s="3">
        <v>43257</v>
      </c>
      <c r="O103" t="s">
        <v>14</v>
      </c>
      <c r="P103" s="4">
        <v>23.6</v>
      </c>
      <c r="Q103" t="s">
        <v>301</v>
      </c>
      <c r="R103" t="s">
        <v>303</v>
      </c>
      <c r="S103" t="s">
        <v>304</v>
      </c>
      <c r="T103" t="s">
        <v>305</v>
      </c>
      <c r="U103" t="s">
        <v>306</v>
      </c>
      <c r="V103" t="s">
        <v>217</v>
      </c>
      <c r="W103" s="10" t="b">
        <v>0</v>
      </c>
      <c r="X103" s="12">
        <v>43901.5113724537</v>
      </c>
    </row>
    <row r="104" spans="1:24" x14ac:dyDescent="0.2">
      <c r="A104">
        <v>10350</v>
      </c>
      <c r="B104" s="2" t="s">
        <v>262</v>
      </c>
      <c r="C104" s="2" t="s">
        <v>263</v>
      </c>
      <c r="D104" s="2" t="s">
        <v>264</v>
      </c>
      <c r="E104" t="s">
        <v>5</v>
      </c>
      <c r="F104">
        <f>SUM(J104* 0.85)</f>
        <v>559.78449999999998</v>
      </c>
      <c r="G104">
        <v>11</v>
      </c>
      <c r="H104">
        <v>6</v>
      </c>
      <c r="I104" s="7">
        <v>59.87</v>
      </c>
      <c r="J104" s="7">
        <f>SUM(G104*I104)</f>
        <v>658.56999999999994</v>
      </c>
      <c r="K104" s="7">
        <f>SUM(G104*1.381)</f>
        <v>15.191000000000001</v>
      </c>
      <c r="L104" s="11">
        <v>43255</v>
      </c>
      <c r="M104" s="3">
        <v>43261</v>
      </c>
      <c r="N104" s="3">
        <v>43261</v>
      </c>
      <c r="O104" t="s">
        <v>6</v>
      </c>
      <c r="P104" s="4">
        <v>3.2</v>
      </c>
      <c r="Q104" t="s">
        <v>191</v>
      </c>
      <c r="R104" t="s">
        <v>193</v>
      </c>
      <c r="S104" t="s">
        <v>194</v>
      </c>
      <c r="U104" t="s">
        <v>195</v>
      </c>
      <c r="V104" t="s">
        <v>66</v>
      </c>
      <c r="W104" s="10" t="b">
        <v>0</v>
      </c>
      <c r="X104" s="12">
        <v>43904.177003703699</v>
      </c>
    </row>
    <row r="105" spans="1:24" x14ac:dyDescent="0.2">
      <c r="A105">
        <v>10351</v>
      </c>
      <c r="B105" s="2" t="s">
        <v>135</v>
      </c>
      <c r="C105" s="2" t="s">
        <v>136</v>
      </c>
      <c r="D105" s="2" t="s">
        <v>137</v>
      </c>
      <c r="E105" t="s">
        <v>13</v>
      </c>
      <c r="F105">
        <f>SUM(J105* 1.05)</f>
        <v>611.65650000000005</v>
      </c>
      <c r="G105">
        <v>13</v>
      </c>
      <c r="H105">
        <v>0</v>
      </c>
      <c r="I105" s="7">
        <v>44.81</v>
      </c>
      <c r="J105" s="7">
        <f>SUM(G105*I105)</f>
        <v>582.53</v>
      </c>
      <c r="K105" s="7">
        <f>SUM(G105*1.27)</f>
        <v>16.510000000000002</v>
      </c>
      <c r="L105" s="11">
        <v>43255</v>
      </c>
      <c r="M105" s="3">
        <v>43259</v>
      </c>
      <c r="N105" s="3">
        <v>43259</v>
      </c>
      <c r="O105" t="s">
        <v>12</v>
      </c>
      <c r="P105" s="4">
        <v>1.96</v>
      </c>
      <c r="Q105" t="s">
        <v>385</v>
      </c>
      <c r="R105" t="s">
        <v>387</v>
      </c>
      <c r="S105" t="s">
        <v>388</v>
      </c>
      <c r="U105" t="s">
        <v>389</v>
      </c>
      <c r="V105" t="s">
        <v>10</v>
      </c>
      <c r="W105" s="10" t="b">
        <v>0</v>
      </c>
      <c r="X105" s="12">
        <v>43904.177607638885</v>
      </c>
    </row>
    <row r="106" spans="1:24" x14ac:dyDescent="0.2">
      <c r="A106">
        <v>10352</v>
      </c>
      <c r="B106" s="2" t="s">
        <v>176</v>
      </c>
      <c r="C106" s="2" t="s">
        <v>177</v>
      </c>
      <c r="D106" s="2" t="s">
        <v>178</v>
      </c>
      <c r="E106" t="s">
        <v>15</v>
      </c>
      <c r="F106">
        <f>SUM(J106* 0.85)</f>
        <v>251.42999999999995</v>
      </c>
      <c r="G106">
        <v>10</v>
      </c>
      <c r="H106">
        <v>29</v>
      </c>
      <c r="I106" s="7">
        <v>29.58</v>
      </c>
      <c r="J106" s="7">
        <f>SUM(G106*I106)</f>
        <v>295.79999999999995</v>
      </c>
      <c r="K106" s="7">
        <f>SUM(G106*1.429)</f>
        <v>14.290000000000001</v>
      </c>
      <c r="L106" s="11">
        <v>43256</v>
      </c>
      <c r="M106" s="3">
        <v>43262</v>
      </c>
      <c r="N106" s="3">
        <v>43269</v>
      </c>
      <c r="O106" t="s">
        <v>6</v>
      </c>
      <c r="P106" s="4">
        <v>55.26</v>
      </c>
      <c r="Q106" t="s">
        <v>39</v>
      </c>
      <c r="R106" t="s">
        <v>41</v>
      </c>
      <c r="S106" t="s">
        <v>42</v>
      </c>
      <c r="U106" t="s">
        <v>43</v>
      </c>
      <c r="V106" t="s">
        <v>44</v>
      </c>
      <c r="W106" s="10" t="b">
        <v>1</v>
      </c>
      <c r="X106" s="12">
        <v>43829.178679398145</v>
      </c>
    </row>
    <row r="107" spans="1:24" x14ac:dyDescent="0.2">
      <c r="A107">
        <v>10353</v>
      </c>
      <c r="B107" s="2" t="s">
        <v>363</v>
      </c>
      <c r="C107" s="2" t="s">
        <v>364</v>
      </c>
      <c r="D107" s="2" t="s">
        <v>365</v>
      </c>
      <c r="E107" t="s">
        <v>19</v>
      </c>
      <c r="F107">
        <f>SUM(J107* 1.45)</f>
        <v>179.82899999999998</v>
      </c>
      <c r="G107">
        <v>9</v>
      </c>
      <c r="H107">
        <v>-4</v>
      </c>
      <c r="I107" s="7">
        <v>13.78</v>
      </c>
      <c r="J107" s="7">
        <f>SUM(G107*I107)</f>
        <v>124.02</v>
      </c>
      <c r="K107" s="7">
        <f>SUM(G107*1.15)</f>
        <v>10.35</v>
      </c>
      <c r="L107" s="11">
        <v>43257</v>
      </c>
      <c r="M107" s="3">
        <v>43259</v>
      </c>
      <c r="N107" s="3">
        <v>43259</v>
      </c>
      <c r="O107" t="s">
        <v>12</v>
      </c>
      <c r="P107" s="4">
        <v>32.369999999999997</v>
      </c>
      <c r="Q107" t="s">
        <v>39</v>
      </c>
      <c r="R107" t="s">
        <v>41</v>
      </c>
      <c r="S107" t="s">
        <v>42</v>
      </c>
      <c r="U107" t="s">
        <v>43</v>
      </c>
      <c r="V107" t="s">
        <v>44</v>
      </c>
      <c r="W107" s="10" t="b">
        <v>0</v>
      </c>
      <c r="X107" s="12">
        <v>43892.51201273148</v>
      </c>
    </row>
    <row r="108" spans="1:24" x14ac:dyDescent="0.2">
      <c r="A108">
        <v>10354</v>
      </c>
      <c r="B108" s="2" t="s">
        <v>358</v>
      </c>
      <c r="C108" s="2" t="s">
        <v>359</v>
      </c>
      <c r="D108" s="2" t="s">
        <v>360</v>
      </c>
      <c r="E108" t="s">
        <v>36</v>
      </c>
      <c r="F108">
        <f>SUM(J108* 1.15)</f>
        <v>604.55499999999984</v>
      </c>
      <c r="G108">
        <v>14</v>
      </c>
      <c r="H108">
        <v>-5</v>
      </c>
      <c r="I108" s="7">
        <v>37.549999999999997</v>
      </c>
      <c r="J108" s="7">
        <f>SUM(G108*I108)</f>
        <v>525.69999999999993</v>
      </c>
      <c r="K108" s="7">
        <f>SUM(G108*1.15)</f>
        <v>16.099999999999998</v>
      </c>
      <c r="L108" s="11">
        <v>43258</v>
      </c>
      <c r="M108" s="3">
        <v>43263</v>
      </c>
      <c r="N108" s="3">
        <v>43263</v>
      </c>
      <c r="O108" t="s">
        <v>12</v>
      </c>
      <c r="P108" s="4">
        <v>14.93</v>
      </c>
      <c r="Q108" t="s">
        <v>538</v>
      </c>
      <c r="R108" t="s">
        <v>540</v>
      </c>
      <c r="S108" t="s">
        <v>541</v>
      </c>
      <c r="T108" t="s">
        <v>279</v>
      </c>
      <c r="U108" t="s">
        <v>542</v>
      </c>
      <c r="V108" t="s">
        <v>209</v>
      </c>
      <c r="W108" s="10" t="b">
        <v>0</v>
      </c>
      <c r="X108" s="12">
        <v>43909.846446759264</v>
      </c>
    </row>
    <row r="109" spans="1:24" x14ac:dyDescent="0.2">
      <c r="A109">
        <v>10355</v>
      </c>
      <c r="B109" s="2" t="s">
        <v>29</v>
      </c>
      <c r="C109" s="2" t="s">
        <v>30</v>
      </c>
      <c r="D109" s="2" t="s">
        <v>31</v>
      </c>
      <c r="E109" t="s">
        <v>5</v>
      </c>
      <c r="F109">
        <f>SUM(J109* 0.93)</f>
        <v>506.96160000000003</v>
      </c>
      <c r="G109">
        <v>8</v>
      </c>
      <c r="H109">
        <v>-4</v>
      </c>
      <c r="I109" s="7">
        <v>68.14</v>
      </c>
      <c r="J109" s="7">
        <f>SUM(G109*I109)</f>
        <v>545.12</v>
      </c>
      <c r="K109" s="7">
        <f>SUM(G109*1.15)</f>
        <v>9.1999999999999993</v>
      </c>
      <c r="L109" s="11">
        <v>43259</v>
      </c>
      <c r="M109" s="3">
        <v>43260</v>
      </c>
      <c r="N109" s="3">
        <v>43260</v>
      </c>
      <c r="O109" t="s">
        <v>14</v>
      </c>
      <c r="P109" s="4">
        <v>229.24</v>
      </c>
      <c r="Q109" t="s">
        <v>385</v>
      </c>
      <c r="R109" t="s">
        <v>387</v>
      </c>
      <c r="S109" t="s">
        <v>388</v>
      </c>
      <c r="U109" t="s">
        <v>389</v>
      </c>
      <c r="V109" t="s">
        <v>10</v>
      </c>
      <c r="W109" s="10" t="b">
        <v>1</v>
      </c>
      <c r="X109" s="12">
        <v>43935.177596064808</v>
      </c>
    </row>
    <row r="110" spans="1:24" x14ac:dyDescent="0.2">
      <c r="A110">
        <v>10356</v>
      </c>
      <c r="B110" s="2" t="s">
        <v>518</v>
      </c>
      <c r="C110" s="2" t="s">
        <v>519</v>
      </c>
      <c r="D110" s="2" t="s">
        <v>520</v>
      </c>
      <c r="E110" t="s">
        <v>5</v>
      </c>
      <c r="F110">
        <f>SUM(J110* 1.05)</f>
        <v>623.70000000000005</v>
      </c>
      <c r="G110">
        <v>11</v>
      </c>
      <c r="H110">
        <v>0</v>
      </c>
      <c r="I110" s="7">
        <v>54</v>
      </c>
      <c r="J110" s="7">
        <f>SUM(G110*I110)</f>
        <v>594</v>
      </c>
      <c r="K110" s="7">
        <f>SUM(G110*1.27)</f>
        <v>13.97</v>
      </c>
      <c r="L110" s="11">
        <v>43262</v>
      </c>
      <c r="M110" s="3">
        <v>43269</v>
      </c>
      <c r="N110" s="3">
        <v>43270</v>
      </c>
      <c r="O110" t="s">
        <v>12</v>
      </c>
      <c r="P110" s="4">
        <v>54.83</v>
      </c>
      <c r="Q110" t="s">
        <v>160</v>
      </c>
      <c r="R110" t="s">
        <v>162</v>
      </c>
      <c r="S110" t="s">
        <v>163</v>
      </c>
      <c r="U110" t="s">
        <v>164</v>
      </c>
      <c r="V110" t="s">
        <v>10</v>
      </c>
      <c r="W110" s="10" t="b">
        <v>1</v>
      </c>
      <c r="X110" s="12">
        <v>43895.5113724537</v>
      </c>
    </row>
    <row r="111" spans="1:24" x14ac:dyDescent="0.2">
      <c r="A111">
        <v>10357</v>
      </c>
      <c r="B111" s="2" t="s">
        <v>293</v>
      </c>
      <c r="C111" s="2" t="s">
        <v>294</v>
      </c>
      <c r="D111" s="2" t="s">
        <v>295</v>
      </c>
      <c r="E111" t="s">
        <v>13</v>
      </c>
      <c r="F111">
        <f>SUM(J111* 0.85)</f>
        <v>696.99149999999997</v>
      </c>
      <c r="G111">
        <v>9</v>
      </c>
      <c r="H111">
        <v>13</v>
      </c>
      <c r="I111" s="7">
        <v>91.11</v>
      </c>
      <c r="J111" s="7">
        <f>SUM(G111*I111)</f>
        <v>819.99</v>
      </c>
      <c r="K111" s="7">
        <f>SUM(G111*1.429)</f>
        <v>12.861000000000001</v>
      </c>
      <c r="L111" s="11">
        <v>43263</v>
      </c>
      <c r="M111" s="3">
        <v>43266</v>
      </c>
      <c r="N111" s="3">
        <v>43266</v>
      </c>
      <c r="O111" t="s">
        <v>14</v>
      </c>
      <c r="P111" s="4">
        <v>117.61</v>
      </c>
      <c r="Q111" t="s">
        <v>136</v>
      </c>
      <c r="R111" t="s">
        <v>138</v>
      </c>
      <c r="S111" t="s">
        <v>139</v>
      </c>
      <c r="U111" t="s">
        <v>140</v>
      </c>
      <c r="V111" t="s">
        <v>141</v>
      </c>
      <c r="W111" s="10" t="b">
        <v>1</v>
      </c>
      <c r="X111" s="12">
        <v>43813.511511342593</v>
      </c>
    </row>
    <row r="112" spans="1:24" x14ac:dyDescent="0.2">
      <c r="A112">
        <v>10358</v>
      </c>
      <c r="B112" s="2" t="s">
        <v>262</v>
      </c>
      <c r="C112" s="2" t="s">
        <v>263</v>
      </c>
      <c r="D112" s="2" t="s">
        <v>264</v>
      </c>
      <c r="E112" t="s">
        <v>46</v>
      </c>
      <c r="F112">
        <f>SUM(J112* 0.85)</f>
        <v>639.92250000000001</v>
      </c>
      <c r="G112">
        <v>9</v>
      </c>
      <c r="H112">
        <v>6</v>
      </c>
      <c r="I112" s="7">
        <v>83.65</v>
      </c>
      <c r="J112" s="7">
        <f>SUM(G112*I112)</f>
        <v>752.85</v>
      </c>
      <c r="K112" s="7">
        <f>SUM(G112*1.381)</f>
        <v>12.429</v>
      </c>
      <c r="L112" s="11">
        <v>43264</v>
      </c>
      <c r="M112" s="3">
        <v>43268</v>
      </c>
      <c r="N112" s="3">
        <v>43272</v>
      </c>
      <c r="O112" t="s">
        <v>12</v>
      </c>
      <c r="P112" s="4">
        <v>29.59</v>
      </c>
      <c r="Q112" t="s">
        <v>463</v>
      </c>
      <c r="R112" t="s">
        <v>465</v>
      </c>
      <c r="S112" t="s">
        <v>466</v>
      </c>
      <c r="U112" t="s">
        <v>467</v>
      </c>
      <c r="V112" t="s">
        <v>325</v>
      </c>
      <c r="W112" s="10" t="b">
        <v>0</v>
      </c>
      <c r="X112" s="12">
        <v>43925.511079861113</v>
      </c>
    </row>
    <row r="113" spans="1:24" x14ac:dyDescent="0.2">
      <c r="A113">
        <v>10359</v>
      </c>
      <c r="B113" s="2" t="s">
        <v>430</v>
      </c>
      <c r="C113" s="2" t="s">
        <v>431</v>
      </c>
      <c r="D113" s="2" t="s">
        <v>432</v>
      </c>
      <c r="E113" t="s">
        <v>46</v>
      </c>
      <c r="F113">
        <f>SUM(J113* 0.93)</f>
        <v>868.18290000000002</v>
      </c>
      <c r="G113">
        <v>13</v>
      </c>
      <c r="H113">
        <v>0</v>
      </c>
      <c r="I113" s="7">
        <v>71.81</v>
      </c>
      <c r="J113" s="7">
        <f>SUM(G113*I113)</f>
        <v>933.53</v>
      </c>
      <c r="K113" s="7">
        <f>SUM(G113*1.27)</f>
        <v>16.510000000000002</v>
      </c>
      <c r="L113" s="11">
        <v>43265</v>
      </c>
      <c r="M113" s="3">
        <v>43270</v>
      </c>
      <c r="N113" s="3">
        <v>43271</v>
      </c>
      <c r="O113" t="s">
        <v>6</v>
      </c>
      <c r="P113" s="4">
        <v>89.93</v>
      </c>
      <c r="Q113" t="s">
        <v>238</v>
      </c>
      <c r="R113" t="s">
        <v>240</v>
      </c>
      <c r="S113" t="s">
        <v>241</v>
      </c>
      <c r="T113" t="s">
        <v>242</v>
      </c>
      <c r="V113" t="s">
        <v>243</v>
      </c>
      <c r="W113" s="10" t="b">
        <v>1</v>
      </c>
      <c r="X113" s="12">
        <v>43873.511799768516</v>
      </c>
    </row>
    <row r="114" spans="1:24" x14ac:dyDescent="0.2">
      <c r="A114">
        <v>10360</v>
      </c>
      <c r="B114" s="2" t="s">
        <v>53</v>
      </c>
      <c r="C114" s="2" t="s">
        <v>54</v>
      </c>
      <c r="D114" s="2" t="s">
        <v>55</v>
      </c>
      <c r="E114" t="s">
        <v>11</v>
      </c>
      <c r="F114">
        <f>SUM(J114* 1.15)</f>
        <v>288.28199999999998</v>
      </c>
      <c r="G114">
        <v>6</v>
      </c>
      <c r="H114">
        <v>4</v>
      </c>
      <c r="I114" s="7">
        <v>41.78</v>
      </c>
      <c r="J114" s="7">
        <f>SUM(G114*I114)</f>
        <v>250.68</v>
      </c>
      <c r="K114" s="7">
        <f>SUM(G114*0.54)</f>
        <v>3.24</v>
      </c>
      <c r="L114" s="11">
        <v>43266</v>
      </c>
      <c r="M114" s="3">
        <v>43269</v>
      </c>
      <c r="N114" s="3">
        <v>43269</v>
      </c>
      <c r="O114" t="s">
        <v>14</v>
      </c>
      <c r="P114" s="4">
        <v>1.25</v>
      </c>
      <c r="Q114" t="s">
        <v>186</v>
      </c>
      <c r="R114" t="s">
        <v>187</v>
      </c>
      <c r="S114" t="s">
        <v>188</v>
      </c>
      <c r="U114" t="s">
        <v>189</v>
      </c>
      <c r="V114" t="s">
        <v>66</v>
      </c>
      <c r="W114" s="10" t="b">
        <v>1</v>
      </c>
      <c r="X114" s="12">
        <v>43883.17514363426</v>
      </c>
    </row>
    <row r="115" spans="1:24" x14ac:dyDescent="0.2">
      <c r="A115">
        <v>10361</v>
      </c>
      <c r="B115" s="2" t="s">
        <v>384</v>
      </c>
      <c r="C115" s="2" t="s">
        <v>385</v>
      </c>
      <c r="D115" s="2" t="s">
        <v>386</v>
      </c>
      <c r="E115" t="s">
        <v>13</v>
      </c>
      <c r="F115">
        <f>SUM(J115* 1.25)</f>
        <v>151.27500000000001</v>
      </c>
      <c r="G115">
        <v>6</v>
      </c>
      <c r="H115">
        <v>-24</v>
      </c>
      <c r="I115" s="7">
        <v>20.170000000000002</v>
      </c>
      <c r="J115" s="7">
        <f>SUM(G115*I115)</f>
        <v>121.02000000000001</v>
      </c>
      <c r="K115" s="7">
        <f>SUM(G115*1.15)</f>
        <v>6.8999999999999995</v>
      </c>
      <c r="L115" s="11">
        <v>43266</v>
      </c>
      <c r="M115" s="3">
        <v>43270</v>
      </c>
      <c r="N115" s="3">
        <v>43270</v>
      </c>
      <c r="O115" t="s">
        <v>12</v>
      </c>
      <c r="P115" s="4">
        <v>97.09</v>
      </c>
      <c r="Q115" t="s">
        <v>61</v>
      </c>
      <c r="R115" t="s">
        <v>63</v>
      </c>
      <c r="S115" t="s">
        <v>64</v>
      </c>
      <c r="U115" t="s">
        <v>65</v>
      </c>
      <c r="V115" t="s">
        <v>66</v>
      </c>
      <c r="W115" s="10" t="b">
        <v>1</v>
      </c>
      <c r="X115" s="12">
        <v>43904.321493055562</v>
      </c>
    </row>
    <row r="116" spans="1:24" x14ac:dyDescent="0.2">
      <c r="A116">
        <v>10362</v>
      </c>
      <c r="B116" s="2" t="s">
        <v>67</v>
      </c>
      <c r="C116" s="2" t="s">
        <v>68</v>
      </c>
      <c r="D116" s="2" t="s">
        <v>69</v>
      </c>
      <c r="E116" t="s">
        <v>15</v>
      </c>
      <c r="F116">
        <f>SUM(J116* 0.85)</f>
        <v>337.90049999999997</v>
      </c>
      <c r="G116">
        <v>7</v>
      </c>
      <c r="H116">
        <v>5</v>
      </c>
      <c r="I116" s="7">
        <v>56.79</v>
      </c>
      <c r="J116" s="7">
        <f>SUM(G116*I116)</f>
        <v>397.53</v>
      </c>
      <c r="K116" s="7">
        <f>SUM(G116*1.381)</f>
        <v>9.6669999999999998</v>
      </c>
      <c r="L116" s="11">
        <v>43269</v>
      </c>
      <c r="M116" s="3">
        <v>43279</v>
      </c>
      <c r="N116" s="3">
        <v>43279</v>
      </c>
      <c r="O116" t="s">
        <v>12</v>
      </c>
      <c r="P116" s="4">
        <v>113.15</v>
      </c>
      <c r="Q116" t="s">
        <v>68</v>
      </c>
      <c r="R116" t="s">
        <v>70</v>
      </c>
      <c r="S116" t="s">
        <v>71</v>
      </c>
      <c r="U116" t="s">
        <v>72</v>
      </c>
      <c r="V116" t="s">
        <v>59</v>
      </c>
      <c r="W116" s="10" t="b">
        <v>1</v>
      </c>
      <c r="X116" s="12">
        <v>43885.847046180555</v>
      </c>
    </row>
    <row r="117" spans="1:24" x14ac:dyDescent="0.2">
      <c r="A117">
        <v>10363</v>
      </c>
      <c r="B117" s="2" t="s">
        <v>118</v>
      </c>
      <c r="C117" s="2" t="s">
        <v>119</v>
      </c>
      <c r="D117" s="2" t="s">
        <v>120</v>
      </c>
      <c r="E117" t="s">
        <v>11</v>
      </c>
      <c r="F117">
        <f>SUM(J117* 1.15)</f>
        <v>612.49</v>
      </c>
      <c r="G117">
        <v>10</v>
      </c>
      <c r="H117">
        <v>-1</v>
      </c>
      <c r="I117" s="7">
        <v>53.26</v>
      </c>
      <c r="J117" s="7">
        <f>SUM(G117*I117)</f>
        <v>532.6</v>
      </c>
      <c r="K117" s="7">
        <f>SUM(G117*1.27)</f>
        <v>12.7</v>
      </c>
      <c r="L117" s="11">
        <v>43270</v>
      </c>
      <c r="M117" s="3">
        <v>43277</v>
      </c>
      <c r="N117" s="3">
        <v>43278</v>
      </c>
      <c r="O117" t="s">
        <v>12</v>
      </c>
      <c r="P117" s="4">
        <v>29.76</v>
      </c>
      <c r="Q117" t="s">
        <v>408</v>
      </c>
      <c r="R117" t="s">
        <v>410</v>
      </c>
      <c r="S117" t="s">
        <v>222</v>
      </c>
      <c r="T117" t="s">
        <v>223</v>
      </c>
      <c r="U117" t="s">
        <v>411</v>
      </c>
      <c r="V117" t="s">
        <v>113</v>
      </c>
      <c r="W117" s="10" t="b">
        <v>0</v>
      </c>
      <c r="X117" s="12">
        <v>43904.511753472223</v>
      </c>
    </row>
    <row r="118" spans="1:24" x14ac:dyDescent="0.2">
      <c r="A118">
        <v>10364</v>
      </c>
      <c r="B118" s="2" t="s">
        <v>130</v>
      </c>
      <c r="C118" s="2" t="s">
        <v>131</v>
      </c>
      <c r="D118" s="2" t="s">
        <v>132</v>
      </c>
      <c r="E118" t="s">
        <v>13</v>
      </c>
      <c r="F118">
        <f>SUM(J118* 0.93)</f>
        <v>697.48140000000001</v>
      </c>
      <c r="G118">
        <v>11</v>
      </c>
      <c r="H118">
        <v>2</v>
      </c>
      <c r="I118" s="7">
        <v>68.180000000000007</v>
      </c>
      <c r="J118" s="7">
        <f>SUM(G118*I118)</f>
        <v>749.98</v>
      </c>
      <c r="K118" s="7">
        <f>SUM(G118*0.54)</f>
        <v>5.94</v>
      </c>
      <c r="L118" s="11">
        <v>43270</v>
      </c>
      <c r="M118" s="3">
        <v>43278</v>
      </c>
      <c r="N118" s="3">
        <v>43278</v>
      </c>
      <c r="O118" t="s">
        <v>12</v>
      </c>
      <c r="P118" s="4">
        <v>10.98</v>
      </c>
      <c r="Q118" t="s">
        <v>170</v>
      </c>
      <c r="R118" t="s">
        <v>172</v>
      </c>
      <c r="S118" t="s">
        <v>173</v>
      </c>
      <c r="U118" t="s">
        <v>174</v>
      </c>
      <c r="V118" t="s">
        <v>175</v>
      </c>
      <c r="W118" s="10" t="b">
        <v>0</v>
      </c>
      <c r="X118" s="12">
        <v>44028.511152546293</v>
      </c>
    </row>
    <row r="119" spans="1:24" x14ac:dyDescent="0.2">
      <c r="A119">
        <v>10365</v>
      </c>
      <c r="B119" s="2" t="s">
        <v>24</v>
      </c>
      <c r="C119" s="2" t="s">
        <v>25</v>
      </c>
      <c r="D119" s="2" t="s">
        <v>26</v>
      </c>
      <c r="E119" t="s">
        <v>15</v>
      </c>
      <c r="F119">
        <f>SUM(J119* 1.15)</f>
        <v>266.96099999999996</v>
      </c>
      <c r="G119">
        <v>6</v>
      </c>
      <c r="H119">
        <v>-30</v>
      </c>
      <c r="I119" s="7">
        <v>38.69</v>
      </c>
      <c r="J119" s="7">
        <f>SUM(G119*I119)</f>
        <v>232.14</v>
      </c>
      <c r="K119" s="7">
        <f>SUM(G119*1.15)</f>
        <v>6.8999999999999995</v>
      </c>
      <c r="L119" s="11">
        <v>43271</v>
      </c>
      <c r="M119" s="3">
        <v>43276</v>
      </c>
      <c r="N119" s="3">
        <v>43277</v>
      </c>
      <c r="O119" t="s">
        <v>12</v>
      </c>
      <c r="P119" s="4">
        <v>830.75</v>
      </c>
      <c r="Q119" t="s">
        <v>431</v>
      </c>
      <c r="R119" t="s">
        <v>433</v>
      </c>
      <c r="S119" t="s">
        <v>434</v>
      </c>
      <c r="T119" t="s">
        <v>435</v>
      </c>
      <c r="U119" t="s">
        <v>436</v>
      </c>
      <c r="V119" t="s">
        <v>209</v>
      </c>
      <c r="W119" s="10" t="b">
        <v>1</v>
      </c>
      <c r="X119" s="12">
        <v>43871.843461689816</v>
      </c>
    </row>
    <row r="120" spans="1:24" x14ac:dyDescent="0.2">
      <c r="A120">
        <v>10366</v>
      </c>
      <c r="B120" s="2" t="s">
        <v>183</v>
      </c>
      <c r="C120" s="2" t="s">
        <v>184</v>
      </c>
      <c r="D120" s="2" t="s">
        <v>185</v>
      </c>
      <c r="E120" t="s">
        <v>36</v>
      </c>
      <c r="F120">
        <f>SUM(J120* 1.05)</f>
        <v>1246.2449999999999</v>
      </c>
      <c r="G120">
        <v>13</v>
      </c>
      <c r="H120">
        <v>2</v>
      </c>
      <c r="I120" s="7">
        <v>91.3</v>
      </c>
      <c r="J120" s="7">
        <f>SUM(G120*I120)</f>
        <v>1186.8999999999999</v>
      </c>
      <c r="K120" s="7">
        <f>SUM(G120*0.54)</f>
        <v>7.0200000000000005</v>
      </c>
      <c r="L120" s="11">
        <v>43272</v>
      </c>
      <c r="M120" s="3">
        <v>43278</v>
      </c>
      <c r="N120" s="3">
        <v>43280</v>
      </c>
      <c r="O120" t="s">
        <v>6</v>
      </c>
      <c r="P120" s="4">
        <v>134.63999999999999</v>
      </c>
      <c r="Q120" t="s">
        <v>68</v>
      </c>
      <c r="R120" t="s">
        <v>70</v>
      </c>
      <c r="S120" t="s">
        <v>71</v>
      </c>
      <c r="U120" t="s">
        <v>72</v>
      </c>
      <c r="V120" t="s">
        <v>59</v>
      </c>
      <c r="W120" s="10" t="b">
        <v>1</v>
      </c>
      <c r="X120" s="12">
        <v>43883.513712731481</v>
      </c>
    </row>
    <row r="121" spans="1:24" x14ac:dyDescent="0.2">
      <c r="A121">
        <v>10367</v>
      </c>
      <c r="B121" s="2" t="s">
        <v>500</v>
      </c>
      <c r="C121" s="2" t="s">
        <v>501</v>
      </c>
      <c r="D121" s="2" t="s">
        <v>502</v>
      </c>
      <c r="E121" t="s">
        <v>19</v>
      </c>
      <c r="F121">
        <f>SUM(J121* 1.05)</f>
        <v>218.589</v>
      </c>
      <c r="G121">
        <v>7</v>
      </c>
      <c r="H121">
        <v>15</v>
      </c>
      <c r="I121" s="7">
        <v>29.74</v>
      </c>
      <c r="J121" s="7">
        <f>SUM(G121*I121)</f>
        <v>208.17999999999998</v>
      </c>
      <c r="K121" s="7">
        <f>SUM(G121*1.429)</f>
        <v>10.003</v>
      </c>
      <c r="L121" s="11">
        <v>43272</v>
      </c>
      <c r="M121" s="3">
        <v>43287</v>
      </c>
      <c r="N121" s="3">
        <v>43289</v>
      </c>
      <c r="O121" t="s">
        <v>12</v>
      </c>
      <c r="P121" s="4">
        <v>66.69</v>
      </c>
      <c r="Q121" t="s">
        <v>320</v>
      </c>
      <c r="R121" t="s">
        <v>322</v>
      </c>
      <c r="S121" t="s">
        <v>323</v>
      </c>
      <c r="U121" t="s">
        <v>324</v>
      </c>
      <c r="V121" t="s">
        <v>325</v>
      </c>
      <c r="W121" s="10" t="b">
        <v>1</v>
      </c>
      <c r="X121" s="12">
        <v>43896.846071990738</v>
      </c>
    </row>
    <row r="122" spans="1:24" x14ac:dyDescent="0.2">
      <c r="A122">
        <v>10368</v>
      </c>
      <c r="B122" s="2" t="s">
        <v>135</v>
      </c>
      <c r="C122" s="2" t="s">
        <v>136</v>
      </c>
      <c r="D122" s="2" t="s">
        <v>137</v>
      </c>
      <c r="E122" t="s">
        <v>45</v>
      </c>
      <c r="F122">
        <f>SUM(J122* 1.05)</f>
        <v>707.09100000000001</v>
      </c>
      <c r="G122">
        <v>11</v>
      </c>
      <c r="H122">
        <v>-2</v>
      </c>
      <c r="I122" s="7">
        <v>61.22</v>
      </c>
      <c r="J122" s="7">
        <f>SUM(G122*I122)</f>
        <v>673.42</v>
      </c>
      <c r="K122" s="7">
        <f>SUM(G122*1.27)</f>
        <v>13.97</v>
      </c>
      <c r="L122" s="11">
        <v>43273</v>
      </c>
      <c r="M122" s="3">
        <v>43282</v>
      </c>
      <c r="N122" s="3">
        <v>43283</v>
      </c>
      <c r="O122" t="s">
        <v>12</v>
      </c>
      <c r="P122" s="4">
        <v>74.16</v>
      </c>
      <c r="Q122" t="s">
        <v>395</v>
      </c>
      <c r="R122" t="s">
        <v>397</v>
      </c>
      <c r="S122" t="s">
        <v>398</v>
      </c>
      <c r="T122" t="s">
        <v>399</v>
      </c>
      <c r="U122" t="s">
        <v>400</v>
      </c>
      <c r="V122" t="s">
        <v>209</v>
      </c>
      <c r="W122" s="10" t="b">
        <v>1</v>
      </c>
      <c r="X122" s="12">
        <v>43888.507503472225</v>
      </c>
    </row>
    <row r="123" spans="1:24" x14ac:dyDescent="0.2">
      <c r="A123">
        <v>10369</v>
      </c>
      <c r="B123" s="2" t="s">
        <v>455</v>
      </c>
      <c r="C123" s="2" t="s">
        <v>456</v>
      </c>
      <c r="D123" s="2" t="s">
        <v>457</v>
      </c>
      <c r="E123" t="s">
        <v>36</v>
      </c>
      <c r="F123">
        <f>SUM(J123* 1.05)</f>
        <v>102.69</v>
      </c>
      <c r="G123">
        <v>10</v>
      </c>
      <c r="H123">
        <v>14</v>
      </c>
      <c r="I123" s="7">
        <v>9.7799999999999994</v>
      </c>
      <c r="J123" s="7">
        <f>SUM(G123*I123)</f>
        <v>97.8</v>
      </c>
      <c r="K123" s="7">
        <f>SUM(G123*1.429)</f>
        <v>14.290000000000001</v>
      </c>
      <c r="L123" s="11">
        <v>43276</v>
      </c>
      <c r="M123" s="3">
        <v>43284</v>
      </c>
      <c r="N123" s="3">
        <v>43284</v>
      </c>
      <c r="O123" t="s">
        <v>12</v>
      </c>
      <c r="P123" s="4">
        <v>4.62</v>
      </c>
      <c r="Q123" t="s">
        <v>423</v>
      </c>
      <c r="R123" t="s">
        <v>424</v>
      </c>
      <c r="S123" t="s">
        <v>425</v>
      </c>
      <c r="U123" t="s">
        <v>426</v>
      </c>
      <c r="V123" t="s">
        <v>427</v>
      </c>
      <c r="W123" s="10" t="b">
        <v>0</v>
      </c>
      <c r="X123" s="12">
        <v>43860.511326157408</v>
      </c>
    </row>
    <row r="124" spans="1:24" x14ac:dyDescent="0.2">
      <c r="A124">
        <v>10370</v>
      </c>
      <c r="B124" s="2" t="s">
        <v>99</v>
      </c>
      <c r="C124" s="2" t="s">
        <v>100</v>
      </c>
      <c r="D124" s="2" t="s">
        <v>101</v>
      </c>
      <c r="E124" t="s">
        <v>5</v>
      </c>
      <c r="F124">
        <f>SUM(J124* 0.85)</f>
        <v>882.82700000000011</v>
      </c>
      <c r="G124">
        <v>11</v>
      </c>
      <c r="H124">
        <v>-13</v>
      </c>
      <c r="I124" s="7">
        <v>94.42</v>
      </c>
      <c r="J124" s="7">
        <f>SUM(G124*I124)</f>
        <v>1038.6200000000001</v>
      </c>
      <c r="K124" s="7">
        <f>SUM(G124*1.15)</f>
        <v>12.649999999999999</v>
      </c>
      <c r="L124" s="11">
        <v>43277</v>
      </c>
      <c r="M124" s="3">
        <v>43287</v>
      </c>
      <c r="N124" s="3">
        <v>43287</v>
      </c>
      <c r="O124" t="s">
        <v>6</v>
      </c>
      <c r="P124" s="4">
        <v>4.5599999999999996</v>
      </c>
      <c r="Q124" t="s">
        <v>538</v>
      </c>
      <c r="R124" t="s">
        <v>540</v>
      </c>
      <c r="S124" t="s">
        <v>541</v>
      </c>
      <c r="T124" t="s">
        <v>279</v>
      </c>
      <c r="U124" t="s">
        <v>542</v>
      </c>
      <c r="V124" t="s">
        <v>209</v>
      </c>
      <c r="W124" s="10" t="b">
        <v>0</v>
      </c>
      <c r="X124" s="12">
        <v>43893.512565046294</v>
      </c>
    </row>
    <row r="125" spans="1:24" x14ac:dyDescent="0.2">
      <c r="A125">
        <v>10371</v>
      </c>
      <c r="B125" s="2" t="s">
        <v>262</v>
      </c>
      <c r="C125" s="2" t="s">
        <v>263</v>
      </c>
      <c r="D125" s="2" t="s">
        <v>264</v>
      </c>
      <c r="E125" t="s">
        <v>13</v>
      </c>
      <c r="F125">
        <f>SUM(J125* 0.85)</f>
        <v>373.66</v>
      </c>
      <c r="G125">
        <v>10</v>
      </c>
      <c r="H125">
        <v>6</v>
      </c>
      <c r="I125" s="7">
        <v>43.96</v>
      </c>
      <c r="J125" s="7">
        <f>SUM(G125*I125)</f>
        <v>439.6</v>
      </c>
      <c r="K125" s="7">
        <f>SUM(G125*1.381)</f>
        <v>13.81</v>
      </c>
      <c r="L125" s="11">
        <v>43277</v>
      </c>
      <c r="M125" s="3">
        <v>43286</v>
      </c>
      <c r="N125" s="3">
        <v>43286</v>
      </c>
      <c r="O125" t="s">
        <v>12</v>
      </c>
      <c r="P125" s="4">
        <v>48.22</v>
      </c>
      <c r="Q125" t="s">
        <v>100</v>
      </c>
      <c r="R125" t="s">
        <v>102</v>
      </c>
      <c r="S125" t="s">
        <v>103</v>
      </c>
      <c r="U125" t="s">
        <v>104</v>
      </c>
      <c r="V125" t="s">
        <v>105</v>
      </c>
      <c r="W125" s="10" t="b">
        <v>1</v>
      </c>
      <c r="X125" s="12">
        <v>43930.844320601849</v>
      </c>
    </row>
    <row r="126" spans="1:24" x14ac:dyDescent="0.2">
      <c r="A126">
        <v>10372</v>
      </c>
      <c r="B126" s="2" t="s">
        <v>379</v>
      </c>
      <c r="C126" s="2" t="s">
        <v>380</v>
      </c>
      <c r="D126" s="2" t="s">
        <v>381</v>
      </c>
      <c r="E126" t="s">
        <v>46</v>
      </c>
      <c r="F126">
        <f>SUM(J126* 0.85)</f>
        <v>1055.53</v>
      </c>
      <c r="G126">
        <v>14</v>
      </c>
      <c r="H126">
        <v>-2</v>
      </c>
      <c r="I126" s="7">
        <v>88.7</v>
      </c>
      <c r="J126" s="7">
        <f>SUM(G126*I126)</f>
        <v>1241.8</v>
      </c>
      <c r="K126" s="7">
        <f>SUM(G126*1.27)</f>
        <v>17.78</v>
      </c>
      <c r="L126" s="11">
        <v>43278</v>
      </c>
      <c r="M126" s="3">
        <v>43284</v>
      </c>
      <c r="N126" s="3">
        <v>43284</v>
      </c>
      <c r="O126" t="s">
        <v>14</v>
      </c>
      <c r="P126" s="4">
        <v>487.38</v>
      </c>
      <c r="Q126" t="s">
        <v>148</v>
      </c>
      <c r="R126" t="s">
        <v>150</v>
      </c>
      <c r="S126" t="s">
        <v>151</v>
      </c>
      <c r="U126" t="s">
        <v>152</v>
      </c>
      <c r="V126" t="s">
        <v>59</v>
      </c>
      <c r="W126" s="10" t="b">
        <v>1</v>
      </c>
      <c r="X126" s="12">
        <v>43883.508072337965</v>
      </c>
    </row>
    <row r="127" spans="1:24" x14ac:dyDescent="0.2">
      <c r="A127">
        <v>10373</v>
      </c>
      <c r="B127" s="2" t="s">
        <v>237</v>
      </c>
      <c r="C127" s="2" t="s">
        <v>238</v>
      </c>
      <c r="D127" s="2" t="s">
        <v>239</v>
      </c>
      <c r="E127" t="s">
        <v>11</v>
      </c>
      <c r="F127">
        <f>SUM(J127* 0.93)</f>
        <v>667.92600000000004</v>
      </c>
      <c r="G127">
        <v>12</v>
      </c>
      <c r="H127">
        <v>1</v>
      </c>
      <c r="I127" s="7">
        <v>59.85</v>
      </c>
      <c r="J127" s="7">
        <f>SUM(G127*I127)</f>
        <v>718.2</v>
      </c>
      <c r="K127" s="7">
        <f>SUM(G127*1.27)</f>
        <v>15.24</v>
      </c>
      <c r="L127" s="11">
        <v>43279</v>
      </c>
      <c r="M127" s="3">
        <v>43283</v>
      </c>
      <c r="N127" s="3">
        <v>43286</v>
      </c>
      <c r="O127" t="s">
        <v>12</v>
      </c>
      <c r="P127" s="4">
        <v>46.77</v>
      </c>
      <c r="Q127" t="s">
        <v>490</v>
      </c>
      <c r="R127" t="s">
        <v>492</v>
      </c>
      <c r="S127" t="s">
        <v>110</v>
      </c>
      <c r="T127" t="s">
        <v>111</v>
      </c>
      <c r="U127" t="s">
        <v>493</v>
      </c>
      <c r="V127" t="s">
        <v>113</v>
      </c>
      <c r="W127" s="10" t="b">
        <v>1</v>
      </c>
      <c r="X127" s="12">
        <v>43899.510360185181</v>
      </c>
    </row>
    <row r="128" spans="1:24" x14ac:dyDescent="0.2">
      <c r="A128">
        <v>10374</v>
      </c>
      <c r="B128" s="2" t="s">
        <v>549</v>
      </c>
      <c r="C128" s="2" t="s">
        <v>550</v>
      </c>
      <c r="D128" s="2" t="s">
        <v>551</v>
      </c>
      <c r="E128" t="s">
        <v>13</v>
      </c>
      <c r="F128">
        <f>SUM(J128* 1.25)</f>
        <v>565.42500000000007</v>
      </c>
      <c r="G128">
        <v>6</v>
      </c>
      <c r="H128">
        <v>14</v>
      </c>
      <c r="I128" s="7">
        <v>75.39</v>
      </c>
      <c r="J128" s="7">
        <f>SUM(G128*I128)</f>
        <v>452.34000000000003</v>
      </c>
      <c r="K128" s="7">
        <f>SUM(G128*1.429)</f>
        <v>8.5739999999999998</v>
      </c>
      <c r="L128" s="11">
        <v>43279</v>
      </c>
      <c r="M128" s="3">
        <v>43285</v>
      </c>
      <c r="N128" s="3">
        <v>43285</v>
      </c>
      <c r="O128" t="s">
        <v>14</v>
      </c>
      <c r="P128" s="4">
        <v>32.380000000000003</v>
      </c>
      <c r="Q128" t="s">
        <v>513</v>
      </c>
      <c r="R128" t="s">
        <v>515</v>
      </c>
      <c r="S128" t="s">
        <v>516</v>
      </c>
      <c r="U128" t="s">
        <v>517</v>
      </c>
      <c r="V128" t="s">
        <v>59</v>
      </c>
      <c r="W128" s="10" t="b">
        <v>1</v>
      </c>
      <c r="X128" s="12">
        <v>43881.970601851848</v>
      </c>
    </row>
    <row r="129" spans="1:24" x14ac:dyDescent="0.2">
      <c r="A129">
        <v>10375</v>
      </c>
      <c r="B129" s="2" t="s">
        <v>232</v>
      </c>
      <c r="C129" s="2" t="s">
        <v>233</v>
      </c>
      <c r="D129" s="2" t="s">
        <v>234</v>
      </c>
      <c r="E129" t="s">
        <v>15</v>
      </c>
      <c r="F129">
        <f>SUM(J129* 0.93)</f>
        <v>568.58339999999998</v>
      </c>
      <c r="G129">
        <v>11</v>
      </c>
      <c r="H129">
        <v>-5</v>
      </c>
      <c r="I129" s="7">
        <v>55.58</v>
      </c>
      <c r="J129" s="7">
        <f>SUM(G129*I129)</f>
        <v>611.38</v>
      </c>
      <c r="K129" s="7">
        <f>SUM(G129*1.15)</f>
        <v>12.649999999999999</v>
      </c>
      <c r="L129" s="11">
        <v>43280</v>
      </c>
      <c r="M129" s="3">
        <v>43295</v>
      </c>
      <c r="N129" s="3">
        <v>43295</v>
      </c>
      <c r="O129" t="s">
        <v>14</v>
      </c>
      <c r="P129" s="4">
        <v>146.06</v>
      </c>
      <c r="Q129" t="s">
        <v>136</v>
      </c>
      <c r="R129" t="s">
        <v>138</v>
      </c>
      <c r="S129" t="s">
        <v>139</v>
      </c>
      <c r="U129" t="s">
        <v>140</v>
      </c>
      <c r="V129" t="s">
        <v>141</v>
      </c>
      <c r="W129" s="10" t="b">
        <v>1</v>
      </c>
      <c r="X129" s="12">
        <v>43905.512366435185</v>
      </c>
    </row>
    <row r="130" spans="1:24" x14ac:dyDescent="0.2">
      <c r="A130">
        <v>10376</v>
      </c>
      <c r="B130" s="2" t="s">
        <v>326</v>
      </c>
      <c r="C130" s="2" t="s">
        <v>327</v>
      </c>
      <c r="D130" s="2" t="s">
        <v>328</v>
      </c>
      <c r="E130" t="s">
        <v>13</v>
      </c>
      <c r="F130">
        <f>SUM(J130* 0.93)</f>
        <v>256.959</v>
      </c>
      <c r="G130">
        <v>10</v>
      </c>
      <c r="H130">
        <v>2</v>
      </c>
      <c r="I130" s="7">
        <v>27.63</v>
      </c>
      <c r="J130" s="7">
        <f>SUM(G130*I130)</f>
        <v>276.3</v>
      </c>
      <c r="K130" s="7">
        <f>SUM(G130*0.54)</f>
        <v>5.4</v>
      </c>
      <c r="L130" s="11">
        <v>43283</v>
      </c>
      <c r="M130" s="3">
        <v>43293</v>
      </c>
      <c r="N130" s="3">
        <v>43293</v>
      </c>
      <c r="O130" t="s">
        <v>14</v>
      </c>
      <c r="P130" s="4">
        <v>1.39</v>
      </c>
      <c r="Q130" t="s">
        <v>339</v>
      </c>
      <c r="R130" t="s">
        <v>568</v>
      </c>
      <c r="S130" t="s">
        <v>85</v>
      </c>
      <c r="U130" t="s">
        <v>341</v>
      </c>
      <c r="V130" t="s">
        <v>35</v>
      </c>
      <c r="W130" s="10" t="b">
        <v>0</v>
      </c>
      <c r="X130" s="12">
        <v>43885.512366435185</v>
      </c>
    </row>
    <row r="131" spans="1:24" x14ac:dyDescent="0.2">
      <c r="A131">
        <v>10377</v>
      </c>
      <c r="B131" s="2" t="s">
        <v>440</v>
      </c>
      <c r="C131" s="2" t="s">
        <v>437</v>
      </c>
      <c r="D131" s="2" t="s">
        <v>441</v>
      </c>
      <c r="E131" t="s">
        <v>13</v>
      </c>
      <c r="F131">
        <f>SUM(J131* 0.93)</f>
        <v>337.10640000000001</v>
      </c>
      <c r="G131">
        <v>8</v>
      </c>
      <c r="H131">
        <v>0</v>
      </c>
      <c r="I131" s="7">
        <v>45.31</v>
      </c>
      <c r="J131" s="7">
        <f>SUM(G131*I131)</f>
        <v>362.48</v>
      </c>
      <c r="K131" s="7">
        <f>SUM(G131*1.27)</f>
        <v>10.16</v>
      </c>
      <c r="L131" s="11">
        <v>43283</v>
      </c>
      <c r="M131" s="3">
        <v>43285</v>
      </c>
      <c r="N131" s="3">
        <v>43287</v>
      </c>
      <c r="O131" t="s">
        <v>14</v>
      </c>
      <c r="P131" s="4">
        <v>56.46</v>
      </c>
      <c r="Q131" t="s">
        <v>463</v>
      </c>
      <c r="R131" t="s">
        <v>465</v>
      </c>
      <c r="S131" t="s">
        <v>466</v>
      </c>
      <c r="U131" t="s">
        <v>467</v>
      </c>
      <c r="V131" t="s">
        <v>325</v>
      </c>
      <c r="W131" s="10" t="b">
        <v>1</v>
      </c>
      <c r="X131" s="12">
        <v>43905.844413194449</v>
      </c>
    </row>
    <row r="132" spans="1:24" x14ac:dyDescent="0.2">
      <c r="A132">
        <v>10378</v>
      </c>
      <c r="B132" s="2" t="s">
        <v>153</v>
      </c>
      <c r="C132" s="2" t="s">
        <v>154</v>
      </c>
      <c r="D132" s="2" t="s">
        <v>155</v>
      </c>
      <c r="E132" t="s">
        <v>46</v>
      </c>
      <c r="F132">
        <f>SUM(J132* 0.93)</f>
        <v>251.3511</v>
      </c>
      <c r="G132">
        <v>11</v>
      </c>
      <c r="H132">
        <v>-1</v>
      </c>
      <c r="I132" s="7">
        <v>24.57</v>
      </c>
      <c r="J132" s="7">
        <f>SUM(G132*I132)</f>
        <v>270.27</v>
      </c>
      <c r="K132" s="7">
        <f>SUM(G132*1.27)</f>
        <v>13.97</v>
      </c>
      <c r="L132" s="11">
        <v>43284</v>
      </c>
      <c r="M132" s="3">
        <v>43285</v>
      </c>
      <c r="N132" s="3">
        <v>43285</v>
      </c>
      <c r="O132" t="s">
        <v>6</v>
      </c>
      <c r="P132" s="4">
        <v>26.78</v>
      </c>
      <c r="Q132" t="s">
        <v>263</v>
      </c>
      <c r="R132" t="s">
        <v>265</v>
      </c>
      <c r="S132" t="s">
        <v>266</v>
      </c>
      <c r="U132" t="s">
        <v>267</v>
      </c>
      <c r="V132" t="s">
        <v>59</v>
      </c>
      <c r="W132" s="10" t="b">
        <v>0</v>
      </c>
      <c r="X132" s="12">
        <v>43947.177364583331</v>
      </c>
    </row>
    <row r="133" spans="1:24" x14ac:dyDescent="0.2">
      <c r="A133">
        <v>10379</v>
      </c>
      <c r="B133" s="2" t="s">
        <v>374</v>
      </c>
      <c r="C133" s="2" t="s">
        <v>375</v>
      </c>
      <c r="D133" s="2" t="s">
        <v>376</v>
      </c>
      <c r="E133" t="s">
        <v>45</v>
      </c>
      <c r="F133">
        <f>SUM(J133* 1.15)</f>
        <v>170.25749999999996</v>
      </c>
      <c r="G133">
        <v>7</v>
      </c>
      <c r="H133">
        <v>0</v>
      </c>
      <c r="I133" s="7">
        <v>21.15</v>
      </c>
      <c r="J133" s="7">
        <f>SUM(G133*I133)</f>
        <v>148.04999999999998</v>
      </c>
      <c r="K133" s="7">
        <f>SUM(G133*1.27)</f>
        <v>8.89</v>
      </c>
      <c r="L133" s="11">
        <v>43285</v>
      </c>
      <c r="M133" s="3">
        <v>43286</v>
      </c>
      <c r="N133" s="3">
        <v>43286</v>
      </c>
      <c r="O133" t="s">
        <v>6</v>
      </c>
      <c r="P133" s="4">
        <v>44.84</v>
      </c>
      <c r="Q133" t="s">
        <v>320</v>
      </c>
      <c r="R133" t="s">
        <v>322</v>
      </c>
      <c r="S133" t="s">
        <v>323</v>
      </c>
      <c r="U133" t="s">
        <v>324</v>
      </c>
      <c r="V133" t="s">
        <v>325</v>
      </c>
      <c r="W133" s="10" t="b">
        <v>1</v>
      </c>
      <c r="X133" s="12">
        <v>43955.844300694444</v>
      </c>
    </row>
    <row r="134" spans="1:24" x14ac:dyDescent="0.2">
      <c r="A134">
        <v>10380</v>
      </c>
      <c r="B134" s="2" t="s">
        <v>237</v>
      </c>
      <c r="C134" s="2" t="s">
        <v>238</v>
      </c>
      <c r="D134" s="2" t="s">
        <v>239</v>
      </c>
      <c r="E134" t="s">
        <v>36</v>
      </c>
      <c r="F134">
        <f>SUM(J134* 0.9)</f>
        <v>91.512000000000015</v>
      </c>
      <c r="G134">
        <v>8</v>
      </c>
      <c r="H134">
        <v>1</v>
      </c>
      <c r="I134" s="7">
        <v>12.71</v>
      </c>
      <c r="J134" s="7">
        <f>SUM(G134*I134)</f>
        <v>101.68</v>
      </c>
      <c r="K134" s="7">
        <f>SUM(G134*1.27)</f>
        <v>10.16</v>
      </c>
      <c r="L134" s="11">
        <v>43286</v>
      </c>
      <c r="M134" s="3">
        <v>43289</v>
      </c>
      <c r="N134" s="3">
        <v>43290</v>
      </c>
      <c r="O134" t="s">
        <v>6</v>
      </c>
      <c r="P134" s="4">
        <v>36.21</v>
      </c>
      <c r="Q134" t="s">
        <v>281</v>
      </c>
      <c r="R134" t="s">
        <v>282</v>
      </c>
      <c r="S134" t="s">
        <v>283</v>
      </c>
      <c r="U134" t="s">
        <v>284</v>
      </c>
      <c r="V134" t="s">
        <v>10</v>
      </c>
      <c r="W134" s="10" t="b">
        <v>1</v>
      </c>
      <c r="X134" s="12">
        <v>43983.511083101846</v>
      </c>
    </row>
    <row r="135" spans="1:24" x14ac:dyDescent="0.2">
      <c r="A135">
        <v>10381</v>
      </c>
      <c r="B135" s="2" t="s">
        <v>293</v>
      </c>
      <c r="C135" s="2" t="s">
        <v>294</v>
      </c>
      <c r="D135" s="2" t="s">
        <v>295</v>
      </c>
      <c r="E135" t="s">
        <v>15</v>
      </c>
      <c r="F135">
        <f>SUM(J135* 0.85)</f>
        <v>265.68450000000001</v>
      </c>
      <c r="G135">
        <v>9</v>
      </c>
      <c r="H135">
        <v>7</v>
      </c>
      <c r="I135" s="7">
        <v>34.729999999999997</v>
      </c>
      <c r="J135" s="7">
        <f>SUM(G135*I135)</f>
        <v>312.57</v>
      </c>
      <c r="K135" s="7">
        <f>SUM(G135*1.381)</f>
        <v>12.429</v>
      </c>
      <c r="L135" s="11">
        <v>43286</v>
      </c>
      <c r="M135" s="3">
        <v>43291</v>
      </c>
      <c r="N135" s="3">
        <v>43291</v>
      </c>
      <c r="O135" t="s">
        <v>6</v>
      </c>
      <c r="P135" s="4">
        <v>38.51</v>
      </c>
      <c r="Q135" t="s">
        <v>385</v>
      </c>
      <c r="R135" t="s">
        <v>387</v>
      </c>
      <c r="S135" t="s">
        <v>388</v>
      </c>
      <c r="U135" t="s">
        <v>389</v>
      </c>
      <c r="V135" t="s">
        <v>10</v>
      </c>
      <c r="W135" s="10" t="b">
        <v>1</v>
      </c>
      <c r="X135" s="12">
        <v>43931.509989467595</v>
      </c>
    </row>
    <row r="136" spans="1:24" x14ac:dyDescent="0.2">
      <c r="A136">
        <v>10382</v>
      </c>
      <c r="B136" s="2" t="s">
        <v>135</v>
      </c>
      <c r="C136" s="2" t="s">
        <v>136</v>
      </c>
      <c r="D136" s="2" t="s">
        <v>137</v>
      </c>
      <c r="E136" t="s">
        <v>11</v>
      </c>
      <c r="F136">
        <f>SUM(J136* 1.05)</f>
        <v>642.50549999999998</v>
      </c>
      <c r="G136">
        <v>13</v>
      </c>
      <c r="H136">
        <v>-1</v>
      </c>
      <c r="I136" s="7">
        <v>47.07</v>
      </c>
      <c r="J136" s="7">
        <f>SUM(G136*I136)</f>
        <v>611.91</v>
      </c>
      <c r="K136" s="7">
        <f>SUM(G136*1.27)</f>
        <v>16.510000000000002</v>
      </c>
      <c r="L136" s="11">
        <v>43287</v>
      </c>
      <c r="M136" s="3">
        <v>43294</v>
      </c>
      <c r="N136" s="3">
        <v>43294</v>
      </c>
      <c r="O136" t="s">
        <v>12</v>
      </c>
      <c r="P136" s="4">
        <v>41.76</v>
      </c>
      <c r="Q136" t="s">
        <v>245</v>
      </c>
      <c r="R136" t="s">
        <v>566</v>
      </c>
      <c r="S136" t="s">
        <v>247</v>
      </c>
      <c r="T136" t="s">
        <v>248</v>
      </c>
      <c r="U136" t="s">
        <v>249</v>
      </c>
      <c r="V136" t="s">
        <v>35</v>
      </c>
      <c r="W136" s="10" t="b">
        <v>1</v>
      </c>
      <c r="X136" s="12">
        <v>43874.843774537039</v>
      </c>
    </row>
    <row r="137" spans="1:24" x14ac:dyDescent="0.2">
      <c r="A137">
        <v>10383</v>
      </c>
      <c r="B137" s="2" t="s">
        <v>29</v>
      </c>
      <c r="C137" s="2" t="s">
        <v>30</v>
      </c>
      <c r="D137" s="2" t="s">
        <v>31</v>
      </c>
      <c r="E137" t="s">
        <v>36</v>
      </c>
      <c r="F137">
        <f>SUM(J137* 0.9)</f>
        <v>738.36000000000013</v>
      </c>
      <c r="G137">
        <v>10</v>
      </c>
      <c r="H137">
        <v>-4</v>
      </c>
      <c r="I137" s="7">
        <v>82.04</v>
      </c>
      <c r="J137" s="7">
        <f>SUM(G137*I137)</f>
        <v>820.40000000000009</v>
      </c>
      <c r="K137" s="7">
        <f>SUM(G137*1.15)</f>
        <v>11.5</v>
      </c>
      <c r="L137" s="11">
        <v>43290</v>
      </c>
      <c r="M137" s="3">
        <v>43305</v>
      </c>
      <c r="N137" s="3">
        <v>43308</v>
      </c>
      <c r="O137" t="s">
        <v>14</v>
      </c>
      <c r="P137" s="4">
        <v>12.76</v>
      </c>
      <c r="Q137" t="s">
        <v>408</v>
      </c>
      <c r="R137" t="s">
        <v>410</v>
      </c>
      <c r="S137" t="s">
        <v>222</v>
      </c>
      <c r="T137" t="s">
        <v>223</v>
      </c>
      <c r="U137" t="s">
        <v>411</v>
      </c>
      <c r="V137" t="s">
        <v>113</v>
      </c>
      <c r="W137" s="10" t="b">
        <v>0</v>
      </c>
      <c r="X137" s="12">
        <v>44044.178928935187</v>
      </c>
    </row>
    <row r="138" spans="1:24" x14ac:dyDescent="0.2">
      <c r="A138">
        <v>10384</v>
      </c>
      <c r="B138" s="2" t="s">
        <v>38</v>
      </c>
      <c r="C138" s="2" t="s">
        <v>39</v>
      </c>
      <c r="D138" s="2" t="s">
        <v>40</v>
      </c>
      <c r="E138" t="s">
        <v>15</v>
      </c>
      <c r="F138">
        <f>SUM(J138* 0.9)</f>
        <v>263.952</v>
      </c>
      <c r="G138">
        <v>8</v>
      </c>
      <c r="H138">
        <v>-3</v>
      </c>
      <c r="I138" s="7">
        <v>36.659999999999997</v>
      </c>
      <c r="J138" s="7">
        <f>SUM(G138*I138)</f>
        <v>293.27999999999997</v>
      </c>
      <c r="K138" s="7">
        <f>SUM(G138*1.27)</f>
        <v>10.16</v>
      </c>
      <c r="L138" s="11">
        <v>43290</v>
      </c>
      <c r="M138" s="3">
        <v>43294</v>
      </c>
      <c r="N138" s="3">
        <v>43294</v>
      </c>
      <c r="O138" t="s">
        <v>12</v>
      </c>
      <c r="P138" s="4">
        <v>3.26</v>
      </c>
      <c r="Q138" t="s">
        <v>82</v>
      </c>
      <c r="R138" t="s">
        <v>84</v>
      </c>
      <c r="S138" t="s">
        <v>85</v>
      </c>
      <c r="U138" t="s">
        <v>86</v>
      </c>
      <c r="V138" t="s">
        <v>35</v>
      </c>
      <c r="W138" s="10" t="b">
        <v>0</v>
      </c>
      <c r="X138" s="12">
        <v>43934.510186574073</v>
      </c>
    </row>
    <row r="139" spans="1:24" x14ac:dyDescent="0.2">
      <c r="A139">
        <v>10385</v>
      </c>
      <c r="B139" s="2" t="s">
        <v>455</v>
      </c>
      <c r="C139" s="2" t="s">
        <v>456</v>
      </c>
      <c r="D139" s="2" t="s">
        <v>457</v>
      </c>
      <c r="E139" t="s">
        <v>13</v>
      </c>
      <c r="F139">
        <f>SUM(J139* 1.05)</f>
        <v>733.96050000000002</v>
      </c>
      <c r="G139">
        <v>13</v>
      </c>
      <c r="H139">
        <v>11</v>
      </c>
      <c r="I139" s="7">
        <v>53.77</v>
      </c>
      <c r="J139" s="7">
        <f>SUM(G139*I139)</f>
        <v>699.01</v>
      </c>
      <c r="K139" s="7">
        <f>SUM(G139*1.429)</f>
        <v>18.577000000000002</v>
      </c>
      <c r="L139" s="11">
        <v>43291</v>
      </c>
      <c r="M139" s="3">
        <v>43299</v>
      </c>
      <c r="N139" s="3">
        <v>43307</v>
      </c>
      <c r="O139" t="s">
        <v>12</v>
      </c>
      <c r="P139" s="4">
        <v>33.799999999999997</v>
      </c>
      <c r="Q139" t="s">
        <v>30</v>
      </c>
      <c r="R139" t="s">
        <v>557</v>
      </c>
      <c r="S139" t="s">
        <v>32</v>
      </c>
      <c r="T139" t="s">
        <v>33</v>
      </c>
      <c r="U139" t="s">
        <v>34</v>
      </c>
      <c r="V139" t="s">
        <v>35</v>
      </c>
      <c r="W139" s="10" t="b">
        <v>1</v>
      </c>
      <c r="X139" s="12">
        <v>43902.843681944447</v>
      </c>
    </row>
    <row r="140" spans="1:24" x14ac:dyDescent="0.2">
      <c r="A140">
        <v>10386</v>
      </c>
      <c r="B140" s="2" t="s">
        <v>142</v>
      </c>
      <c r="C140" s="2" t="s">
        <v>143</v>
      </c>
      <c r="D140" s="2" t="s">
        <v>144</v>
      </c>
      <c r="E140" t="s">
        <v>37</v>
      </c>
      <c r="F140">
        <f>SUM(J140* 0.85)</f>
        <v>978.3839999999999</v>
      </c>
      <c r="G140">
        <v>12</v>
      </c>
      <c r="H140">
        <v>-31</v>
      </c>
      <c r="I140" s="7">
        <v>95.92</v>
      </c>
      <c r="J140" s="7">
        <f>SUM(G140*I140)</f>
        <v>1151.04</v>
      </c>
      <c r="K140" s="7">
        <f>SUM(G140*1.15)</f>
        <v>13.799999999999999</v>
      </c>
      <c r="L140" s="11">
        <v>43292</v>
      </c>
      <c r="M140" s="3">
        <v>43297</v>
      </c>
      <c r="N140" s="3">
        <v>43297</v>
      </c>
      <c r="O140" t="s">
        <v>6</v>
      </c>
      <c r="P140" s="4">
        <v>74.36</v>
      </c>
      <c r="Q140" t="s">
        <v>131</v>
      </c>
      <c r="R140" t="s">
        <v>133</v>
      </c>
      <c r="S140" t="s">
        <v>85</v>
      </c>
      <c r="U140" t="s">
        <v>134</v>
      </c>
      <c r="V140" t="s">
        <v>35</v>
      </c>
      <c r="W140" s="10" t="b">
        <v>1</v>
      </c>
      <c r="X140" s="12">
        <v>43866.844763657406</v>
      </c>
    </row>
    <row r="141" spans="1:24" x14ac:dyDescent="0.2">
      <c r="A141">
        <v>10387</v>
      </c>
      <c r="B141" s="2" t="s">
        <v>418</v>
      </c>
      <c r="C141" s="2" t="s">
        <v>419</v>
      </c>
      <c r="D141" s="2" t="s">
        <v>420</v>
      </c>
      <c r="E141" t="s">
        <v>594</v>
      </c>
      <c r="F141">
        <f>SUM(J141* 0.95)</f>
        <v>1130.0819999999999</v>
      </c>
      <c r="G141">
        <v>12</v>
      </c>
      <c r="H141">
        <v>-8</v>
      </c>
      <c r="I141" s="7">
        <v>99.13</v>
      </c>
      <c r="J141" s="7">
        <f>SUM(G141*I141)</f>
        <v>1189.56</v>
      </c>
      <c r="K141" s="7">
        <f>SUM(G141*1.15)</f>
        <v>13.799999999999999</v>
      </c>
      <c r="L141" s="11">
        <v>43292</v>
      </c>
      <c r="M141" s="3">
        <v>43298</v>
      </c>
      <c r="N141" s="3">
        <v>43299</v>
      </c>
      <c r="O141" t="s">
        <v>6</v>
      </c>
      <c r="P141" s="4">
        <v>19.97</v>
      </c>
      <c r="Q141" t="s">
        <v>525</v>
      </c>
      <c r="R141" t="s">
        <v>527</v>
      </c>
      <c r="S141" t="s">
        <v>528</v>
      </c>
      <c r="U141" t="s">
        <v>529</v>
      </c>
      <c r="V141" t="s">
        <v>530</v>
      </c>
      <c r="W141" s="10" t="b">
        <v>0</v>
      </c>
      <c r="X141" s="12">
        <v>43893.513941087964</v>
      </c>
    </row>
    <row r="142" spans="1:24" x14ac:dyDescent="0.2">
      <c r="A142">
        <v>10388</v>
      </c>
      <c r="B142" s="2" t="s">
        <v>440</v>
      </c>
      <c r="C142" s="2" t="s">
        <v>437</v>
      </c>
      <c r="D142" s="2" t="s">
        <v>441</v>
      </c>
      <c r="E142" t="s">
        <v>45</v>
      </c>
      <c r="F142">
        <f>SUM(J142* 0.9)</f>
        <v>572.18399999999997</v>
      </c>
      <c r="G142">
        <v>9</v>
      </c>
      <c r="H142">
        <v>0</v>
      </c>
      <c r="I142" s="7">
        <v>70.64</v>
      </c>
      <c r="J142" s="7">
        <f>SUM(G142*I142)</f>
        <v>635.76</v>
      </c>
      <c r="K142" s="7">
        <f>SUM(G142*1.27)</f>
        <v>11.43</v>
      </c>
      <c r="L142" s="11">
        <v>43293</v>
      </c>
      <c r="M142" s="3">
        <v>43299</v>
      </c>
      <c r="N142" s="3">
        <v>43299</v>
      </c>
      <c r="O142" t="s">
        <v>14</v>
      </c>
      <c r="P142" s="4">
        <v>487.57</v>
      </c>
      <c r="Q142" t="s">
        <v>431</v>
      </c>
      <c r="R142" t="s">
        <v>433</v>
      </c>
      <c r="S142" t="s">
        <v>434</v>
      </c>
      <c r="T142" t="s">
        <v>435</v>
      </c>
      <c r="U142" t="s">
        <v>436</v>
      </c>
      <c r="V142" t="s">
        <v>209</v>
      </c>
      <c r="W142" s="10" t="b">
        <v>1</v>
      </c>
      <c r="X142" s="12">
        <v>43880.51012835648</v>
      </c>
    </row>
    <row r="143" spans="1:24" x14ac:dyDescent="0.2">
      <c r="A143">
        <v>10389</v>
      </c>
      <c r="B143" s="2" t="s">
        <v>73</v>
      </c>
      <c r="C143" s="2" t="s">
        <v>74</v>
      </c>
      <c r="D143" s="2" t="s">
        <v>75</v>
      </c>
      <c r="E143" t="s">
        <v>11</v>
      </c>
      <c r="F143">
        <f>SUM(J143* 0.9)</f>
        <v>235.30500000000001</v>
      </c>
      <c r="G143">
        <v>9</v>
      </c>
      <c r="H143">
        <v>4</v>
      </c>
      <c r="I143" s="7">
        <v>29.05</v>
      </c>
      <c r="J143" s="7">
        <f>SUM(G143*I143)</f>
        <v>261.45</v>
      </c>
      <c r="K143" s="7">
        <f>SUM(G143*0.54)</f>
        <v>4.8600000000000003</v>
      </c>
      <c r="L143" s="11">
        <v>43294</v>
      </c>
      <c r="M143" s="3">
        <v>43301</v>
      </c>
      <c r="N143" s="3">
        <v>43303</v>
      </c>
      <c r="O143" t="s">
        <v>12</v>
      </c>
      <c r="P143" s="4">
        <v>63.77</v>
      </c>
      <c r="Q143" t="s">
        <v>391</v>
      </c>
      <c r="R143" t="s">
        <v>393</v>
      </c>
      <c r="S143" t="s">
        <v>91</v>
      </c>
      <c r="U143" t="s">
        <v>92</v>
      </c>
      <c r="V143" t="s">
        <v>93</v>
      </c>
      <c r="W143" s="10" t="b">
        <v>1</v>
      </c>
      <c r="X143" s="12">
        <v>43885.512472453702</v>
      </c>
    </row>
    <row r="144" spans="1:24" x14ac:dyDescent="0.2">
      <c r="A144">
        <v>10390</v>
      </c>
      <c r="B144" s="2" t="s">
        <v>135</v>
      </c>
      <c r="C144" s="2" t="s">
        <v>136</v>
      </c>
      <c r="D144" s="2" t="s">
        <v>137</v>
      </c>
      <c r="E144" t="s">
        <v>5</v>
      </c>
      <c r="F144">
        <f>SUM(J144* 1.05)</f>
        <v>458.32500000000005</v>
      </c>
      <c r="G144">
        <v>10</v>
      </c>
      <c r="H144">
        <v>6</v>
      </c>
      <c r="I144" s="7">
        <v>43.65</v>
      </c>
      <c r="J144" s="7">
        <f>SUM(G144*I144)</f>
        <v>436.5</v>
      </c>
      <c r="K144" s="7">
        <f>SUM(G144*1.381)</f>
        <v>13.81</v>
      </c>
      <c r="L144" s="11">
        <v>43297</v>
      </c>
      <c r="M144" s="3">
        <v>43298</v>
      </c>
      <c r="N144" s="3">
        <v>43305</v>
      </c>
      <c r="O144" t="s">
        <v>14</v>
      </c>
      <c r="P144" s="4">
        <v>150.15</v>
      </c>
      <c r="Q144" t="s">
        <v>395</v>
      </c>
      <c r="R144" t="s">
        <v>397</v>
      </c>
      <c r="S144" t="s">
        <v>398</v>
      </c>
      <c r="T144" t="s">
        <v>399</v>
      </c>
      <c r="U144" t="s">
        <v>400</v>
      </c>
      <c r="V144" t="s">
        <v>209</v>
      </c>
      <c r="W144" s="10" t="b">
        <v>1</v>
      </c>
      <c r="X144" s="12">
        <v>43887.175959490742</v>
      </c>
    </row>
    <row r="145" spans="1:24" x14ac:dyDescent="0.2">
      <c r="A145">
        <v>10391</v>
      </c>
      <c r="B145" s="2" t="s">
        <v>118</v>
      </c>
      <c r="C145" s="2" t="s">
        <v>119</v>
      </c>
      <c r="D145" s="2" t="s">
        <v>120</v>
      </c>
      <c r="E145" t="s">
        <v>15</v>
      </c>
      <c r="F145">
        <f>SUM(J145* 1.15)</f>
        <v>562.85599999999999</v>
      </c>
      <c r="G145">
        <v>7</v>
      </c>
      <c r="H145">
        <v>1</v>
      </c>
      <c r="I145" s="7">
        <v>69.92</v>
      </c>
      <c r="J145" s="7">
        <f>SUM(G145*I145)</f>
        <v>489.44</v>
      </c>
      <c r="K145" s="7">
        <f>SUM(G145*1.27)</f>
        <v>8.89</v>
      </c>
      <c r="L145" s="11">
        <v>43297</v>
      </c>
      <c r="M145" s="3">
        <v>43299</v>
      </c>
      <c r="N145" s="3">
        <v>43299</v>
      </c>
      <c r="O145" t="s">
        <v>12</v>
      </c>
      <c r="P145" s="4">
        <v>17.68</v>
      </c>
      <c r="Q145" t="s">
        <v>314</v>
      </c>
      <c r="R145" t="s">
        <v>316</v>
      </c>
      <c r="S145" t="s">
        <v>317</v>
      </c>
      <c r="U145" t="s">
        <v>318</v>
      </c>
      <c r="V145" t="s">
        <v>175</v>
      </c>
      <c r="W145" s="10" t="b">
        <v>0</v>
      </c>
      <c r="X145" s="12">
        <v>43940.177992824072</v>
      </c>
    </row>
    <row r="146" spans="1:24" x14ac:dyDescent="0.2">
      <c r="A146">
        <v>10392</v>
      </c>
      <c r="B146" s="2" t="s">
        <v>363</v>
      </c>
      <c r="C146" s="2" t="s">
        <v>364</v>
      </c>
      <c r="D146" s="2" t="s">
        <v>365</v>
      </c>
      <c r="E146" t="s">
        <v>45</v>
      </c>
      <c r="F146">
        <f>SUM(J146* 1.45)</f>
        <v>321.233</v>
      </c>
      <c r="G146">
        <v>11</v>
      </c>
      <c r="H146">
        <v>-6</v>
      </c>
      <c r="I146" s="7">
        <v>20.14</v>
      </c>
      <c r="J146" s="7">
        <f>SUM(G146*I146)</f>
        <v>221.54000000000002</v>
      </c>
      <c r="K146" s="7">
        <f>SUM(G146*1.15)</f>
        <v>12.649999999999999</v>
      </c>
      <c r="L146" s="11">
        <v>43298</v>
      </c>
      <c r="M146" s="3">
        <v>43300</v>
      </c>
      <c r="N146" s="3">
        <v>43304</v>
      </c>
      <c r="O146" t="s">
        <v>14</v>
      </c>
      <c r="P146" s="4">
        <v>60.42</v>
      </c>
      <c r="Q146" t="s">
        <v>68</v>
      </c>
      <c r="R146" t="s">
        <v>70</v>
      </c>
      <c r="S146" t="s">
        <v>71</v>
      </c>
      <c r="U146" t="s">
        <v>72</v>
      </c>
      <c r="V146" t="s">
        <v>59</v>
      </c>
      <c r="W146" s="10" t="b">
        <v>1</v>
      </c>
      <c r="X146" s="12">
        <v>43888.845450231485</v>
      </c>
    </row>
    <row r="147" spans="1:24" x14ac:dyDescent="0.2">
      <c r="A147">
        <v>10393</v>
      </c>
      <c r="B147" s="2" t="s">
        <v>430</v>
      </c>
      <c r="C147" s="2" t="s">
        <v>431</v>
      </c>
      <c r="D147" s="2" t="s">
        <v>432</v>
      </c>
      <c r="E147" t="s">
        <v>13</v>
      </c>
      <c r="F147">
        <f>SUM(J147* 1.05)</f>
        <v>217.56</v>
      </c>
      <c r="G147">
        <v>8</v>
      </c>
      <c r="H147">
        <v>5</v>
      </c>
      <c r="I147" s="7">
        <v>25.9</v>
      </c>
      <c r="J147" s="7">
        <f>SUM(G147*I147)</f>
        <v>207.2</v>
      </c>
      <c r="K147" s="7">
        <f>SUM(G147*1.381)</f>
        <v>11.048</v>
      </c>
      <c r="L147" s="11">
        <v>43299</v>
      </c>
      <c r="M147" s="3">
        <v>43304</v>
      </c>
      <c r="N147" s="3">
        <v>43304</v>
      </c>
      <c r="O147" t="s">
        <v>6</v>
      </c>
      <c r="P147" s="4">
        <v>167.05</v>
      </c>
      <c r="Q147" t="s">
        <v>431</v>
      </c>
      <c r="R147" t="s">
        <v>433</v>
      </c>
      <c r="S147" t="s">
        <v>434</v>
      </c>
      <c r="T147" t="s">
        <v>435</v>
      </c>
      <c r="U147" t="s">
        <v>436</v>
      </c>
      <c r="V147" t="s">
        <v>209</v>
      </c>
      <c r="W147" s="10" t="b">
        <v>1</v>
      </c>
      <c r="X147" s="12">
        <v>43882.509678587965</v>
      </c>
    </row>
    <row r="148" spans="1:24" x14ac:dyDescent="0.2">
      <c r="A148">
        <v>10394</v>
      </c>
      <c r="B148" s="2" t="s">
        <v>232</v>
      </c>
      <c r="C148" s="2" t="s">
        <v>233</v>
      </c>
      <c r="D148" s="2" t="s">
        <v>234</v>
      </c>
      <c r="E148" t="s">
        <v>13</v>
      </c>
      <c r="F148">
        <f>SUM(J148* 0.9)</f>
        <v>271.55700000000002</v>
      </c>
      <c r="G148">
        <v>11</v>
      </c>
      <c r="H148">
        <v>-4</v>
      </c>
      <c r="I148" s="7">
        <v>27.43</v>
      </c>
      <c r="J148" s="7">
        <f>SUM(G148*I148)</f>
        <v>301.73</v>
      </c>
      <c r="K148" s="7">
        <f>SUM(G148*1.15)</f>
        <v>12.649999999999999</v>
      </c>
      <c r="L148" s="11">
        <v>43299</v>
      </c>
      <c r="M148" s="3">
        <v>43302</v>
      </c>
      <c r="N148" s="3">
        <v>43305</v>
      </c>
      <c r="O148" t="s">
        <v>14</v>
      </c>
      <c r="P148" s="4">
        <v>3.67</v>
      </c>
      <c r="Q148" t="s">
        <v>154</v>
      </c>
      <c r="R148" t="s">
        <v>156</v>
      </c>
      <c r="S148" t="s">
        <v>157</v>
      </c>
      <c r="U148" t="s">
        <v>158</v>
      </c>
      <c r="V148" t="s">
        <v>44</v>
      </c>
      <c r="W148" s="10" t="b">
        <v>0</v>
      </c>
      <c r="X148" s="12">
        <v>43900.845098379628</v>
      </c>
    </row>
    <row r="149" spans="1:24" x14ac:dyDescent="0.2">
      <c r="A149">
        <v>10395</v>
      </c>
      <c r="B149" s="2" t="s">
        <v>225</v>
      </c>
      <c r="C149" s="2" t="s">
        <v>226</v>
      </c>
      <c r="D149" s="2" t="s">
        <v>227</v>
      </c>
      <c r="E149" t="s">
        <v>5</v>
      </c>
      <c r="F149">
        <f>SUM(J149* 1.45)</f>
        <v>609.40599999999995</v>
      </c>
      <c r="G149">
        <v>14</v>
      </c>
      <c r="H149">
        <v>17</v>
      </c>
      <c r="I149" s="7">
        <v>30.02</v>
      </c>
      <c r="J149" s="7">
        <f>SUM(G149*I149)</f>
        <v>420.28</v>
      </c>
      <c r="K149" s="7">
        <f>SUM(G149*1.429)</f>
        <v>20.006</v>
      </c>
      <c r="L149" s="11">
        <v>43300</v>
      </c>
      <c r="M149" s="3">
        <v>43307</v>
      </c>
      <c r="N149" s="3">
        <v>43307</v>
      </c>
      <c r="O149" t="s">
        <v>12</v>
      </c>
      <c r="P149" s="4">
        <v>121.82</v>
      </c>
      <c r="Q149" t="s">
        <v>166</v>
      </c>
      <c r="R149" t="s">
        <v>168</v>
      </c>
      <c r="S149" t="s">
        <v>128</v>
      </c>
      <c r="U149" t="s">
        <v>129</v>
      </c>
      <c r="V149" t="s">
        <v>59</v>
      </c>
      <c r="W149" s="10" t="b">
        <v>1</v>
      </c>
      <c r="X149" s="12">
        <v>43888.512518749994</v>
      </c>
    </row>
    <row r="150" spans="1:24" x14ac:dyDescent="0.2">
      <c r="A150">
        <v>10396</v>
      </c>
      <c r="B150" s="2" t="s">
        <v>159</v>
      </c>
      <c r="C150" s="2" t="s">
        <v>160</v>
      </c>
      <c r="D150" s="2" t="s">
        <v>161</v>
      </c>
      <c r="E150" t="s">
        <v>13</v>
      </c>
      <c r="F150">
        <f>SUM(J150* 1.05)</f>
        <v>455.07</v>
      </c>
      <c r="G150">
        <v>11</v>
      </c>
      <c r="H150">
        <v>-3</v>
      </c>
      <c r="I150" s="7">
        <v>39.4</v>
      </c>
      <c r="J150" s="7">
        <f>SUM(G150*I150)</f>
        <v>433.4</v>
      </c>
      <c r="K150" s="7">
        <f>SUM(G150*1.27)</f>
        <v>13.97</v>
      </c>
      <c r="L150" s="11">
        <v>43301</v>
      </c>
      <c r="M150" s="3">
        <v>43305</v>
      </c>
      <c r="N150" s="3">
        <v>43305</v>
      </c>
      <c r="O150" t="s">
        <v>12</v>
      </c>
      <c r="P150" s="4">
        <v>73.02</v>
      </c>
      <c r="Q150" t="s">
        <v>346</v>
      </c>
      <c r="R150" t="s">
        <v>352</v>
      </c>
      <c r="S150" t="s">
        <v>353</v>
      </c>
      <c r="T150" t="s">
        <v>354</v>
      </c>
      <c r="U150" t="s">
        <v>355</v>
      </c>
      <c r="V150" t="s">
        <v>209</v>
      </c>
      <c r="W150" s="10" t="b">
        <v>1</v>
      </c>
      <c r="X150" s="12">
        <v>43888.507503472225</v>
      </c>
    </row>
    <row r="151" spans="1:24" x14ac:dyDescent="0.2">
      <c r="A151">
        <v>10397</v>
      </c>
      <c r="B151" s="2" t="s">
        <v>369</v>
      </c>
      <c r="C151" s="2" t="s">
        <v>370</v>
      </c>
      <c r="D151" s="2" t="s">
        <v>371</v>
      </c>
      <c r="E151" t="s">
        <v>46</v>
      </c>
      <c r="F151">
        <f>SUM(J151* 0.85)</f>
        <v>134.589</v>
      </c>
      <c r="G151">
        <v>6</v>
      </c>
      <c r="H151">
        <v>-16</v>
      </c>
      <c r="I151" s="7">
        <v>26.39</v>
      </c>
      <c r="J151" s="7">
        <f>SUM(G151*I151)</f>
        <v>158.34</v>
      </c>
      <c r="K151" s="7">
        <f>SUM(G151*1.15)</f>
        <v>6.8999999999999995</v>
      </c>
      <c r="L151" s="11">
        <v>43301</v>
      </c>
      <c r="M151" s="3">
        <v>43308</v>
      </c>
      <c r="N151" s="3">
        <v>43308</v>
      </c>
      <c r="O151" t="s">
        <v>14</v>
      </c>
      <c r="P151" s="4">
        <v>1.1000000000000001</v>
      </c>
      <c r="Q151" t="s">
        <v>88</v>
      </c>
      <c r="R151" t="s">
        <v>90</v>
      </c>
      <c r="S151" t="s">
        <v>91</v>
      </c>
      <c r="U151" t="s">
        <v>92</v>
      </c>
      <c r="V151" t="s">
        <v>93</v>
      </c>
      <c r="W151" s="10" t="b">
        <v>0</v>
      </c>
      <c r="X151" s="12">
        <v>43888.843961805556</v>
      </c>
    </row>
    <row r="152" spans="1:24" x14ac:dyDescent="0.2">
      <c r="A152">
        <v>10398</v>
      </c>
      <c r="B152" s="2" t="s">
        <v>430</v>
      </c>
      <c r="C152" s="2" t="s">
        <v>431</v>
      </c>
      <c r="D152" s="2" t="s">
        <v>432</v>
      </c>
      <c r="E152" t="s">
        <v>45</v>
      </c>
      <c r="F152">
        <f>SUM(J152* 1.05)</f>
        <v>242.55</v>
      </c>
      <c r="G152">
        <v>12</v>
      </c>
      <c r="H152">
        <v>5</v>
      </c>
      <c r="I152" s="7">
        <v>19.25</v>
      </c>
      <c r="J152" s="7">
        <f>SUM(G152*I152)</f>
        <v>231</v>
      </c>
      <c r="K152" s="7">
        <f>SUM(G152*0.54)</f>
        <v>6.48</v>
      </c>
      <c r="L152" s="11">
        <v>43304</v>
      </c>
      <c r="M152" s="3">
        <v>43311</v>
      </c>
      <c r="N152" s="3">
        <v>43311</v>
      </c>
      <c r="O152" t="s">
        <v>14</v>
      </c>
      <c r="P152" s="4">
        <v>24.49</v>
      </c>
      <c r="Q152" t="s">
        <v>431</v>
      </c>
      <c r="R152" t="s">
        <v>433</v>
      </c>
      <c r="S152" t="s">
        <v>434</v>
      </c>
      <c r="T152" t="s">
        <v>435</v>
      </c>
      <c r="U152" t="s">
        <v>436</v>
      </c>
      <c r="V152" t="s">
        <v>209</v>
      </c>
      <c r="W152" s="10" t="b">
        <v>1</v>
      </c>
      <c r="X152" s="12">
        <v>43879.175497916665</v>
      </c>
    </row>
    <row r="153" spans="1:24" x14ac:dyDescent="0.2">
      <c r="A153">
        <v>10399</v>
      </c>
      <c r="B153" s="2" t="s">
        <v>500</v>
      </c>
      <c r="C153" s="2" t="s">
        <v>501</v>
      </c>
      <c r="D153" s="2" t="s">
        <v>502</v>
      </c>
      <c r="E153" t="s">
        <v>36</v>
      </c>
      <c r="F153">
        <f>SUM(J153* 1.05)</f>
        <v>404.01900000000001</v>
      </c>
      <c r="G153">
        <v>6</v>
      </c>
      <c r="H153">
        <v>14</v>
      </c>
      <c r="I153" s="7">
        <v>64.13</v>
      </c>
      <c r="J153" s="7">
        <f>SUM(G153*I153)</f>
        <v>384.78</v>
      </c>
      <c r="K153" s="7">
        <f>SUM(G153*1.429)</f>
        <v>8.5739999999999998</v>
      </c>
      <c r="L153" s="11">
        <v>43305</v>
      </c>
      <c r="M153" s="3">
        <v>43313</v>
      </c>
      <c r="N153" s="3">
        <v>43313</v>
      </c>
      <c r="O153" t="s">
        <v>12</v>
      </c>
      <c r="P153" s="4">
        <v>339.22</v>
      </c>
      <c r="Q153" t="s">
        <v>364</v>
      </c>
      <c r="R153" t="s">
        <v>366</v>
      </c>
      <c r="S153" t="s">
        <v>367</v>
      </c>
      <c r="U153" t="s">
        <v>368</v>
      </c>
      <c r="V153" t="s">
        <v>141</v>
      </c>
      <c r="W153" s="10" t="b">
        <v>1</v>
      </c>
      <c r="X153" s="12">
        <v>44079.179185416659</v>
      </c>
    </row>
    <row r="154" spans="1:24" x14ac:dyDescent="0.2">
      <c r="A154">
        <v>10400</v>
      </c>
      <c r="B154" s="2" t="s">
        <v>130</v>
      </c>
      <c r="C154" s="2" t="s">
        <v>131</v>
      </c>
      <c r="D154" s="2" t="s">
        <v>132</v>
      </c>
      <c r="E154" t="s">
        <v>13</v>
      </c>
      <c r="F154">
        <f>SUM(J154* 0.9)</f>
        <v>117.99</v>
      </c>
      <c r="G154">
        <v>10</v>
      </c>
      <c r="H154">
        <v>2</v>
      </c>
      <c r="I154" s="7">
        <v>13.11</v>
      </c>
      <c r="J154" s="7">
        <f>SUM(G154*I154)</f>
        <v>131.1</v>
      </c>
      <c r="K154" s="7">
        <f>SUM(G154*0.54)</f>
        <v>5.4</v>
      </c>
      <c r="L154" s="11">
        <v>43306</v>
      </c>
      <c r="M154" s="3">
        <v>43308</v>
      </c>
      <c r="N154" s="3">
        <v>43312</v>
      </c>
      <c r="O154" t="s">
        <v>14</v>
      </c>
      <c r="P154" s="4">
        <v>73.790000000000006</v>
      </c>
      <c r="Q154" t="s">
        <v>136</v>
      </c>
      <c r="R154" t="s">
        <v>138</v>
      </c>
      <c r="S154" t="s">
        <v>139</v>
      </c>
      <c r="U154" t="s">
        <v>140</v>
      </c>
      <c r="V154" t="s">
        <v>141</v>
      </c>
      <c r="W154" s="10" t="b">
        <v>1</v>
      </c>
      <c r="X154" s="12">
        <v>43884.513689583335</v>
      </c>
    </row>
    <row r="155" spans="1:24" x14ac:dyDescent="0.2">
      <c r="A155">
        <v>10401</v>
      </c>
      <c r="B155" s="2" t="s">
        <v>394</v>
      </c>
      <c r="C155" s="2" t="s">
        <v>395</v>
      </c>
      <c r="D155" s="2" t="s">
        <v>396</v>
      </c>
      <c r="E155" t="s">
        <v>13</v>
      </c>
      <c r="F155">
        <f>SUM(J155* 1.05)</f>
        <v>104.07600000000001</v>
      </c>
      <c r="G155">
        <v>6</v>
      </c>
      <c r="H155">
        <v>3</v>
      </c>
      <c r="I155" s="7">
        <v>16.52</v>
      </c>
      <c r="J155" s="7">
        <f>SUM(G155*I155)</f>
        <v>99.12</v>
      </c>
      <c r="K155" s="7">
        <f>SUM(G155*0.54)</f>
        <v>3.24</v>
      </c>
      <c r="L155" s="11">
        <v>43306</v>
      </c>
      <c r="M155" s="3">
        <v>43315</v>
      </c>
      <c r="N155" s="3">
        <v>43315</v>
      </c>
      <c r="O155" t="s">
        <v>12</v>
      </c>
      <c r="P155" s="4">
        <v>89</v>
      </c>
      <c r="Q155" t="s">
        <v>177</v>
      </c>
      <c r="R155" t="s">
        <v>179</v>
      </c>
      <c r="S155" t="s">
        <v>180</v>
      </c>
      <c r="U155" t="s">
        <v>181</v>
      </c>
      <c r="V155" t="s">
        <v>182</v>
      </c>
      <c r="W155" s="10" t="b">
        <v>1</v>
      </c>
      <c r="X155" s="12">
        <v>43843.510742129627</v>
      </c>
    </row>
    <row r="156" spans="1:24" x14ac:dyDescent="0.2">
      <c r="A156">
        <v>10402</v>
      </c>
      <c r="B156" s="2" t="s">
        <v>135</v>
      </c>
      <c r="C156" s="2" t="s">
        <v>136</v>
      </c>
      <c r="D156" s="2" t="s">
        <v>137</v>
      </c>
      <c r="E156" t="s">
        <v>36</v>
      </c>
      <c r="F156">
        <f>SUM(J156* 1.05)</f>
        <v>235.05300000000003</v>
      </c>
      <c r="G156">
        <v>7</v>
      </c>
      <c r="H156">
        <v>11</v>
      </c>
      <c r="I156" s="7">
        <v>31.98</v>
      </c>
      <c r="J156" s="7">
        <f>SUM(G156*I156)</f>
        <v>223.86</v>
      </c>
      <c r="K156" s="7">
        <f>SUM(G156*1.429)</f>
        <v>10.003</v>
      </c>
      <c r="L156" s="11">
        <v>43307</v>
      </c>
      <c r="M156" s="3">
        <v>43310</v>
      </c>
      <c r="N156" s="3">
        <v>43310</v>
      </c>
      <c r="O156" t="s">
        <v>6</v>
      </c>
      <c r="P156" s="4">
        <v>12.69</v>
      </c>
      <c r="Q156" t="s">
        <v>308</v>
      </c>
      <c r="R156" t="s">
        <v>310</v>
      </c>
      <c r="S156" t="s">
        <v>311</v>
      </c>
      <c r="T156" t="s">
        <v>207</v>
      </c>
      <c r="U156" t="s">
        <v>312</v>
      </c>
      <c r="V156" t="s">
        <v>209</v>
      </c>
      <c r="W156" s="10" t="b">
        <v>0</v>
      </c>
      <c r="X156" s="12">
        <v>43795.845630324082</v>
      </c>
    </row>
    <row r="157" spans="1:24" x14ac:dyDescent="0.2">
      <c r="A157">
        <v>10440</v>
      </c>
      <c r="B157" s="2" t="s">
        <v>430</v>
      </c>
      <c r="C157" s="2" t="s">
        <v>431</v>
      </c>
      <c r="D157" s="2" t="s">
        <v>432</v>
      </c>
      <c r="E157" t="s">
        <v>11</v>
      </c>
      <c r="F157">
        <f>SUM(J157* 1.05)</f>
        <v>228.56400000000002</v>
      </c>
      <c r="G157">
        <v>12</v>
      </c>
      <c r="H157">
        <v>5</v>
      </c>
      <c r="I157" s="7">
        <v>18.14</v>
      </c>
      <c r="J157" s="7">
        <f>SUM(G157*I157)</f>
        <v>217.68</v>
      </c>
      <c r="K157" s="7">
        <f>SUM(G157*0.54)</f>
        <v>6.48</v>
      </c>
      <c r="L157" s="11">
        <v>43346</v>
      </c>
      <c r="M157" s="3">
        <v>43354</v>
      </c>
      <c r="N157" s="3">
        <v>43354</v>
      </c>
      <c r="O157" t="s">
        <v>6</v>
      </c>
      <c r="P157" s="4">
        <v>63.2</v>
      </c>
      <c r="Q157" t="s">
        <v>68</v>
      </c>
      <c r="R157" t="s">
        <v>70</v>
      </c>
      <c r="S157" t="s">
        <v>71</v>
      </c>
      <c r="U157" t="s">
        <v>72</v>
      </c>
      <c r="V157" t="s">
        <v>59</v>
      </c>
      <c r="W157" s="10" t="b">
        <v>1</v>
      </c>
      <c r="X157" s="12">
        <v>43881.970636574071</v>
      </c>
    </row>
    <row r="158" spans="1:24" x14ac:dyDescent="0.2">
      <c r="A158">
        <v>10441</v>
      </c>
      <c r="B158" s="2" t="s">
        <v>345</v>
      </c>
      <c r="C158" s="2" t="s">
        <v>346</v>
      </c>
      <c r="D158" s="2" t="s">
        <v>347</v>
      </c>
      <c r="E158" t="s">
        <v>15</v>
      </c>
      <c r="F158">
        <f>SUM(J158* 0.9)</f>
        <v>36.765000000000001</v>
      </c>
      <c r="G158">
        <v>5</v>
      </c>
      <c r="H158">
        <v>3</v>
      </c>
      <c r="I158" s="7">
        <v>8.17</v>
      </c>
      <c r="J158" s="7">
        <f>SUM(G158*I158)</f>
        <v>40.85</v>
      </c>
      <c r="K158" s="7">
        <f>SUM(G158*0.54)</f>
        <v>2.7</v>
      </c>
      <c r="L158" s="11">
        <v>43346</v>
      </c>
      <c r="M158" s="3">
        <v>43354</v>
      </c>
      <c r="N158" s="3">
        <v>43354</v>
      </c>
      <c r="O158" t="s">
        <v>14</v>
      </c>
      <c r="P158" s="4">
        <v>1.3</v>
      </c>
      <c r="Q158" t="s">
        <v>177</v>
      </c>
      <c r="R158" t="s">
        <v>179</v>
      </c>
      <c r="S158" t="s">
        <v>180</v>
      </c>
      <c r="U158" t="s">
        <v>181</v>
      </c>
      <c r="V158" t="s">
        <v>182</v>
      </c>
      <c r="W158" s="10" t="b">
        <v>0</v>
      </c>
      <c r="X158" s="12">
        <v>44049.512621064816</v>
      </c>
    </row>
    <row r="159" spans="1:24" x14ac:dyDescent="0.2">
      <c r="A159">
        <v>10442</v>
      </c>
      <c r="B159" s="2" t="s">
        <v>135</v>
      </c>
      <c r="C159" s="2" t="s">
        <v>136</v>
      </c>
      <c r="D159" s="2" t="s">
        <v>137</v>
      </c>
      <c r="E159" t="s">
        <v>15</v>
      </c>
      <c r="F159">
        <f>SUM(J159* 1.05)</f>
        <v>313.3725</v>
      </c>
      <c r="G159">
        <v>5</v>
      </c>
      <c r="H159">
        <v>8</v>
      </c>
      <c r="I159" s="7">
        <v>59.69</v>
      </c>
      <c r="J159" s="7">
        <f>SUM(G159*I159)</f>
        <v>298.45</v>
      </c>
      <c r="K159" s="7">
        <f>SUM(G159*1.381)</f>
        <v>6.9050000000000002</v>
      </c>
      <c r="L159" s="11">
        <v>43347</v>
      </c>
      <c r="M159" s="3">
        <v>43356</v>
      </c>
      <c r="N159" s="3">
        <v>43356</v>
      </c>
      <c r="O159" t="s">
        <v>12</v>
      </c>
      <c r="P159" s="4">
        <v>4.7300000000000004</v>
      </c>
      <c r="Q159" t="s">
        <v>245</v>
      </c>
      <c r="R159" t="s">
        <v>566</v>
      </c>
      <c r="S159" t="s">
        <v>247</v>
      </c>
      <c r="T159" t="s">
        <v>248</v>
      </c>
      <c r="U159" t="s">
        <v>249</v>
      </c>
      <c r="V159" t="s">
        <v>35</v>
      </c>
      <c r="W159" s="10" t="b">
        <v>0</v>
      </c>
      <c r="X159" s="12">
        <v>43880.51068634259</v>
      </c>
    </row>
    <row r="160" spans="1:24" x14ac:dyDescent="0.2">
      <c r="A160">
        <v>10443</v>
      </c>
      <c r="B160" s="2" t="s">
        <v>401</v>
      </c>
      <c r="C160" s="2" t="s">
        <v>402</v>
      </c>
      <c r="D160" s="2" t="s">
        <v>403</v>
      </c>
      <c r="E160" t="s">
        <v>36</v>
      </c>
      <c r="F160">
        <f>SUM(J160* 0.45)</f>
        <v>46.534500000000001</v>
      </c>
      <c r="G160">
        <v>9</v>
      </c>
      <c r="H160">
        <v>-4</v>
      </c>
      <c r="I160" s="7">
        <v>11.49</v>
      </c>
      <c r="J160" s="7">
        <f>SUM(G160*I160)</f>
        <v>103.41</v>
      </c>
      <c r="K160" s="7">
        <f>SUM(G160*1.15)</f>
        <v>10.35</v>
      </c>
      <c r="L160" s="11">
        <v>43348</v>
      </c>
      <c r="M160" s="3">
        <v>43356</v>
      </c>
      <c r="N160" s="3">
        <v>43359</v>
      </c>
      <c r="O160" t="s">
        <v>6</v>
      </c>
      <c r="P160" s="4">
        <v>8.0500000000000007</v>
      </c>
      <c r="Q160" t="s">
        <v>54</v>
      </c>
      <c r="R160" t="s">
        <v>56</v>
      </c>
      <c r="S160" t="s">
        <v>57</v>
      </c>
      <c r="U160" t="s">
        <v>58</v>
      </c>
      <c r="V160" t="s">
        <v>59</v>
      </c>
      <c r="W160" s="10" t="b">
        <v>1</v>
      </c>
      <c r="X160" s="12">
        <v>43885.843000347231</v>
      </c>
    </row>
    <row r="161" spans="1:24" x14ac:dyDescent="0.2">
      <c r="A161">
        <v>10444</v>
      </c>
      <c r="B161" s="2" t="s">
        <v>38</v>
      </c>
      <c r="C161" s="2" t="s">
        <v>39</v>
      </c>
      <c r="D161" s="2" t="s">
        <v>40</v>
      </c>
      <c r="E161" t="s">
        <v>15</v>
      </c>
      <c r="F161">
        <f>SUM(J161* 0.9)</f>
        <v>478.98000000000008</v>
      </c>
      <c r="G161">
        <v>6</v>
      </c>
      <c r="H161">
        <v>-3</v>
      </c>
      <c r="I161" s="7">
        <v>88.7</v>
      </c>
      <c r="J161" s="7">
        <f>SUM(G161*I161)</f>
        <v>532.20000000000005</v>
      </c>
      <c r="K161" s="7">
        <f>SUM(G161*1.27)</f>
        <v>7.62</v>
      </c>
      <c r="L161" s="11">
        <v>43348</v>
      </c>
      <c r="M161" s="3">
        <v>43358</v>
      </c>
      <c r="N161" s="3">
        <v>43358</v>
      </c>
      <c r="O161" t="s">
        <v>14</v>
      </c>
      <c r="P161" s="4">
        <v>23.39</v>
      </c>
      <c r="Q161" t="s">
        <v>191</v>
      </c>
      <c r="R161" t="s">
        <v>193</v>
      </c>
      <c r="S161" t="s">
        <v>194</v>
      </c>
      <c r="U161" t="s">
        <v>195</v>
      </c>
      <c r="V161" t="s">
        <v>66</v>
      </c>
      <c r="W161" s="10" t="b">
        <v>0</v>
      </c>
      <c r="X161" s="12">
        <v>43946.511360879631</v>
      </c>
    </row>
    <row r="162" spans="1:24" x14ac:dyDescent="0.2">
      <c r="A162">
        <v>10445</v>
      </c>
      <c r="B162" s="2" t="s">
        <v>38</v>
      </c>
      <c r="C162" s="2" t="s">
        <v>39</v>
      </c>
      <c r="D162" s="2" t="s">
        <v>40</v>
      </c>
      <c r="E162" t="s">
        <v>15</v>
      </c>
      <c r="F162">
        <f>SUM(J162* 0.9)</f>
        <v>585.072</v>
      </c>
      <c r="G162">
        <v>8</v>
      </c>
      <c r="H162">
        <v>-3</v>
      </c>
      <c r="I162" s="7">
        <v>81.260000000000005</v>
      </c>
      <c r="J162" s="7">
        <f>SUM(G162*I162)</f>
        <v>650.08000000000004</v>
      </c>
      <c r="K162" s="7">
        <f>SUM(G162*1.27)</f>
        <v>10.16</v>
      </c>
      <c r="L162" s="11">
        <v>43349</v>
      </c>
      <c r="M162" s="3">
        <v>43355</v>
      </c>
      <c r="N162" s="3">
        <v>43359</v>
      </c>
      <c r="O162" t="s">
        <v>14</v>
      </c>
      <c r="P162" s="4">
        <v>74.44</v>
      </c>
      <c r="Q162" t="s">
        <v>74</v>
      </c>
      <c r="R162" t="s">
        <v>76</v>
      </c>
      <c r="S162" t="s">
        <v>77</v>
      </c>
      <c r="T162" t="s">
        <v>78</v>
      </c>
      <c r="U162" t="s">
        <v>79</v>
      </c>
      <c r="V162" t="s">
        <v>80</v>
      </c>
      <c r="W162" s="10" t="b">
        <v>1</v>
      </c>
      <c r="X162" s="12">
        <v>43887.513701157412</v>
      </c>
    </row>
    <row r="163" spans="1:24" x14ac:dyDescent="0.2">
      <c r="A163">
        <v>10446</v>
      </c>
      <c r="B163" s="2" t="s">
        <v>479</v>
      </c>
      <c r="C163" s="2" t="s">
        <v>480</v>
      </c>
      <c r="D163" s="2" t="s">
        <v>481</v>
      </c>
      <c r="E163" t="s">
        <v>5</v>
      </c>
      <c r="F163">
        <f>SUM(J163* 1.03)</f>
        <v>569.2192</v>
      </c>
      <c r="G163">
        <v>11</v>
      </c>
      <c r="H163">
        <v>-11</v>
      </c>
      <c r="I163" s="7">
        <v>50.24</v>
      </c>
      <c r="J163" s="7">
        <f>SUM(G163*I163)</f>
        <v>552.64</v>
      </c>
      <c r="K163" s="7">
        <f>SUM(G163*1.15)</f>
        <v>12.649999999999999</v>
      </c>
      <c r="L163" s="11">
        <v>43350</v>
      </c>
      <c r="M163" s="3">
        <v>43355</v>
      </c>
      <c r="N163" s="3">
        <v>43355</v>
      </c>
      <c r="O163" t="s">
        <v>6</v>
      </c>
      <c r="P163" s="4">
        <v>15.8</v>
      </c>
      <c r="Q163" t="s">
        <v>219</v>
      </c>
      <c r="R163" t="s">
        <v>221</v>
      </c>
      <c r="S163" t="s">
        <v>222</v>
      </c>
      <c r="T163" t="s">
        <v>223</v>
      </c>
      <c r="U163" t="s">
        <v>224</v>
      </c>
      <c r="V163" t="s">
        <v>113</v>
      </c>
      <c r="W163" s="10" t="b">
        <v>0</v>
      </c>
      <c r="X163" s="12">
        <v>43992.511129398146</v>
      </c>
    </row>
    <row r="164" spans="1:24" x14ac:dyDescent="0.2">
      <c r="A164">
        <v>10447</v>
      </c>
      <c r="B164" s="2" t="s">
        <v>407</v>
      </c>
      <c r="C164" s="2" t="s">
        <v>408</v>
      </c>
      <c r="D164" s="2" t="s">
        <v>409</v>
      </c>
      <c r="E164" t="s">
        <v>11</v>
      </c>
      <c r="F164">
        <f>SUM(J164* 1.15)</f>
        <v>472.07499999999999</v>
      </c>
      <c r="G164">
        <v>10</v>
      </c>
      <c r="H164">
        <v>-2</v>
      </c>
      <c r="I164" s="7">
        <v>41.05</v>
      </c>
      <c r="J164" s="7">
        <f>SUM(G164*I164)</f>
        <v>410.5</v>
      </c>
      <c r="K164" s="7">
        <f>SUM(G164*1.27)</f>
        <v>12.7</v>
      </c>
      <c r="L164" s="11">
        <v>43350</v>
      </c>
      <c r="M164" s="3">
        <v>43353</v>
      </c>
      <c r="N164" s="3">
        <v>43354</v>
      </c>
      <c r="O164" t="s">
        <v>6</v>
      </c>
      <c r="P164" s="4">
        <v>65.06</v>
      </c>
      <c r="Q164" t="s">
        <v>501</v>
      </c>
      <c r="R164" t="s">
        <v>503</v>
      </c>
      <c r="S164" t="s">
        <v>504</v>
      </c>
      <c r="U164" t="s">
        <v>505</v>
      </c>
      <c r="V164" t="s">
        <v>448</v>
      </c>
      <c r="W164" s="10" t="b">
        <v>1</v>
      </c>
      <c r="X164" s="12">
        <v>43888.179861111108</v>
      </c>
    </row>
    <row r="165" spans="1:24" x14ac:dyDescent="0.2">
      <c r="A165">
        <v>10448</v>
      </c>
      <c r="B165" s="2" t="s">
        <v>390</v>
      </c>
      <c r="C165" s="2" t="s">
        <v>391</v>
      </c>
      <c r="D165" s="2" t="s">
        <v>392</v>
      </c>
      <c r="E165" t="s">
        <v>11</v>
      </c>
      <c r="F165">
        <f>SUM(J165* 0.85)</f>
        <v>180.625</v>
      </c>
      <c r="G165">
        <v>10</v>
      </c>
      <c r="H165">
        <v>-3</v>
      </c>
      <c r="I165" s="7">
        <v>21.25</v>
      </c>
      <c r="J165" s="7">
        <f>SUM(G165*I165)</f>
        <v>212.5</v>
      </c>
      <c r="K165" s="7">
        <f>SUM(G165*1.27)</f>
        <v>12.7</v>
      </c>
      <c r="L165" s="11">
        <v>43353</v>
      </c>
      <c r="M165" s="3">
        <v>43357</v>
      </c>
      <c r="N165" s="3">
        <v>43360</v>
      </c>
      <c r="O165" t="s">
        <v>12</v>
      </c>
      <c r="P165" s="4">
        <v>0.56000000000000005</v>
      </c>
      <c r="Q165" t="s">
        <v>308</v>
      </c>
      <c r="R165" t="s">
        <v>310</v>
      </c>
      <c r="S165" t="s">
        <v>311</v>
      </c>
      <c r="T165" t="s">
        <v>207</v>
      </c>
      <c r="U165" t="s">
        <v>312</v>
      </c>
      <c r="V165" t="s">
        <v>209</v>
      </c>
      <c r="W165" s="10" t="b">
        <v>0</v>
      </c>
      <c r="X165" s="12">
        <v>43892.51141875</v>
      </c>
    </row>
    <row r="166" spans="1:24" x14ac:dyDescent="0.2">
      <c r="A166">
        <v>10449</v>
      </c>
      <c r="B166" s="2" t="s">
        <v>53</v>
      </c>
      <c r="C166" s="2" t="s">
        <v>54</v>
      </c>
      <c r="D166" s="2" t="s">
        <v>55</v>
      </c>
      <c r="E166" t="s">
        <v>15</v>
      </c>
      <c r="F166">
        <f>SUM(J166* 1.15)</f>
        <v>261.23399999999998</v>
      </c>
      <c r="G166">
        <v>12</v>
      </c>
      <c r="H166">
        <v>4</v>
      </c>
      <c r="I166" s="7">
        <v>18.93</v>
      </c>
      <c r="J166" s="7">
        <f>SUM(G166*I166)</f>
        <v>227.16</v>
      </c>
      <c r="K166" s="7">
        <f>SUM(G166*0.54)</f>
        <v>6.48</v>
      </c>
      <c r="L166" s="11">
        <v>43354</v>
      </c>
      <c r="M166" s="3">
        <v>43363</v>
      </c>
      <c r="N166" s="3">
        <v>43364</v>
      </c>
      <c r="O166" t="s">
        <v>12</v>
      </c>
      <c r="P166" s="4">
        <v>51.87</v>
      </c>
      <c r="Q166" t="s">
        <v>191</v>
      </c>
      <c r="R166" t="s">
        <v>193</v>
      </c>
      <c r="S166" t="s">
        <v>194</v>
      </c>
      <c r="U166" t="s">
        <v>195</v>
      </c>
      <c r="V166" t="s">
        <v>66</v>
      </c>
      <c r="W166" s="10" t="b">
        <v>1</v>
      </c>
      <c r="X166" s="12">
        <v>43870.512239120377</v>
      </c>
    </row>
    <row r="167" spans="1:24" x14ac:dyDescent="0.2">
      <c r="A167">
        <v>10450</v>
      </c>
      <c r="B167" s="2" t="s">
        <v>506</v>
      </c>
      <c r="C167" s="2" t="s">
        <v>507</v>
      </c>
      <c r="D167" s="2" t="s">
        <v>508</v>
      </c>
      <c r="E167" t="s">
        <v>36</v>
      </c>
      <c r="F167">
        <f>SUM(J167* 1.15)</f>
        <v>513.98099999999988</v>
      </c>
      <c r="G167">
        <v>6</v>
      </c>
      <c r="H167">
        <v>4</v>
      </c>
      <c r="I167" s="7">
        <v>74.489999999999995</v>
      </c>
      <c r="J167" s="7">
        <f>SUM(G167*I167)</f>
        <v>446.93999999999994</v>
      </c>
      <c r="K167" s="7">
        <f>SUM(G167*0.54)</f>
        <v>3.24</v>
      </c>
      <c r="L167" s="11">
        <v>43355</v>
      </c>
      <c r="M167" s="3">
        <v>43370</v>
      </c>
      <c r="N167" s="3">
        <v>43370</v>
      </c>
      <c r="O167" t="s">
        <v>12</v>
      </c>
      <c r="P167" s="4">
        <v>13.73</v>
      </c>
      <c r="Q167" t="s">
        <v>288</v>
      </c>
      <c r="R167" t="s">
        <v>558</v>
      </c>
      <c r="S167" t="s">
        <v>290</v>
      </c>
      <c r="T167" t="s">
        <v>291</v>
      </c>
      <c r="U167" t="s">
        <v>292</v>
      </c>
      <c r="V167" t="s">
        <v>209</v>
      </c>
      <c r="W167" s="10" t="b">
        <v>0</v>
      </c>
      <c r="X167" s="12">
        <v>43837.512507175925</v>
      </c>
    </row>
    <row r="168" spans="1:24" x14ac:dyDescent="0.2">
      <c r="A168">
        <v>10451</v>
      </c>
      <c r="B168" s="2" t="s">
        <v>384</v>
      </c>
      <c r="C168" s="2" t="s">
        <v>385</v>
      </c>
      <c r="D168" s="2" t="s">
        <v>386</v>
      </c>
      <c r="E168" t="s">
        <v>11</v>
      </c>
      <c r="F168">
        <f>SUM(J168* 1.03)</f>
        <v>995.41260000000011</v>
      </c>
      <c r="G168">
        <v>13</v>
      </c>
      <c r="H168">
        <v>-22</v>
      </c>
      <c r="I168" s="7">
        <v>74.34</v>
      </c>
      <c r="J168" s="7">
        <f>SUM(G168*I168)</f>
        <v>966.42000000000007</v>
      </c>
      <c r="K168" s="7">
        <f>SUM(G168*1.15)</f>
        <v>14.95</v>
      </c>
      <c r="L168" s="11">
        <v>43355</v>
      </c>
      <c r="M168" s="3">
        <v>43364</v>
      </c>
      <c r="N168" s="3">
        <v>43365</v>
      </c>
      <c r="O168" t="s">
        <v>12</v>
      </c>
      <c r="P168" s="4">
        <v>257.26</v>
      </c>
      <c r="Q168" t="s">
        <v>443</v>
      </c>
      <c r="R168" t="s">
        <v>445</v>
      </c>
      <c r="S168" t="s">
        <v>446</v>
      </c>
      <c r="U168" t="s">
        <v>447</v>
      </c>
      <c r="V168" t="s">
        <v>448</v>
      </c>
      <c r="W168" s="10" t="b">
        <v>1</v>
      </c>
      <c r="X168" s="12">
        <v>43881.970289351848</v>
      </c>
    </row>
    <row r="169" spans="1:24" x14ac:dyDescent="0.2">
      <c r="A169">
        <v>10452</v>
      </c>
      <c r="B169" s="2" t="s">
        <v>430</v>
      </c>
      <c r="C169" s="2" t="s">
        <v>431</v>
      </c>
      <c r="D169" s="2" t="s">
        <v>432</v>
      </c>
      <c r="E169" t="s">
        <v>36</v>
      </c>
      <c r="F169">
        <f>SUM(J169* 1.05)</f>
        <v>34.776000000000003</v>
      </c>
      <c r="G169">
        <v>9</v>
      </c>
      <c r="H169">
        <v>5</v>
      </c>
      <c r="I169" s="7">
        <v>3.68</v>
      </c>
      <c r="J169" s="7">
        <f>SUM(G169*I169)</f>
        <v>33.120000000000005</v>
      </c>
      <c r="K169" s="7">
        <f>SUM(G169*0.54)</f>
        <v>4.8600000000000003</v>
      </c>
      <c r="L169" s="11">
        <v>43356</v>
      </c>
      <c r="M169" s="3">
        <v>43365</v>
      </c>
      <c r="N169" s="3">
        <v>43366</v>
      </c>
      <c r="O169" t="s">
        <v>12</v>
      </c>
      <c r="P169" s="4">
        <v>22.57</v>
      </c>
      <c r="Q169" t="s">
        <v>391</v>
      </c>
      <c r="R169" t="s">
        <v>393</v>
      </c>
      <c r="S169" t="s">
        <v>91</v>
      </c>
      <c r="U169" t="s">
        <v>92</v>
      </c>
      <c r="V169" t="s">
        <v>93</v>
      </c>
      <c r="W169" s="10" t="b">
        <v>0</v>
      </c>
      <c r="X169" s="12">
        <v>43898.844717361113</v>
      </c>
    </row>
    <row r="170" spans="1:24" x14ac:dyDescent="0.2">
      <c r="A170">
        <v>10453</v>
      </c>
      <c r="B170" s="2" t="s">
        <v>29</v>
      </c>
      <c r="C170" s="2" t="s">
        <v>30</v>
      </c>
      <c r="D170" s="2" t="s">
        <v>31</v>
      </c>
      <c r="E170" t="s">
        <v>13</v>
      </c>
      <c r="F170">
        <f>SUM(J170* 0.9)</f>
        <v>114.804</v>
      </c>
      <c r="G170">
        <v>6</v>
      </c>
      <c r="H170">
        <v>-4</v>
      </c>
      <c r="I170" s="7">
        <v>21.26</v>
      </c>
      <c r="J170" s="7">
        <f>SUM(G170*I170)</f>
        <v>127.56</v>
      </c>
      <c r="K170" s="7">
        <f>SUM(G170*1.15)</f>
        <v>6.8999999999999995</v>
      </c>
      <c r="L170" s="11">
        <v>43357</v>
      </c>
      <c r="M170" s="3">
        <v>43358</v>
      </c>
      <c r="N170" s="3">
        <v>43359</v>
      </c>
      <c r="O170" t="s">
        <v>6</v>
      </c>
      <c r="P170" s="4">
        <v>7.45</v>
      </c>
      <c r="Q170" t="s">
        <v>402</v>
      </c>
      <c r="R170" t="s">
        <v>404</v>
      </c>
      <c r="S170" t="s">
        <v>405</v>
      </c>
      <c r="U170" t="s">
        <v>406</v>
      </c>
      <c r="V170" t="s">
        <v>175</v>
      </c>
      <c r="W170" s="10" t="b">
        <v>0</v>
      </c>
      <c r="X170" s="12">
        <v>43932.511314583331</v>
      </c>
    </row>
    <row r="171" spans="1:24" x14ac:dyDescent="0.2">
      <c r="A171">
        <v>10454</v>
      </c>
      <c r="B171" s="2" t="s">
        <v>262</v>
      </c>
      <c r="C171" s="2" t="s">
        <v>263</v>
      </c>
      <c r="D171" s="2" t="s">
        <v>264</v>
      </c>
      <c r="E171" t="s">
        <v>11</v>
      </c>
      <c r="F171">
        <f>SUM(J171* 0.85)</f>
        <v>131.93699999999998</v>
      </c>
      <c r="G171">
        <v>6</v>
      </c>
      <c r="H171">
        <v>6</v>
      </c>
      <c r="I171" s="7">
        <v>25.87</v>
      </c>
      <c r="J171" s="7">
        <f>SUM(G171*I171)</f>
        <v>155.22</v>
      </c>
      <c r="K171" s="7">
        <f>SUM(G171*1.381)</f>
        <v>8.2859999999999996</v>
      </c>
      <c r="L171" s="11">
        <v>43357</v>
      </c>
      <c r="M171" s="3">
        <v>43359</v>
      </c>
      <c r="N171" s="3">
        <v>43359</v>
      </c>
      <c r="O171" t="s">
        <v>6</v>
      </c>
      <c r="P171" s="4">
        <v>29.99</v>
      </c>
      <c r="Q171" t="s">
        <v>107</v>
      </c>
      <c r="R171" t="s">
        <v>109</v>
      </c>
      <c r="S171" t="s">
        <v>110</v>
      </c>
      <c r="T171" t="s">
        <v>111</v>
      </c>
      <c r="U171" t="s">
        <v>112</v>
      </c>
      <c r="V171" t="s">
        <v>113</v>
      </c>
      <c r="W171" s="10" t="b">
        <v>0</v>
      </c>
      <c r="X171" s="12">
        <v>43862.510593749997</v>
      </c>
    </row>
    <row r="172" spans="1:24" x14ac:dyDescent="0.2">
      <c r="A172">
        <v>10455</v>
      </c>
      <c r="B172" s="2" t="s">
        <v>524</v>
      </c>
      <c r="C172" s="2" t="s">
        <v>525</v>
      </c>
      <c r="D172" s="2" t="s">
        <v>526</v>
      </c>
      <c r="E172" t="s">
        <v>36</v>
      </c>
      <c r="F172">
        <f>SUM(J172* 1.05)</f>
        <v>424.80900000000008</v>
      </c>
      <c r="G172">
        <v>11</v>
      </c>
      <c r="H172">
        <v>-35</v>
      </c>
      <c r="I172" s="7">
        <v>36.78</v>
      </c>
      <c r="J172" s="7">
        <f>SUM(G172*I172)</f>
        <v>404.58000000000004</v>
      </c>
      <c r="K172" s="7">
        <f>SUM(G172*1.15)</f>
        <v>12.649999999999999</v>
      </c>
      <c r="L172" s="11">
        <v>43360</v>
      </c>
      <c r="M172" s="3">
        <v>43366</v>
      </c>
      <c r="N172" s="3">
        <v>43366</v>
      </c>
      <c r="O172" t="s">
        <v>12</v>
      </c>
      <c r="P172" s="4">
        <v>20.39</v>
      </c>
      <c r="Q172" t="s">
        <v>327</v>
      </c>
      <c r="R172" t="s">
        <v>329</v>
      </c>
      <c r="S172" t="s">
        <v>330</v>
      </c>
      <c r="T172" t="s">
        <v>591</v>
      </c>
      <c r="U172" t="s">
        <v>331</v>
      </c>
      <c r="V172" t="s">
        <v>80</v>
      </c>
      <c r="W172" s="10" t="b">
        <v>1</v>
      </c>
      <c r="X172" s="12">
        <v>43886.842977199078</v>
      </c>
    </row>
    <row r="173" spans="1:24" x14ac:dyDescent="0.2">
      <c r="A173">
        <v>10456</v>
      </c>
      <c r="B173" s="2" t="s">
        <v>250</v>
      </c>
      <c r="C173" s="2" t="s">
        <v>251</v>
      </c>
      <c r="D173" s="2" t="s">
        <v>252</v>
      </c>
      <c r="E173" t="s">
        <v>36</v>
      </c>
      <c r="F173">
        <f>SUM(J173* 0.85)</f>
        <v>897.13250000000005</v>
      </c>
      <c r="G173">
        <v>11</v>
      </c>
      <c r="H173">
        <v>-38</v>
      </c>
      <c r="I173" s="7">
        <v>95.95</v>
      </c>
      <c r="J173" s="7">
        <f>SUM(G173*I173)</f>
        <v>1055.45</v>
      </c>
      <c r="K173" s="7">
        <f>SUM(G173*1.15)</f>
        <v>12.649999999999999</v>
      </c>
      <c r="L173" s="11">
        <v>43361</v>
      </c>
      <c r="M173" s="3">
        <v>43368</v>
      </c>
      <c r="N173" s="3">
        <v>43368</v>
      </c>
      <c r="O173" t="s">
        <v>12</v>
      </c>
      <c r="P173" s="4">
        <v>47.42</v>
      </c>
      <c r="Q173" t="s">
        <v>74</v>
      </c>
      <c r="R173" t="s">
        <v>76</v>
      </c>
      <c r="S173" t="s">
        <v>77</v>
      </c>
      <c r="T173" t="s">
        <v>78</v>
      </c>
      <c r="U173" t="s">
        <v>79</v>
      </c>
      <c r="V173" t="s">
        <v>80</v>
      </c>
      <c r="W173" s="10" t="b">
        <v>1</v>
      </c>
      <c r="X173" s="12">
        <v>43888.513701157412</v>
      </c>
    </row>
    <row r="174" spans="1:24" x14ac:dyDescent="0.2">
      <c r="A174">
        <v>10457</v>
      </c>
      <c r="B174" s="2" t="s">
        <v>250</v>
      </c>
      <c r="C174" s="2" t="s">
        <v>251</v>
      </c>
      <c r="D174" s="2" t="s">
        <v>252</v>
      </c>
      <c r="E174" t="s">
        <v>45</v>
      </c>
      <c r="F174">
        <f>SUM(J174* 0.85)</f>
        <v>484.79750000000001</v>
      </c>
      <c r="G174">
        <v>11</v>
      </c>
      <c r="H174">
        <v>36</v>
      </c>
      <c r="I174" s="7">
        <v>51.85</v>
      </c>
      <c r="J174" s="7">
        <f>SUM(G174*I174)</f>
        <v>570.35</v>
      </c>
      <c r="K174" s="7">
        <f>SUM(G174*1.429)</f>
        <v>15.719000000000001</v>
      </c>
      <c r="L174" s="11">
        <v>43361</v>
      </c>
      <c r="M174" s="3">
        <v>43369</v>
      </c>
      <c r="N174" s="3">
        <v>43371</v>
      </c>
      <c r="O174" t="s">
        <v>6</v>
      </c>
      <c r="P174" s="4">
        <v>126.38</v>
      </c>
      <c r="Q174" t="s">
        <v>136</v>
      </c>
      <c r="R174" t="s">
        <v>138</v>
      </c>
      <c r="S174" t="s">
        <v>139</v>
      </c>
      <c r="U174" t="s">
        <v>140</v>
      </c>
      <c r="V174" t="s">
        <v>141</v>
      </c>
      <c r="W174" s="10" t="b">
        <v>1</v>
      </c>
      <c r="X174" s="12">
        <v>43900.845450231485</v>
      </c>
    </row>
    <row r="175" spans="1:24" x14ac:dyDescent="0.2">
      <c r="A175">
        <v>10458</v>
      </c>
      <c r="B175" s="2" t="s">
        <v>462</v>
      </c>
      <c r="C175" s="2" t="s">
        <v>463</v>
      </c>
      <c r="D175" s="2" t="s">
        <v>464</v>
      </c>
      <c r="E175" t="s">
        <v>19</v>
      </c>
      <c r="F175">
        <f>SUM(J175* 0.9)</f>
        <v>60.291000000000011</v>
      </c>
      <c r="G175">
        <v>7</v>
      </c>
      <c r="H175">
        <v>-4</v>
      </c>
      <c r="I175" s="7">
        <v>9.57</v>
      </c>
      <c r="J175" s="7">
        <f>SUM(G175*I175)</f>
        <v>66.990000000000009</v>
      </c>
      <c r="K175" s="7">
        <f>SUM(G175*1.15)</f>
        <v>8.0499999999999989</v>
      </c>
      <c r="L175" s="11">
        <v>43362</v>
      </c>
      <c r="M175" s="3">
        <v>43366</v>
      </c>
      <c r="N175" s="3">
        <v>43368</v>
      </c>
      <c r="O175" t="s">
        <v>6</v>
      </c>
      <c r="P175" s="4">
        <v>105.65</v>
      </c>
      <c r="Q175" t="s">
        <v>519</v>
      </c>
      <c r="R175" t="s">
        <v>521</v>
      </c>
      <c r="S175" t="s">
        <v>522</v>
      </c>
      <c r="U175" t="s">
        <v>523</v>
      </c>
      <c r="V175" t="s">
        <v>10</v>
      </c>
      <c r="W175" s="10" t="b">
        <v>1</v>
      </c>
      <c r="X175" s="12">
        <v>43887.511407175924</v>
      </c>
    </row>
    <row r="176" spans="1:24" x14ac:dyDescent="0.2">
      <c r="A176">
        <v>10459</v>
      </c>
      <c r="B176" s="2" t="s">
        <v>506</v>
      </c>
      <c r="C176" s="2" t="s">
        <v>507</v>
      </c>
      <c r="D176" s="2" t="s">
        <v>508</v>
      </c>
      <c r="E176" t="s">
        <v>11</v>
      </c>
      <c r="F176">
        <f>SUM(J176* 1.15)</f>
        <v>498.15699999999998</v>
      </c>
      <c r="G176">
        <v>11</v>
      </c>
      <c r="H176">
        <v>4</v>
      </c>
      <c r="I176" s="7">
        <v>39.380000000000003</v>
      </c>
      <c r="J176" s="7">
        <f>SUM(G176*I176)</f>
        <v>433.18</v>
      </c>
      <c r="K176" s="7">
        <f>SUM(G176*0.54)</f>
        <v>5.94</v>
      </c>
      <c r="L176" s="11">
        <v>43363</v>
      </c>
      <c r="M176" s="3">
        <v>43372</v>
      </c>
      <c r="N176" s="3">
        <v>43372</v>
      </c>
      <c r="O176" t="s">
        <v>14</v>
      </c>
      <c r="P176" s="4">
        <v>75.89</v>
      </c>
      <c r="Q176" t="s">
        <v>348</v>
      </c>
      <c r="R176" t="s">
        <v>349</v>
      </c>
      <c r="S176" t="s">
        <v>350</v>
      </c>
      <c r="U176" t="s">
        <v>351</v>
      </c>
      <c r="V176" t="s">
        <v>10</v>
      </c>
      <c r="W176" s="10" t="b">
        <v>1</v>
      </c>
      <c r="X176" s="12">
        <v>43893.513356481482</v>
      </c>
    </row>
    <row r="177" spans="1:24" x14ac:dyDescent="0.2">
      <c r="A177">
        <v>10460</v>
      </c>
      <c r="B177" s="2" t="s">
        <v>153</v>
      </c>
      <c r="C177" s="2" t="s">
        <v>154</v>
      </c>
      <c r="D177" s="2" t="s">
        <v>155</v>
      </c>
      <c r="E177" t="s">
        <v>36</v>
      </c>
      <c r="F177">
        <f>SUM(J177* 0.9)</f>
        <v>56.295000000000002</v>
      </c>
      <c r="G177">
        <v>9</v>
      </c>
      <c r="H177">
        <v>-1</v>
      </c>
      <c r="I177" s="7">
        <v>6.95</v>
      </c>
      <c r="J177" s="7">
        <f>SUM(G177*I177)</f>
        <v>62.550000000000004</v>
      </c>
      <c r="K177" s="7">
        <f>SUM(G177*1.27)</f>
        <v>11.43</v>
      </c>
      <c r="L177" s="11">
        <v>43364</v>
      </c>
      <c r="M177" s="3">
        <v>43374</v>
      </c>
      <c r="N177" s="3">
        <v>43381</v>
      </c>
      <c r="O177" t="s">
        <v>12</v>
      </c>
      <c r="P177" s="4">
        <v>80.650000000000006</v>
      </c>
      <c r="Q177" t="s">
        <v>552</v>
      </c>
      <c r="R177" t="s">
        <v>553</v>
      </c>
      <c r="S177" t="s">
        <v>554</v>
      </c>
      <c r="U177" t="s">
        <v>555</v>
      </c>
      <c r="V177" t="s">
        <v>556</v>
      </c>
      <c r="W177" s="10" t="b">
        <v>1</v>
      </c>
      <c r="X177" s="12">
        <v>43948.845815509267</v>
      </c>
    </row>
    <row r="178" spans="1:24" ht="17" x14ac:dyDescent="0.2">
      <c r="A178">
        <v>10461</v>
      </c>
      <c r="B178" s="2" t="s">
        <v>293</v>
      </c>
      <c r="C178" s="2" t="s">
        <v>294</v>
      </c>
      <c r="D178" s="2" t="s">
        <v>295</v>
      </c>
      <c r="E178" t="s">
        <v>13</v>
      </c>
      <c r="F178">
        <f>SUM(J178* 0.85)</f>
        <v>229.6105</v>
      </c>
      <c r="G178">
        <v>7</v>
      </c>
      <c r="H178">
        <v>6</v>
      </c>
      <c r="I178" s="7">
        <v>38.590000000000003</v>
      </c>
      <c r="J178" s="7">
        <f>SUM(G178*I178)</f>
        <v>270.13</v>
      </c>
      <c r="K178" s="7">
        <f>SUM(G178*1.381)</f>
        <v>9.6669999999999998</v>
      </c>
      <c r="L178" s="11">
        <v>43364</v>
      </c>
      <c r="M178" s="3">
        <v>43369</v>
      </c>
      <c r="N178" s="3">
        <v>43373</v>
      </c>
      <c r="O178" t="s">
        <v>14</v>
      </c>
      <c r="P178" s="4">
        <v>4.2699999999999996</v>
      </c>
      <c r="Q178" t="s">
        <v>469</v>
      </c>
      <c r="R178" s="5" t="s">
        <v>565</v>
      </c>
      <c r="S178" t="s">
        <v>311</v>
      </c>
      <c r="T178" t="s">
        <v>207</v>
      </c>
      <c r="U178" t="s">
        <v>471</v>
      </c>
      <c r="V178" t="s">
        <v>209</v>
      </c>
      <c r="W178" s="10" t="b">
        <v>0</v>
      </c>
      <c r="X178" s="12">
        <v>43769.844740509259</v>
      </c>
    </row>
    <row r="179" spans="1:24" x14ac:dyDescent="0.2">
      <c r="A179">
        <v>10462</v>
      </c>
      <c r="B179" s="2" t="s">
        <v>114</v>
      </c>
      <c r="C179" s="2" t="s">
        <v>115</v>
      </c>
      <c r="D179" s="2" t="s">
        <v>116</v>
      </c>
      <c r="E179" t="s">
        <v>45</v>
      </c>
      <c r="F179">
        <f>SUM(J179* 0.9)</f>
        <v>913.68</v>
      </c>
      <c r="G179">
        <v>12</v>
      </c>
      <c r="H179">
        <v>-3</v>
      </c>
      <c r="I179" s="7">
        <v>84.6</v>
      </c>
      <c r="J179" s="7">
        <f>SUM(G179*I179)</f>
        <v>1015.1999999999999</v>
      </c>
      <c r="K179" s="7">
        <f>SUM(G179*1.27)</f>
        <v>15.24</v>
      </c>
      <c r="L179" s="11">
        <v>43367</v>
      </c>
      <c r="M179" s="3">
        <v>43377</v>
      </c>
      <c r="N179" s="3">
        <v>43377</v>
      </c>
      <c r="O179" t="s">
        <v>6</v>
      </c>
      <c r="P179" s="4">
        <v>33.93</v>
      </c>
      <c r="Q179" t="s">
        <v>160</v>
      </c>
      <c r="R179" t="s">
        <v>162</v>
      </c>
      <c r="S179" t="s">
        <v>163</v>
      </c>
      <c r="U179" t="s">
        <v>164</v>
      </c>
      <c r="V179" t="s">
        <v>10</v>
      </c>
      <c r="W179" s="10" t="b">
        <v>1</v>
      </c>
      <c r="X179" s="12">
        <v>43955.511360879631</v>
      </c>
    </row>
    <row r="180" spans="1:24" x14ac:dyDescent="0.2">
      <c r="A180">
        <v>10463</v>
      </c>
      <c r="B180" s="2" t="s">
        <v>462</v>
      </c>
      <c r="C180" s="2" t="s">
        <v>463</v>
      </c>
      <c r="D180" s="2" t="s">
        <v>464</v>
      </c>
      <c r="E180" t="s">
        <v>46</v>
      </c>
      <c r="F180">
        <f>SUM(J180* 0.9)</f>
        <v>295.42500000000001</v>
      </c>
      <c r="G180">
        <v>13</v>
      </c>
      <c r="H180">
        <v>-4</v>
      </c>
      <c r="I180" s="7">
        <v>25.25</v>
      </c>
      <c r="J180" s="7">
        <f>SUM(G180*I180)</f>
        <v>328.25</v>
      </c>
      <c r="K180" s="7">
        <f>SUM(G180*1.15)</f>
        <v>14.95</v>
      </c>
      <c r="L180" s="11">
        <v>43368</v>
      </c>
      <c r="M180" s="3">
        <v>43378</v>
      </c>
      <c r="N180" s="3">
        <v>43378</v>
      </c>
      <c r="O180" t="s">
        <v>12</v>
      </c>
      <c r="P180" s="4">
        <v>789.95</v>
      </c>
      <c r="Q180" t="s">
        <v>136</v>
      </c>
      <c r="R180" t="s">
        <v>138</v>
      </c>
      <c r="S180" t="s">
        <v>139</v>
      </c>
      <c r="U180" t="s">
        <v>140</v>
      </c>
      <c r="V180" t="s">
        <v>141</v>
      </c>
      <c r="W180" s="10" t="b">
        <v>1</v>
      </c>
      <c r="X180" s="12">
        <v>43881.970625000002</v>
      </c>
    </row>
    <row r="181" spans="1:24" x14ac:dyDescent="0.2">
      <c r="A181">
        <v>10464</v>
      </c>
      <c r="B181" s="2" t="s">
        <v>176</v>
      </c>
      <c r="C181" s="2" t="s">
        <v>177</v>
      </c>
      <c r="D181" s="2" t="s">
        <v>178</v>
      </c>
      <c r="E181" t="s">
        <v>11</v>
      </c>
      <c r="F181">
        <f>SUM(J181* 0.85)</f>
        <v>398.65</v>
      </c>
      <c r="G181">
        <v>5</v>
      </c>
      <c r="H181">
        <v>30</v>
      </c>
      <c r="I181" s="7">
        <v>93.8</v>
      </c>
      <c r="J181" s="7">
        <f>SUM(G181*I181)</f>
        <v>469</v>
      </c>
      <c r="K181" s="7">
        <f>SUM(G181*1.429)</f>
        <v>7.1450000000000005</v>
      </c>
      <c r="L181" s="11">
        <v>43368</v>
      </c>
      <c r="M181" s="3">
        <v>43378</v>
      </c>
      <c r="N181" s="3">
        <v>43378</v>
      </c>
      <c r="O181" t="s">
        <v>12</v>
      </c>
      <c r="P181" s="4">
        <v>4.41</v>
      </c>
      <c r="Q181" t="s">
        <v>402</v>
      </c>
      <c r="R181" t="s">
        <v>404</v>
      </c>
      <c r="S181" t="s">
        <v>405</v>
      </c>
      <c r="U181" t="s">
        <v>406</v>
      </c>
      <c r="V181" t="s">
        <v>175</v>
      </c>
      <c r="W181" s="10" t="b">
        <v>0</v>
      </c>
      <c r="X181" s="12">
        <v>43947.511256712962</v>
      </c>
    </row>
    <row r="182" spans="1:24" x14ac:dyDescent="0.2">
      <c r="A182">
        <v>10465</v>
      </c>
      <c r="B182" s="2" t="s">
        <v>500</v>
      </c>
      <c r="C182" s="2" t="s">
        <v>501</v>
      </c>
      <c r="D182" s="2" t="s">
        <v>502</v>
      </c>
      <c r="E182" t="s">
        <v>13</v>
      </c>
      <c r="F182">
        <f>SUM(J182* 1.05)</f>
        <v>923.76900000000012</v>
      </c>
      <c r="G182">
        <v>11</v>
      </c>
      <c r="H182">
        <v>11</v>
      </c>
      <c r="I182" s="7">
        <v>79.98</v>
      </c>
      <c r="J182" s="7">
        <f>SUM(G182*I182)</f>
        <v>879.78000000000009</v>
      </c>
      <c r="K182" s="7">
        <f>SUM(G182*1.429)</f>
        <v>15.719000000000001</v>
      </c>
      <c r="L182" s="11">
        <v>43369</v>
      </c>
      <c r="M182" s="3">
        <v>43379</v>
      </c>
      <c r="N182" s="3">
        <v>43379</v>
      </c>
      <c r="O182" t="s">
        <v>6</v>
      </c>
      <c r="P182" s="4">
        <v>8.1199999999999992</v>
      </c>
      <c r="Q182" t="s">
        <v>343</v>
      </c>
      <c r="R182" t="s">
        <v>567</v>
      </c>
      <c r="S182" t="s">
        <v>91</v>
      </c>
      <c r="U182" t="s">
        <v>92</v>
      </c>
      <c r="V182" t="s">
        <v>93</v>
      </c>
      <c r="W182" s="10" t="b">
        <v>0</v>
      </c>
      <c r="X182" s="12">
        <v>43983.177491898146</v>
      </c>
    </row>
    <row r="183" spans="1:24" x14ac:dyDescent="0.2">
      <c r="A183">
        <v>10466</v>
      </c>
      <c r="B183" s="2" t="s">
        <v>106</v>
      </c>
      <c r="C183" s="2" t="s">
        <v>107</v>
      </c>
      <c r="D183" s="2" t="s">
        <v>108</v>
      </c>
      <c r="E183" t="s">
        <v>36</v>
      </c>
      <c r="F183">
        <f>SUM(J183* 0.85)</f>
        <v>195.94200000000001</v>
      </c>
      <c r="G183">
        <v>6</v>
      </c>
      <c r="H183">
        <v>-3</v>
      </c>
      <c r="I183" s="7">
        <v>38.42</v>
      </c>
      <c r="J183" s="7">
        <f>SUM(G183*I183)</f>
        <v>230.52</v>
      </c>
      <c r="K183" s="7">
        <f>SUM(G183*1.27)</f>
        <v>7.62</v>
      </c>
      <c r="L183" s="11">
        <v>43370</v>
      </c>
      <c r="M183" s="3">
        <v>43373</v>
      </c>
      <c r="N183" s="3">
        <v>43374</v>
      </c>
      <c r="O183" t="s">
        <v>14</v>
      </c>
      <c r="P183" s="4">
        <v>2.74</v>
      </c>
      <c r="Q183" t="s">
        <v>263</v>
      </c>
      <c r="R183" t="s">
        <v>265</v>
      </c>
      <c r="S183" t="s">
        <v>266</v>
      </c>
      <c r="U183" t="s">
        <v>267</v>
      </c>
      <c r="V183" t="s">
        <v>59</v>
      </c>
      <c r="W183" s="10" t="b">
        <v>0</v>
      </c>
      <c r="X183" s="12">
        <v>43963.510697916667</v>
      </c>
    </row>
    <row r="184" spans="1:24" x14ac:dyDescent="0.2">
      <c r="A184">
        <v>10467</v>
      </c>
      <c r="B184" s="2" t="s">
        <v>313</v>
      </c>
      <c r="C184" s="2" t="s">
        <v>314</v>
      </c>
      <c r="D184" s="2" t="s">
        <v>315</v>
      </c>
      <c r="E184" t="s">
        <v>36</v>
      </c>
      <c r="F184">
        <f>SUM(J184* 0.85)</f>
        <v>80.410000000000011</v>
      </c>
      <c r="G184">
        <v>10</v>
      </c>
      <c r="H184">
        <v>-13</v>
      </c>
      <c r="I184" s="7">
        <v>9.4600000000000009</v>
      </c>
      <c r="J184" s="7">
        <f>SUM(G184*I184)</f>
        <v>94.600000000000009</v>
      </c>
      <c r="K184" s="7">
        <f>SUM(G184*1.15)</f>
        <v>11.5</v>
      </c>
      <c r="L184" s="11">
        <v>43370</v>
      </c>
      <c r="M184" s="3">
        <v>43375</v>
      </c>
      <c r="N184" s="3">
        <v>43376</v>
      </c>
      <c r="O184" t="s">
        <v>6</v>
      </c>
      <c r="P184" s="4">
        <v>1.93</v>
      </c>
      <c r="Q184" t="s">
        <v>308</v>
      </c>
      <c r="R184" t="s">
        <v>310</v>
      </c>
      <c r="S184" t="s">
        <v>311</v>
      </c>
      <c r="T184" t="s">
        <v>207</v>
      </c>
      <c r="U184" t="s">
        <v>312</v>
      </c>
      <c r="V184" t="s">
        <v>209</v>
      </c>
      <c r="W184" s="10" t="b">
        <v>0</v>
      </c>
      <c r="X184" s="12">
        <v>43900.510640046297</v>
      </c>
    </row>
    <row r="185" spans="1:24" x14ac:dyDescent="0.2">
      <c r="A185">
        <v>10468</v>
      </c>
      <c r="B185" s="2" t="s">
        <v>250</v>
      </c>
      <c r="C185" s="2" t="s">
        <v>251</v>
      </c>
      <c r="D185" s="2" t="s">
        <v>252</v>
      </c>
      <c r="E185" t="s">
        <v>15</v>
      </c>
      <c r="F185">
        <f>SUM(J185* 0.85)</f>
        <v>203.065</v>
      </c>
      <c r="G185">
        <v>5</v>
      </c>
      <c r="H185">
        <v>33</v>
      </c>
      <c r="I185" s="7">
        <v>47.78</v>
      </c>
      <c r="J185" s="7">
        <f>SUM(G185*I185)</f>
        <v>238.9</v>
      </c>
      <c r="K185" s="7">
        <f>SUM(G185*1.429)</f>
        <v>7.1450000000000005</v>
      </c>
      <c r="L185" s="11">
        <v>43371</v>
      </c>
      <c r="M185" s="3">
        <v>43386</v>
      </c>
      <c r="N185" s="3">
        <v>43386</v>
      </c>
      <c r="O185" t="s">
        <v>14</v>
      </c>
      <c r="P185" s="4">
        <v>5.45</v>
      </c>
      <c r="Q185" t="s">
        <v>119</v>
      </c>
      <c r="R185" t="s">
        <v>121</v>
      </c>
      <c r="S185" t="s">
        <v>122</v>
      </c>
      <c r="U185" t="s">
        <v>123</v>
      </c>
      <c r="V185" t="s">
        <v>10</v>
      </c>
      <c r="W185" s="10" t="b">
        <v>0</v>
      </c>
      <c r="X185" s="12">
        <v>43898.321550925932</v>
      </c>
    </row>
    <row r="186" spans="1:24" x14ac:dyDescent="0.2">
      <c r="A186">
        <v>10469</v>
      </c>
      <c r="B186" s="2" t="s">
        <v>537</v>
      </c>
      <c r="C186" s="2" t="s">
        <v>538</v>
      </c>
      <c r="D186" s="2" t="s">
        <v>539</v>
      </c>
      <c r="E186" t="s">
        <v>13</v>
      </c>
      <c r="F186">
        <f>SUM(J186* 0.9)</f>
        <v>435.96000000000004</v>
      </c>
      <c r="G186">
        <v>14</v>
      </c>
      <c r="H186">
        <v>6</v>
      </c>
      <c r="I186" s="7">
        <v>34.6</v>
      </c>
      <c r="J186" s="7">
        <f>SUM(G186*I186)</f>
        <v>484.40000000000003</v>
      </c>
      <c r="K186" s="7">
        <f>SUM(G186*1.381)</f>
        <v>19.334</v>
      </c>
      <c r="L186" s="11">
        <v>43374</v>
      </c>
      <c r="M186" s="3">
        <v>43382</v>
      </c>
      <c r="N186" s="3">
        <v>43382</v>
      </c>
      <c r="O186" t="s">
        <v>14</v>
      </c>
      <c r="P186" s="4">
        <v>27.94</v>
      </c>
      <c r="Q186" t="s">
        <v>54</v>
      </c>
      <c r="R186" t="s">
        <v>56</v>
      </c>
      <c r="S186" t="s">
        <v>57</v>
      </c>
      <c r="U186" t="s">
        <v>58</v>
      </c>
      <c r="V186" t="s">
        <v>59</v>
      </c>
      <c r="W186" s="10" t="b">
        <v>1</v>
      </c>
      <c r="X186" s="12">
        <v>43884.508060763896</v>
      </c>
    </row>
    <row r="187" spans="1:24" x14ac:dyDescent="0.2">
      <c r="A187">
        <v>10470</v>
      </c>
      <c r="B187" s="2" t="s">
        <v>67</v>
      </c>
      <c r="C187" s="2" t="s">
        <v>68</v>
      </c>
      <c r="D187" s="2" t="s">
        <v>69</v>
      </c>
      <c r="E187" t="s">
        <v>11</v>
      </c>
      <c r="F187">
        <f>SUM(J187* 0.85)</f>
        <v>1009.3579999999999</v>
      </c>
      <c r="G187">
        <v>14</v>
      </c>
      <c r="H187">
        <v>6</v>
      </c>
      <c r="I187" s="7">
        <v>84.82</v>
      </c>
      <c r="J187" s="7">
        <f>SUM(G187*I187)</f>
        <v>1187.48</v>
      </c>
      <c r="K187" s="7">
        <f>SUM(G187*1.381)</f>
        <v>19.334</v>
      </c>
      <c r="L187" s="11">
        <v>43375</v>
      </c>
      <c r="M187" s="3">
        <v>43384</v>
      </c>
      <c r="N187" s="3">
        <v>43394</v>
      </c>
      <c r="O187" t="s">
        <v>14</v>
      </c>
      <c r="P187" s="4">
        <v>1.27</v>
      </c>
      <c r="Q187" t="s">
        <v>177</v>
      </c>
      <c r="R187" t="s">
        <v>179</v>
      </c>
      <c r="S187" t="s">
        <v>180</v>
      </c>
      <c r="U187" t="s">
        <v>181</v>
      </c>
      <c r="V187" t="s">
        <v>182</v>
      </c>
      <c r="W187" s="10" t="b">
        <v>0</v>
      </c>
      <c r="X187" s="12">
        <v>43824.179770601848</v>
      </c>
    </row>
    <row r="188" spans="1:24" x14ac:dyDescent="0.2">
      <c r="A188">
        <v>10471</v>
      </c>
      <c r="B188" s="2" t="s">
        <v>81</v>
      </c>
      <c r="C188" s="2" t="s">
        <v>82</v>
      </c>
      <c r="D188" s="2" t="s">
        <v>83</v>
      </c>
      <c r="E188" t="s">
        <v>45</v>
      </c>
      <c r="F188">
        <f>SUM(J188* 0.9)</f>
        <v>478.54799999999994</v>
      </c>
      <c r="G188">
        <v>7</v>
      </c>
      <c r="H188">
        <v>21</v>
      </c>
      <c r="I188" s="7">
        <v>75.959999999999994</v>
      </c>
      <c r="J188" s="7">
        <f>SUM(G188*I188)</f>
        <v>531.71999999999991</v>
      </c>
      <c r="K188" s="7">
        <f>SUM(G188*1.429)</f>
        <v>10.003</v>
      </c>
      <c r="L188" s="11">
        <v>43375</v>
      </c>
      <c r="M188" s="3">
        <v>43381</v>
      </c>
      <c r="N188" s="3">
        <v>43383</v>
      </c>
      <c r="O188" t="s">
        <v>14</v>
      </c>
      <c r="P188" s="4">
        <v>125.77</v>
      </c>
      <c r="Q188" t="s">
        <v>333</v>
      </c>
      <c r="R188" t="s">
        <v>335</v>
      </c>
      <c r="S188" t="s">
        <v>336</v>
      </c>
      <c r="U188" t="s">
        <v>337</v>
      </c>
      <c r="V188" t="s">
        <v>10</v>
      </c>
      <c r="W188" s="10" t="b">
        <v>1</v>
      </c>
      <c r="X188" s="12">
        <v>43903.511781250003</v>
      </c>
    </row>
    <row r="189" spans="1:24" x14ac:dyDescent="0.2">
      <c r="A189">
        <v>10472</v>
      </c>
      <c r="B189" s="2" t="s">
        <v>440</v>
      </c>
      <c r="C189" s="2" t="s">
        <v>437</v>
      </c>
      <c r="D189" s="2" t="s">
        <v>441</v>
      </c>
      <c r="E189" t="s">
        <v>36</v>
      </c>
      <c r="F189">
        <f>SUM(J189* 0.9)</f>
        <v>555.048</v>
      </c>
      <c r="G189">
        <v>8</v>
      </c>
      <c r="H189">
        <v>0</v>
      </c>
      <c r="I189" s="7">
        <v>77.09</v>
      </c>
      <c r="J189" s="7">
        <f>SUM(G189*I189)</f>
        <v>616.72</v>
      </c>
      <c r="K189" s="7">
        <f>SUM(G189*1.27)</f>
        <v>10.16</v>
      </c>
      <c r="L189" s="11">
        <v>43376</v>
      </c>
      <c r="M189" s="3">
        <v>43383</v>
      </c>
      <c r="N189" s="3">
        <v>43383</v>
      </c>
      <c r="O189" t="s">
        <v>12</v>
      </c>
      <c r="P189" s="4">
        <v>38.24</v>
      </c>
      <c r="Q189" t="s">
        <v>115</v>
      </c>
      <c r="R189" t="s">
        <v>569</v>
      </c>
      <c r="S189" t="s">
        <v>85</v>
      </c>
      <c r="U189" t="s">
        <v>117</v>
      </c>
      <c r="V189" t="s">
        <v>35</v>
      </c>
      <c r="W189" s="10" t="b">
        <v>1</v>
      </c>
      <c r="X189" s="12">
        <v>43898.177260416662</v>
      </c>
    </row>
    <row r="190" spans="1:24" x14ac:dyDescent="0.2">
      <c r="A190">
        <v>10473</v>
      </c>
      <c r="B190" s="2" t="s">
        <v>244</v>
      </c>
      <c r="C190" s="2" t="s">
        <v>245</v>
      </c>
      <c r="D190" s="2" t="s">
        <v>246</v>
      </c>
      <c r="E190" t="s">
        <v>13</v>
      </c>
      <c r="F190">
        <f>SUM(J190* 0.9)</f>
        <v>547.99199999999996</v>
      </c>
      <c r="G190">
        <v>12</v>
      </c>
      <c r="H190">
        <v>7</v>
      </c>
      <c r="I190" s="7">
        <v>50.74</v>
      </c>
      <c r="J190" s="7">
        <f>SUM(G190*I190)</f>
        <v>608.88</v>
      </c>
      <c r="K190" s="7">
        <f>SUM(G190*1.381)</f>
        <v>16.571999999999999</v>
      </c>
      <c r="L190" s="11">
        <v>43377</v>
      </c>
      <c r="M190" s="3">
        <v>43392</v>
      </c>
      <c r="N190" s="3">
        <v>43392</v>
      </c>
      <c r="O190" t="s">
        <v>14</v>
      </c>
      <c r="P190" s="4">
        <v>35.43</v>
      </c>
      <c r="Q190" t="s">
        <v>490</v>
      </c>
      <c r="R190" t="s">
        <v>492</v>
      </c>
      <c r="S190" t="s">
        <v>110</v>
      </c>
      <c r="T190" t="s">
        <v>111</v>
      </c>
      <c r="U190" t="s">
        <v>493</v>
      </c>
      <c r="V190" t="s">
        <v>113</v>
      </c>
      <c r="W190" s="10" t="b">
        <v>1</v>
      </c>
      <c r="X190" s="12">
        <v>43905.512460879625</v>
      </c>
    </row>
    <row r="191" spans="1:24" x14ac:dyDescent="0.2">
      <c r="A191">
        <v>10474</v>
      </c>
      <c r="B191" s="2" t="s">
        <v>358</v>
      </c>
      <c r="C191" s="2" t="s">
        <v>359</v>
      </c>
      <c r="D191" s="2" t="s">
        <v>360</v>
      </c>
      <c r="E191" t="s">
        <v>46</v>
      </c>
      <c r="F191">
        <f>SUM(J191* 1.15)</f>
        <v>97.013999999999996</v>
      </c>
      <c r="G191">
        <v>12</v>
      </c>
      <c r="H191">
        <v>-5</v>
      </c>
      <c r="I191" s="7">
        <v>7.03</v>
      </c>
      <c r="J191" s="7">
        <f>SUM(G191*I191)</f>
        <v>84.36</v>
      </c>
      <c r="K191" s="7">
        <f>SUM(G191*1.15)</f>
        <v>13.799999999999999</v>
      </c>
      <c r="L191" s="11">
        <v>43377</v>
      </c>
      <c r="M191" s="3">
        <v>43378</v>
      </c>
      <c r="N191" s="3">
        <v>43378</v>
      </c>
      <c r="O191" t="s">
        <v>12</v>
      </c>
      <c r="P191" s="4">
        <v>53.23</v>
      </c>
      <c r="Q191" t="s">
        <v>281</v>
      </c>
      <c r="R191" t="s">
        <v>282</v>
      </c>
      <c r="S191" t="s">
        <v>283</v>
      </c>
      <c r="U191" t="s">
        <v>284</v>
      </c>
      <c r="V191" t="s">
        <v>10</v>
      </c>
      <c r="W191" s="10" t="b">
        <v>1</v>
      </c>
      <c r="X191" s="12">
        <v>43901.50975798611</v>
      </c>
    </row>
    <row r="192" spans="1:24" x14ac:dyDescent="0.2">
      <c r="A192">
        <v>10475</v>
      </c>
      <c r="B192" s="2" t="s">
        <v>462</v>
      </c>
      <c r="C192" s="2" t="s">
        <v>463</v>
      </c>
      <c r="D192" s="2" t="s">
        <v>464</v>
      </c>
      <c r="E192" t="s">
        <v>37</v>
      </c>
      <c r="F192">
        <f>SUM(J192* 0.9)</f>
        <v>463.11300000000006</v>
      </c>
      <c r="G192">
        <v>7</v>
      </c>
      <c r="H192">
        <v>-4</v>
      </c>
      <c r="I192" s="7">
        <v>73.510000000000005</v>
      </c>
      <c r="J192" s="7">
        <f>SUM(G192*I192)</f>
        <v>514.57000000000005</v>
      </c>
      <c r="K192" s="7">
        <f>SUM(G192*1.15)</f>
        <v>8.0499999999999989</v>
      </c>
      <c r="L192" s="11">
        <v>43378</v>
      </c>
      <c r="M192" s="3">
        <v>43385</v>
      </c>
      <c r="N192" s="3">
        <v>43385</v>
      </c>
      <c r="O192" t="s">
        <v>6</v>
      </c>
      <c r="P192" s="4">
        <v>204.47</v>
      </c>
      <c r="Q192" t="s">
        <v>385</v>
      </c>
      <c r="R192" t="s">
        <v>387</v>
      </c>
      <c r="S192" t="s">
        <v>388</v>
      </c>
      <c r="U192" t="s">
        <v>389</v>
      </c>
      <c r="V192" t="s">
        <v>10</v>
      </c>
      <c r="W192" s="10" t="b">
        <v>1</v>
      </c>
      <c r="X192" s="12">
        <v>43892.51227569444</v>
      </c>
    </row>
    <row r="193" spans="1:24" x14ac:dyDescent="0.2">
      <c r="A193">
        <v>10476</v>
      </c>
      <c r="B193" s="2" t="s">
        <v>225</v>
      </c>
      <c r="C193" s="2" t="s">
        <v>226</v>
      </c>
      <c r="D193" s="2" t="s">
        <v>227</v>
      </c>
      <c r="E193" t="s">
        <v>36</v>
      </c>
      <c r="F193">
        <f>SUM(J193* 1.45)</f>
        <v>396.28499999999991</v>
      </c>
      <c r="G193">
        <v>10</v>
      </c>
      <c r="H193">
        <v>-5</v>
      </c>
      <c r="I193" s="7">
        <v>27.33</v>
      </c>
      <c r="J193" s="7">
        <f>SUM(G193*I193)</f>
        <v>273.29999999999995</v>
      </c>
      <c r="K193" s="7">
        <f>SUM(G193*1.15)</f>
        <v>11.5</v>
      </c>
      <c r="L193" s="11">
        <v>43381</v>
      </c>
      <c r="M193" s="3">
        <v>43387</v>
      </c>
      <c r="N193" s="3">
        <v>43387</v>
      </c>
      <c r="O193" t="s">
        <v>12</v>
      </c>
      <c r="P193" s="4">
        <v>0.02</v>
      </c>
      <c r="Q193" t="s">
        <v>257</v>
      </c>
      <c r="R193" t="s">
        <v>259</v>
      </c>
      <c r="S193" t="s">
        <v>260</v>
      </c>
      <c r="U193" t="s">
        <v>261</v>
      </c>
      <c r="V193" t="s">
        <v>59</v>
      </c>
      <c r="W193" s="10" t="b">
        <v>0</v>
      </c>
      <c r="X193" s="12">
        <v>44016.511799768516</v>
      </c>
    </row>
    <row r="194" spans="1:24" x14ac:dyDescent="0.2">
      <c r="A194">
        <v>10477</v>
      </c>
      <c r="B194" s="2" t="s">
        <v>369</v>
      </c>
      <c r="C194" s="2" t="s">
        <v>370</v>
      </c>
      <c r="D194" s="2" t="s">
        <v>371</v>
      </c>
      <c r="E194" t="s">
        <v>46</v>
      </c>
      <c r="F194">
        <f>SUM(J194* 0.85)</f>
        <v>219.40199999999999</v>
      </c>
      <c r="G194">
        <v>9</v>
      </c>
      <c r="H194">
        <v>-13</v>
      </c>
      <c r="I194" s="7">
        <v>28.68</v>
      </c>
      <c r="J194" s="7">
        <f>SUM(G194*I194)</f>
        <v>258.12</v>
      </c>
      <c r="K194" s="7">
        <f>SUM(G194*1.15)</f>
        <v>10.35</v>
      </c>
      <c r="L194" s="11">
        <v>43381</v>
      </c>
      <c r="M194" s="3">
        <v>43396</v>
      </c>
      <c r="N194" s="3">
        <v>43403</v>
      </c>
      <c r="O194" t="s">
        <v>12</v>
      </c>
      <c r="P194" s="4">
        <v>124.98</v>
      </c>
      <c r="Q194" t="s">
        <v>219</v>
      </c>
      <c r="R194" t="s">
        <v>221</v>
      </c>
      <c r="S194" t="s">
        <v>222</v>
      </c>
      <c r="T194" t="s">
        <v>223</v>
      </c>
      <c r="U194" t="s">
        <v>224</v>
      </c>
      <c r="V194" t="s">
        <v>113</v>
      </c>
      <c r="W194" s="10" t="b">
        <v>1</v>
      </c>
      <c r="X194" s="12">
        <v>43867.845283101859</v>
      </c>
    </row>
    <row r="195" spans="1:24" x14ac:dyDescent="0.2">
      <c r="A195">
        <v>10478</v>
      </c>
      <c r="B195" s="2" t="s">
        <v>506</v>
      </c>
      <c r="C195" s="2" t="s">
        <v>507</v>
      </c>
      <c r="D195" s="2" t="s">
        <v>508</v>
      </c>
      <c r="E195" t="s">
        <v>45</v>
      </c>
      <c r="F195">
        <f>SUM(J195* 1.15)</f>
        <v>644.18399999999997</v>
      </c>
      <c r="G195">
        <v>12</v>
      </c>
      <c r="H195">
        <v>4</v>
      </c>
      <c r="I195" s="7">
        <v>46.68</v>
      </c>
      <c r="J195" s="7">
        <f>SUM(G195*I195)</f>
        <v>560.16</v>
      </c>
      <c r="K195" s="7">
        <f>SUM(G195*0.54)</f>
        <v>6.48</v>
      </c>
      <c r="L195" s="11">
        <v>43382</v>
      </c>
      <c r="M195" s="3">
        <v>43384</v>
      </c>
      <c r="N195" s="3">
        <v>43384</v>
      </c>
      <c r="O195" t="s">
        <v>6</v>
      </c>
      <c r="P195" s="4">
        <v>3.01</v>
      </c>
      <c r="Q195" t="s">
        <v>143</v>
      </c>
      <c r="R195" t="s">
        <v>145</v>
      </c>
      <c r="S195" t="s">
        <v>110</v>
      </c>
      <c r="T195" t="s">
        <v>111</v>
      </c>
      <c r="U195" t="s">
        <v>146</v>
      </c>
      <c r="V195" t="s">
        <v>113</v>
      </c>
      <c r="W195" s="10" t="b">
        <v>0</v>
      </c>
      <c r="X195" s="12">
        <v>43973.511025231477</v>
      </c>
    </row>
    <row r="196" spans="1:24" x14ac:dyDescent="0.2">
      <c r="A196">
        <v>10479</v>
      </c>
      <c r="B196" s="2" t="s">
        <v>394</v>
      </c>
      <c r="C196" s="2" t="s">
        <v>395</v>
      </c>
      <c r="D196" s="2" t="s">
        <v>396</v>
      </c>
      <c r="E196" t="s">
        <v>15</v>
      </c>
      <c r="F196">
        <f>SUM(J196* 1.05)</f>
        <v>511.20299999999997</v>
      </c>
      <c r="G196">
        <v>11</v>
      </c>
      <c r="H196">
        <v>2</v>
      </c>
      <c r="I196" s="7">
        <v>44.26</v>
      </c>
      <c r="J196" s="7">
        <f>SUM(G196*I196)</f>
        <v>486.85999999999996</v>
      </c>
      <c r="K196" s="7">
        <f>SUM(G196*0.54)</f>
        <v>5.94</v>
      </c>
      <c r="L196" s="11">
        <v>43383</v>
      </c>
      <c r="M196" s="3">
        <v>43398</v>
      </c>
      <c r="N196" s="3">
        <v>43399</v>
      </c>
      <c r="O196" t="s">
        <v>14</v>
      </c>
      <c r="P196" s="4">
        <v>145.04</v>
      </c>
      <c r="Q196" t="s">
        <v>501</v>
      </c>
      <c r="R196" t="s">
        <v>503</v>
      </c>
      <c r="S196" t="s">
        <v>504</v>
      </c>
      <c r="U196" t="s">
        <v>505</v>
      </c>
      <c r="V196" t="s">
        <v>448</v>
      </c>
      <c r="W196" s="10" t="b">
        <v>1</v>
      </c>
      <c r="X196" s="12">
        <v>43883.845956249999</v>
      </c>
    </row>
    <row r="197" spans="1:24" x14ac:dyDescent="0.2">
      <c r="A197">
        <v>10480</v>
      </c>
      <c r="B197" s="2" t="s">
        <v>147</v>
      </c>
      <c r="C197" s="2" t="s">
        <v>148</v>
      </c>
      <c r="D197" s="2" t="s">
        <v>149</v>
      </c>
      <c r="E197" t="s">
        <v>5</v>
      </c>
      <c r="F197">
        <f>SUM(J197* 1.15)</f>
        <v>294.49200000000002</v>
      </c>
      <c r="G197">
        <v>11</v>
      </c>
      <c r="H197">
        <v>5</v>
      </c>
      <c r="I197" s="7">
        <v>23.28</v>
      </c>
      <c r="J197" s="7">
        <f>SUM(G197*I197)</f>
        <v>256.08000000000004</v>
      </c>
      <c r="K197" s="7">
        <f>SUM(G197*0.54)</f>
        <v>5.94</v>
      </c>
      <c r="L197" s="11">
        <v>43384</v>
      </c>
      <c r="M197" s="3">
        <v>43385</v>
      </c>
      <c r="N197" s="3">
        <v>43386</v>
      </c>
      <c r="O197" t="s">
        <v>6</v>
      </c>
      <c r="P197" s="4">
        <v>62.52</v>
      </c>
      <c r="Q197" t="s">
        <v>375</v>
      </c>
      <c r="R197" t="s">
        <v>377</v>
      </c>
      <c r="S197" t="s">
        <v>222</v>
      </c>
      <c r="T197" t="s">
        <v>223</v>
      </c>
      <c r="U197" t="s">
        <v>378</v>
      </c>
      <c r="V197" t="s">
        <v>113</v>
      </c>
      <c r="W197" s="10" t="b">
        <v>1</v>
      </c>
      <c r="X197" s="12">
        <v>43899.510360185181</v>
      </c>
    </row>
    <row r="198" spans="1:24" x14ac:dyDescent="0.2">
      <c r="A198">
        <v>10481</v>
      </c>
      <c r="B198" s="2" t="s">
        <v>407</v>
      </c>
      <c r="C198" s="2" t="s">
        <v>408</v>
      </c>
      <c r="D198" s="2" t="s">
        <v>409</v>
      </c>
      <c r="E198" t="s">
        <v>36</v>
      </c>
      <c r="F198">
        <f>SUM(J198* 1.15)</f>
        <v>718.14049999999986</v>
      </c>
      <c r="G198">
        <v>7</v>
      </c>
      <c r="H198">
        <v>-2</v>
      </c>
      <c r="I198" s="7">
        <v>89.21</v>
      </c>
      <c r="J198" s="7">
        <f>SUM(G198*I198)</f>
        <v>624.46999999999991</v>
      </c>
      <c r="K198" s="7">
        <f>SUM(G198*1.27)</f>
        <v>8.89</v>
      </c>
      <c r="L198" s="11">
        <v>43384</v>
      </c>
      <c r="M198" s="3">
        <v>43392</v>
      </c>
      <c r="N198" s="3">
        <v>43392</v>
      </c>
      <c r="O198" t="s">
        <v>14</v>
      </c>
      <c r="P198" s="4">
        <v>5.32</v>
      </c>
      <c r="Q198" t="s">
        <v>219</v>
      </c>
      <c r="R198" t="s">
        <v>221</v>
      </c>
      <c r="S198" t="s">
        <v>222</v>
      </c>
      <c r="T198" t="s">
        <v>223</v>
      </c>
      <c r="U198" t="s">
        <v>224</v>
      </c>
      <c r="V198" t="s">
        <v>113</v>
      </c>
      <c r="W198" s="10" t="b">
        <v>0</v>
      </c>
      <c r="X198" s="12">
        <v>43953.51111782407</v>
      </c>
    </row>
    <row r="199" spans="1:24" x14ac:dyDescent="0.2">
      <c r="A199">
        <v>10482</v>
      </c>
      <c r="B199" s="2" t="s">
        <v>274</v>
      </c>
      <c r="C199" s="2" t="s">
        <v>275</v>
      </c>
      <c r="D199" s="2" t="s">
        <v>276</v>
      </c>
      <c r="E199" t="s">
        <v>13</v>
      </c>
      <c r="F199">
        <f>SUM(J199* 0.9)</f>
        <v>792.09</v>
      </c>
      <c r="G199">
        <v>13</v>
      </c>
      <c r="H199">
        <v>6</v>
      </c>
      <c r="I199" s="7">
        <v>67.7</v>
      </c>
      <c r="J199" s="7">
        <f>SUM(G199*I199)</f>
        <v>880.1</v>
      </c>
      <c r="K199" s="7">
        <f>SUM(G199*1.381)</f>
        <v>17.952999999999999</v>
      </c>
      <c r="L199" s="11">
        <v>43385</v>
      </c>
      <c r="M199" s="3">
        <v>43400</v>
      </c>
      <c r="N199" s="3">
        <v>43400</v>
      </c>
      <c r="O199" t="s">
        <v>6</v>
      </c>
      <c r="P199" s="4">
        <v>232.55</v>
      </c>
      <c r="Q199" t="s">
        <v>431</v>
      </c>
      <c r="R199" t="s">
        <v>433</v>
      </c>
      <c r="S199" t="s">
        <v>434</v>
      </c>
      <c r="T199" t="s">
        <v>435</v>
      </c>
      <c r="U199" t="s">
        <v>436</v>
      </c>
      <c r="V199" t="s">
        <v>209</v>
      </c>
      <c r="W199" s="10" t="b">
        <v>1</v>
      </c>
      <c r="X199" s="12">
        <v>43874.176795023144</v>
      </c>
    </row>
    <row r="200" spans="1:24" x14ac:dyDescent="0.2">
      <c r="A200">
        <v>10483</v>
      </c>
      <c r="B200" s="2" t="s">
        <v>537</v>
      </c>
      <c r="C200" s="2" t="s">
        <v>538</v>
      </c>
      <c r="D200" s="2" t="s">
        <v>539</v>
      </c>
      <c r="E200" t="s">
        <v>19</v>
      </c>
      <c r="F200">
        <f>SUM(J200* 0.9)</f>
        <v>413.64000000000004</v>
      </c>
      <c r="G200">
        <v>10</v>
      </c>
      <c r="H200">
        <v>6</v>
      </c>
      <c r="I200" s="7">
        <v>45.96</v>
      </c>
      <c r="J200" s="7">
        <f>SUM(G200*I200)</f>
        <v>459.6</v>
      </c>
      <c r="K200" s="7">
        <f>SUM(G200*1.381)</f>
        <v>13.81</v>
      </c>
      <c r="L200" s="11">
        <v>43388</v>
      </c>
      <c r="M200" s="3">
        <v>43395</v>
      </c>
      <c r="N200" s="3">
        <v>43396</v>
      </c>
      <c r="O200" t="s">
        <v>6</v>
      </c>
      <c r="P200" s="4">
        <v>26.61</v>
      </c>
      <c r="Q200" t="s">
        <v>346</v>
      </c>
      <c r="R200" t="s">
        <v>352</v>
      </c>
      <c r="S200" t="s">
        <v>353</v>
      </c>
      <c r="T200" t="s">
        <v>354</v>
      </c>
      <c r="U200" t="s">
        <v>355</v>
      </c>
      <c r="V200" t="s">
        <v>209</v>
      </c>
      <c r="W200" s="10" t="b">
        <v>1</v>
      </c>
      <c r="X200" s="12">
        <v>43886.508049189819</v>
      </c>
    </row>
    <row r="201" spans="1:24" x14ac:dyDescent="0.2">
      <c r="A201">
        <v>10484</v>
      </c>
      <c r="B201" s="2" t="s">
        <v>81</v>
      </c>
      <c r="C201" s="2" t="s">
        <v>82</v>
      </c>
      <c r="D201" s="2" t="s">
        <v>83</v>
      </c>
      <c r="E201" t="s">
        <v>15</v>
      </c>
      <c r="F201">
        <f>SUM(J201* 0.9)</f>
        <v>486.40499999999997</v>
      </c>
      <c r="G201">
        <v>9</v>
      </c>
      <c r="H201">
        <v>22</v>
      </c>
      <c r="I201" s="7">
        <v>60.05</v>
      </c>
      <c r="J201" s="7">
        <f>SUM(G201*I201)</f>
        <v>540.44999999999993</v>
      </c>
      <c r="K201" s="7">
        <f>SUM(G201*1.429)</f>
        <v>12.861000000000001</v>
      </c>
      <c r="L201" s="11">
        <v>43388</v>
      </c>
      <c r="M201" s="3">
        <v>43389</v>
      </c>
      <c r="N201" s="3">
        <v>43389</v>
      </c>
      <c r="O201" t="s">
        <v>12</v>
      </c>
      <c r="P201" s="4">
        <v>92.69</v>
      </c>
      <c r="Q201" t="s">
        <v>39</v>
      </c>
      <c r="R201" t="s">
        <v>41</v>
      </c>
      <c r="S201" t="s">
        <v>42</v>
      </c>
      <c r="U201" t="s">
        <v>43</v>
      </c>
      <c r="V201" t="s">
        <v>44</v>
      </c>
      <c r="W201" s="10" t="b">
        <v>1</v>
      </c>
      <c r="X201" s="12">
        <v>43876.510035763888</v>
      </c>
    </row>
    <row r="202" spans="1:24" x14ac:dyDescent="0.2">
      <c r="A202">
        <v>10485</v>
      </c>
      <c r="B202" s="2" t="s">
        <v>300</v>
      </c>
      <c r="C202" s="2" t="s">
        <v>301</v>
      </c>
      <c r="D202" s="2" t="s">
        <v>302</v>
      </c>
      <c r="E202" t="s">
        <v>11</v>
      </c>
      <c r="F202">
        <f>SUM(J202* 1.03)</f>
        <v>494.17340000000002</v>
      </c>
      <c r="G202">
        <v>7</v>
      </c>
      <c r="H202">
        <v>-3</v>
      </c>
      <c r="I202" s="7">
        <v>68.540000000000006</v>
      </c>
      <c r="J202" s="7">
        <f>SUM(G202*I202)</f>
        <v>479.78000000000003</v>
      </c>
      <c r="K202" s="7">
        <f>SUM(G202*1.27)</f>
        <v>8.89</v>
      </c>
      <c r="L202" s="11">
        <v>43389</v>
      </c>
      <c r="M202" s="3">
        <v>43398</v>
      </c>
      <c r="N202" s="3">
        <v>43398</v>
      </c>
      <c r="O202" t="s">
        <v>12</v>
      </c>
      <c r="P202" s="4">
        <v>13.72</v>
      </c>
      <c r="Q202" t="s">
        <v>532</v>
      </c>
      <c r="R202" t="s">
        <v>534</v>
      </c>
      <c r="S202" t="s">
        <v>535</v>
      </c>
      <c r="T202" t="s">
        <v>111</v>
      </c>
      <c r="U202" t="s">
        <v>536</v>
      </c>
      <c r="V202" t="s">
        <v>113</v>
      </c>
      <c r="W202" s="10" t="b">
        <v>0</v>
      </c>
      <c r="X202" s="12">
        <v>43949.511210416662</v>
      </c>
    </row>
    <row r="203" spans="1:24" x14ac:dyDescent="0.2">
      <c r="A203">
        <v>10486</v>
      </c>
      <c r="B203" s="2" t="s">
        <v>225</v>
      </c>
      <c r="C203" s="2" t="s">
        <v>226</v>
      </c>
      <c r="D203" s="2" t="s">
        <v>227</v>
      </c>
      <c r="E203" t="s">
        <v>13</v>
      </c>
      <c r="F203">
        <f>SUM(J203* 1.45)</f>
        <v>371.2</v>
      </c>
      <c r="G203">
        <v>8</v>
      </c>
      <c r="H203">
        <v>-5</v>
      </c>
      <c r="I203" s="7">
        <v>32</v>
      </c>
      <c r="J203" s="7">
        <f>SUM(G203*I203)</f>
        <v>256</v>
      </c>
      <c r="K203" s="7">
        <f>SUM(G203*1.15)</f>
        <v>9.1999999999999993</v>
      </c>
      <c r="L203" s="11">
        <v>43390</v>
      </c>
      <c r="M203" s="3">
        <v>43398</v>
      </c>
      <c r="N203" s="3">
        <v>43398</v>
      </c>
      <c r="O203" t="s">
        <v>12</v>
      </c>
      <c r="P203" s="4">
        <v>15.17</v>
      </c>
      <c r="Q203" t="s">
        <v>257</v>
      </c>
      <c r="R203" t="s">
        <v>259</v>
      </c>
      <c r="S203" t="s">
        <v>260</v>
      </c>
      <c r="U203" t="s">
        <v>261</v>
      </c>
      <c r="V203" t="s">
        <v>59</v>
      </c>
      <c r="W203" s="10" t="b">
        <v>0</v>
      </c>
      <c r="X203" s="12">
        <v>43893.512518749994</v>
      </c>
    </row>
    <row r="204" spans="1:24" x14ac:dyDescent="0.2">
      <c r="A204">
        <v>10487</v>
      </c>
      <c r="B204" s="2" t="s">
        <v>379</v>
      </c>
      <c r="C204" s="2" t="s">
        <v>380</v>
      </c>
      <c r="D204" s="2" t="s">
        <v>381</v>
      </c>
      <c r="E204" t="s">
        <v>45</v>
      </c>
      <c r="F204">
        <f>SUM(J204* 0.85)</f>
        <v>578.20399999999995</v>
      </c>
      <c r="G204">
        <v>8</v>
      </c>
      <c r="H204">
        <v>-2</v>
      </c>
      <c r="I204" s="7">
        <v>85.03</v>
      </c>
      <c r="J204" s="7">
        <f>SUM(G204*I204)</f>
        <v>680.24</v>
      </c>
      <c r="K204" s="7">
        <f>SUM(G204*1.27)</f>
        <v>10.16</v>
      </c>
      <c r="L204" s="11">
        <v>43390</v>
      </c>
      <c r="M204" s="3">
        <v>43399</v>
      </c>
      <c r="N204" s="3">
        <v>43399</v>
      </c>
      <c r="O204" t="s">
        <v>14</v>
      </c>
      <c r="P204" s="4">
        <v>47.46</v>
      </c>
      <c r="Q204" t="s">
        <v>314</v>
      </c>
      <c r="R204" t="s">
        <v>316</v>
      </c>
      <c r="S204" t="s">
        <v>317</v>
      </c>
      <c r="U204" t="s">
        <v>318</v>
      </c>
      <c r="V204" t="s">
        <v>175</v>
      </c>
      <c r="W204" s="10" t="b">
        <v>1</v>
      </c>
      <c r="X204" s="12">
        <v>43876.51012835648</v>
      </c>
    </row>
    <row r="205" spans="1:24" x14ac:dyDescent="0.2">
      <c r="A205">
        <v>10488</v>
      </c>
      <c r="B205" s="2" t="s">
        <v>159</v>
      </c>
      <c r="C205" s="2" t="s">
        <v>160</v>
      </c>
      <c r="D205" s="2" t="s">
        <v>161</v>
      </c>
      <c r="E205" t="s">
        <v>36</v>
      </c>
      <c r="F205">
        <f>SUM(J205* 1.05)</f>
        <v>371.51100000000002</v>
      </c>
      <c r="G205">
        <v>6</v>
      </c>
      <c r="H205">
        <v>-3</v>
      </c>
      <c r="I205" s="7">
        <v>58.97</v>
      </c>
      <c r="J205" s="7">
        <f>SUM(G205*I205)</f>
        <v>353.82</v>
      </c>
      <c r="K205" s="7">
        <f>SUM(G205*1.27)</f>
        <v>7.62</v>
      </c>
      <c r="L205" s="11">
        <v>43391</v>
      </c>
      <c r="M205" s="3">
        <v>43395</v>
      </c>
      <c r="N205" s="3">
        <v>43395</v>
      </c>
      <c r="O205" t="s">
        <v>12</v>
      </c>
      <c r="P205" s="4">
        <v>47.94</v>
      </c>
      <c r="Q205" t="s">
        <v>136</v>
      </c>
      <c r="R205" t="s">
        <v>138</v>
      </c>
      <c r="S205" t="s">
        <v>139</v>
      </c>
      <c r="U205" t="s">
        <v>140</v>
      </c>
      <c r="V205" t="s">
        <v>141</v>
      </c>
      <c r="W205" s="10" t="b">
        <v>1</v>
      </c>
      <c r="X205" s="12">
        <v>43875.176829745367</v>
      </c>
    </row>
    <row r="206" spans="1:24" x14ac:dyDescent="0.2">
      <c r="A206">
        <v>10489</v>
      </c>
      <c r="B206" s="2" t="s">
        <v>363</v>
      </c>
      <c r="C206" s="2" t="s">
        <v>364</v>
      </c>
      <c r="D206" s="2" t="s">
        <v>365</v>
      </c>
      <c r="E206" t="s">
        <v>5</v>
      </c>
      <c r="F206">
        <f>SUM(J206* 1.45)</f>
        <v>228.28799999999998</v>
      </c>
      <c r="G206">
        <v>6</v>
      </c>
      <c r="H206">
        <v>-5</v>
      </c>
      <c r="I206" s="7">
        <v>26.24</v>
      </c>
      <c r="J206" s="7">
        <f>SUM(G206*I206)</f>
        <v>157.44</v>
      </c>
      <c r="K206" s="7">
        <f>SUM(G206*1.15)</f>
        <v>6.8999999999999995</v>
      </c>
      <c r="L206" s="11">
        <v>43392</v>
      </c>
      <c r="M206" s="3">
        <v>43397</v>
      </c>
      <c r="N206" s="3">
        <v>43397</v>
      </c>
      <c r="O206" t="s">
        <v>6</v>
      </c>
      <c r="P206" s="4">
        <v>38.06</v>
      </c>
      <c r="Q206" t="s">
        <v>408</v>
      </c>
      <c r="R206" t="s">
        <v>410</v>
      </c>
      <c r="S206" t="s">
        <v>222</v>
      </c>
      <c r="T206" t="s">
        <v>223</v>
      </c>
      <c r="U206" t="s">
        <v>411</v>
      </c>
      <c r="V206" t="s">
        <v>113</v>
      </c>
      <c r="W206" s="10" t="b">
        <v>1</v>
      </c>
      <c r="X206" s="12">
        <v>43888.943240740744</v>
      </c>
    </row>
    <row r="207" spans="1:24" x14ac:dyDescent="0.2">
      <c r="A207">
        <v>10490</v>
      </c>
      <c r="B207" s="2" t="s">
        <v>225</v>
      </c>
      <c r="C207" s="2" t="s">
        <v>226</v>
      </c>
      <c r="D207" s="2" t="s">
        <v>227</v>
      </c>
      <c r="E207" t="s">
        <v>19</v>
      </c>
      <c r="F207">
        <f>SUM(J207* 1.45)</f>
        <v>222.99549999999999</v>
      </c>
      <c r="G207">
        <v>7</v>
      </c>
      <c r="H207">
        <v>-5</v>
      </c>
      <c r="I207" s="7">
        <v>21.97</v>
      </c>
      <c r="J207" s="7">
        <f>SUM(G207*I207)</f>
        <v>153.79</v>
      </c>
      <c r="K207" s="7">
        <f>SUM(G207*1.15)</f>
        <v>8.0499999999999989</v>
      </c>
      <c r="L207" s="11">
        <v>43395</v>
      </c>
      <c r="M207" s="3">
        <v>43405</v>
      </c>
      <c r="N207" s="3">
        <v>43406</v>
      </c>
      <c r="O207" t="s">
        <v>14</v>
      </c>
      <c r="P207" s="4">
        <v>12.96</v>
      </c>
      <c r="Q207" t="s">
        <v>456</v>
      </c>
      <c r="R207" t="s">
        <v>458</v>
      </c>
      <c r="S207" t="s">
        <v>459</v>
      </c>
      <c r="T207" t="s">
        <v>460</v>
      </c>
      <c r="U207" t="s">
        <v>461</v>
      </c>
      <c r="V207" t="s">
        <v>209</v>
      </c>
      <c r="W207" s="10" t="b">
        <v>0</v>
      </c>
      <c r="X207" s="12">
        <v>43809.511241898144</v>
      </c>
    </row>
    <row r="208" spans="1:24" x14ac:dyDescent="0.2">
      <c r="A208">
        <v>10491</v>
      </c>
      <c r="B208" s="2" t="s">
        <v>176</v>
      </c>
      <c r="C208" s="2" t="s">
        <v>177</v>
      </c>
      <c r="D208" s="2" t="s">
        <v>178</v>
      </c>
      <c r="E208" t="s">
        <v>594</v>
      </c>
      <c r="F208">
        <f>SUM(J208* 0.85)</f>
        <v>69.572500000000005</v>
      </c>
      <c r="G208">
        <v>5</v>
      </c>
      <c r="H208">
        <v>26</v>
      </c>
      <c r="I208" s="7">
        <v>16.37</v>
      </c>
      <c r="J208" s="7">
        <f>SUM(G208*I208)</f>
        <v>81.850000000000009</v>
      </c>
      <c r="K208" s="7">
        <f>SUM(G208*1.429)</f>
        <v>7.1450000000000005</v>
      </c>
      <c r="L208" s="11">
        <v>43395</v>
      </c>
      <c r="M208" s="3">
        <v>43396</v>
      </c>
      <c r="N208" s="3">
        <v>43396</v>
      </c>
      <c r="O208" t="s">
        <v>6</v>
      </c>
      <c r="P208" s="4">
        <v>57.15</v>
      </c>
      <c r="Q208" t="s">
        <v>203</v>
      </c>
      <c r="R208" t="s">
        <v>205</v>
      </c>
      <c r="S208" t="s">
        <v>206</v>
      </c>
      <c r="T208" t="s">
        <v>207</v>
      </c>
      <c r="U208" t="s">
        <v>208</v>
      </c>
      <c r="V208" t="s">
        <v>209</v>
      </c>
      <c r="W208" s="10" t="b">
        <v>1</v>
      </c>
      <c r="X208" s="12">
        <v>43870.843438541669</v>
      </c>
    </row>
    <row r="209" spans="1:24" x14ac:dyDescent="0.2">
      <c r="A209">
        <v>10492</v>
      </c>
      <c r="B209" s="2" t="s">
        <v>73</v>
      </c>
      <c r="C209" s="2" t="s">
        <v>74</v>
      </c>
      <c r="D209" s="2" t="s">
        <v>75</v>
      </c>
      <c r="E209" t="s">
        <v>15</v>
      </c>
      <c r="F209">
        <f>SUM(J209* 0.9)</f>
        <v>901.83600000000001</v>
      </c>
      <c r="G209">
        <v>13</v>
      </c>
      <c r="H209">
        <v>4</v>
      </c>
      <c r="I209" s="7">
        <v>77.08</v>
      </c>
      <c r="J209" s="7">
        <f>SUM(G209*I209)</f>
        <v>1002.04</v>
      </c>
      <c r="K209" s="7">
        <f>SUM(G209*0.54)</f>
        <v>7.0200000000000005</v>
      </c>
      <c r="L209" s="11">
        <v>43396</v>
      </c>
      <c r="M209" s="3">
        <v>43397</v>
      </c>
      <c r="N209" s="3">
        <v>43397</v>
      </c>
      <c r="O209" t="s">
        <v>12</v>
      </c>
      <c r="P209" s="4">
        <v>8.2899999999999991</v>
      </c>
      <c r="Q209" t="s">
        <v>419</v>
      </c>
      <c r="R209" t="s">
        <v>421</v>
      </c>
      <c r="S209" t="s">
        <v>64</v>
      </c>
      <c r="U209" t="s">
        <v>422</v>
      </c>
      <c r="V209" t="s">
        <v>66</v>
      </c>
      <c r="W209" s="10" t="b">
        <v>0</v>
      </c>
      <c r="X209" s="12">
        <v>43962.511314583331</v>
      </c>
    </row>
    <row r="210" spans="1:24" x14ac:dyDescent="0.2">
      <c r="A210">
        <v>10493</v>
      </c>
      <c r="B210" s="2" t="s">
        <v>262</v>
      </c>
      <c r="C210" s="2" t="s">
        <v>263</v>
      </c>
      <c r="D210" s="2" t="s">
        <v>264</v>
      </c>
      <c r="E210" t="s">
        <v>11</v>
      </c>
      <c r="F210">
        <f>SUM(J210* 0.85)</f>
        <v>235.36500000000001</v>
      </c>
      <c r="G210">
        <v>10</v>
      </c>
      <c r="H210">
        <v>6</v>
      </c>
      <c r="I210" s="7">
        <v>27.69</v>
      </c>
      <c r="J210" s="7">
        <f>SUM(G210*I210)</f>
        <v>276.90000000000003</v>
      </c>
      <c r="K210" s="7">
        <f>SUM(G210*1.381)</f>
        <v>13.81</v>
      </c>
      <c r="L210" s="11">
        <v>43397</v>
      </c>
      <c r="M210" s="3">
        <v>43405</v>
      </c>
      <c r="N210" s="3">
        <v>43405</v>
      </c>
      <c r="O210" t="s">
        <v>12</v>
      </c>
      <c r="P210" s="4">
        <v>8.8000000000000007</v>
      </c>
      <c r="Q210" t="s">
        <v>450</v>
      </c>
      <c r="R210" t="s">
        <v>452</v>
      </c>
      <c r="S210" t="s">
        <v>453</v>
      </c>
      <c r="U210" t="s">
        <v>454</v>
      </c>
      <c r="V210" t="s">
        <v>59</v>
      </c>
      <c r="W210" s="10" t="b">
        <v>1</v>
      </c>
      <c r="X210" s="12">
        <v>43887.842153009267</v>
      </c>
    </row>
    <row r="211" spans="1:24" x14ac:dyDescent="0.2">
      <c r="A211">
        <v>10494</v>
      </c>
      <c r="B211" s="2" t="s">
        <v>106</v>
      </c>
      <c r="C211" s="2" t="s">
        <v>107</v>
      </c>
      <c r="D211" s="2" t="s">
        <v>108</v>
      </c>
      <c r="E211" t="s">
        <v>36</v>
      </c>
      <c r="F211">
        <f>SUM(J211* 0.85)</f>
        <v>604.94500000000005</v>
      </c>
      <c r="G211">
        <v>11</v>
      </c>
      <c r="H211">
        <v>-3</v>
      </c>
      <c r="I211" s="7">
        <v>64.7</v>
      </c>
      <c r="J211" s="7">
        <f>SUM(G211*I211)</f>
        <v>711.7</v>
      </c>
      <c r="K211" s="7">
        <f>SUM(G211*1.27)</f>
        <v>13.97</v>
      </c>
      <c r="L211" s="11">
        <v>43397</v>
      </c>
      <c r="M211" s="3">
        <v>43399</v>
      </c>
      <c r="N211" s="3">
        <v>43399</v>
      </c>
      <c r="O211" t="s">
        <v>12</v>
      </c>
      <c r="P211" s="4">
        <v>180.45</v>
      </c>
      <c r="Q211" t="s">
        <v>525</v>
      </c>
      <c r="R211" t="s">
        <v>527</v>
      </c>
      <c r="S211" t="s">
        <v>528</v>
      </c>
      <c r="U211" t="s">
        <v>529</v>
      </c>
      <c r="V211" t="s">
        <v>530</v>
      </c>
      <c r="W211" s="10" t="b">
        <v>1</v>
      </c>
      <c r="X211" s="12">
        <v>43947.511002083331</v>
      </c>
    </row>
    <row r="212" spans="1:24" x14ac:dyDescent="0.2">
      <c r="A212">
        <v>10495</v>
      </c>
      <c r="B212" s="2" t="s">
        <v>268</v>
      </c>
      <c r="C212" s="2" t="s">
        <v>269</v>
      </c>
      <c r="D212" s="2" t="s">
        <v>270</v>
      </c>
      <c r="E212" t="s">
        <v>15</v>
      </c>
      <c r="F212">
        <f>SUM(J212* 0.9)</f>
        <v>75.167999999999992</v>
      </c>
      <c r="G212">
        <v>9</v>
      </c>
      <c r="H212">
        <v>4</v>
      </c>
      <c r="I212" s="7">
        <v>9.2799999999999994</v>
      </c>
      <c r="J212" s="7">
        <f>SUM(G212*I212)</f>
        <v>83.52</v>
      </c>
      <c r="K212" s="7">
        <f>SUM(G212*0.54)</f>
        <v>4.8600000000000003</v>
      </c>
      <c r="L212" s="11">
        <v>43398</v>
      </c>
      <c r="M212" s="3">
        <v>43400</v>
      </c>
      <c r="N212" s="3">
        <v>43400</v>
      </c>
      <c r="O212" t="s">
        <v>6</v>
      </c>
      <c r="P212" s="4">
        <v>55.09</v>
      </c>
      <c r="Q212" t="s">
        <v>348</v>
      </c>
      <c r="R212" t="s">
        <v>349</v>
      </c>
      <c r="S212" t="s">
        <v>350</v>
      </c>
      <c r="U212" t="s">
        <v>351</v>
      </c>
      <c r="V212" t="s">
        <v>10</v>
      </c>
      <c r="W212" s="10" t="b">
        <v>1</v>
      </c>
      <c r="X212" s="12">
        <v>43988.845919675929</v>
      </c>
    </row>
    <row r="213" spans="1:24" x14ac:dyDescent="0.2">
      <c r="A213">
        <v>10496</v>
      </c>
      <c r="B213" s="2" t="s">
        <v>489</v>
      </c>
      <c r="C213" s="2" t="s">
        <v>490</v>
      </c>
      <c r="D213" s="2" t="s">
        <v>491</v>
      </c>
      <c r="E213" t="s">
        <v>19</v>
      </c>
      <c r="F213">
        <f>SUM(J213* 0.85)</f>
        <v>373.21800000000002</v>
      </c>
      <c r="G213">
        <v>6</v>
      </c>
      <c r="H213">
        <v>-3</v>
      </c>
      <c r="I213" s="7">
        <v>73.180000000000007</v>
      </c>
      <c r="J213" s="7">
        <f>SUM(G213*I213)</f>
        <v>439.08000000000004</v>
      </c>
      <c r="K213" s="7">
        <f>SUM(G213*1.27)</f>
        <v>7.62</v>
      </c>
      <c r="L213" s="11">
        <v>43399</v>
      </c>
      <c r="M213" s="3">
        <v>43405</v>
      </c>
      <c r="N213" s="3">
        <v>43405</v>
      </c>
      <c r="O213" t="s">
        <v>6</v>
      </c>
      <c r="P213" s="4">
        <v>44.12</v>
      </c>
      <c r="Q213" t="s">
        <v>532</v>
      </c>
      <c r="R213" t="s">
        <v>534</v>
      </c>
      <c r="S213" t="s">
        <v>535</v>
      </c>
      <c r="T213" t="s">
        <v>111</v>
      </c>
      <c r="U213" t="s">
        <v>536</v>
      </c>
      <c r="V213" t="s">
        <v>113</v>
      </c>
      <c r="W213" s="10" t="b">
        <v>1</v>
      </c>
      <c r="X213" s="12">
        <v>43893.510964120367</v>
      </c>
    </row>
    <row r="214" spans="1:24" x14ac:dyDescent="0.2">
      <c r="A214">
        <v>10497</v>
      </c>
      <c r="B214" s="2" t="s">
        <v>285</v>
      </c>
      <c r="C214" s="2" t="s">
        <v>281</v>
      </c>
      <c r="D214" s="2" t="s">
        <v>286</v>
      </c>
      <c r="E214" t="s">
        <v>19</v>
      </c>
      <c r="F214">
        <f>SUM(J214* 1.15)</f>
        <v>1086.06</v>
      </c>
      <c r="G214">
        <v>10</v>
      </c>
      <c r="H214">
        <v>-28</v>
      </c>
      <c r="I214" s="7">
        <v>94.44</v>
      </c>
      <c r="J214" s="7">
        <f>SUM(G214*I214)</f>
        <v>944.4</v>
      </c>
      <c r="K214" s="7">
        <f>SUM(G214*1.15)</f>
        <v>11.5</v>
      </c>
      <c r="L214" s="11">
        <v>43399</v>
      </c>
      <c r="M214" s="3">
        <v>43408</v>
      </c>
      <c r="N214" s="3">
        <v>43408</v>
      </c>
      <c r="O214" t="s">
        <v>12</v>
      </c>
      <c r="P214" s="4">
        <v>183.17</v>
      </c>
      <c r="Q214" t="s">
        <v>385</v>
      </c>
      <c r="R214" t="s">
        <v>387</v>
      </c>
      <c r="S214" t="s">
        <v>388</v>
      </c>
      <c r="U214" t="s">
        <v>389</v>
      </c>
      <c r="V214" t="s">
        <v>10</v>
      </c>
      <c r="W214" s="10" t="b">
        <v>1</v>
      </c>
      <c r="X214" s="12">
        <v>43880.176459374998</v>
      </c>
    </row>
    <row r="215" spans="1:24" x14ac:dyDescent="0.2">
      <c r="A215">
        <v>10498</v>
      </c>
      <c r="B215" s="2" t="s">
        <v>225</v>
      </c>
      <c r="C215" s="2" t="s">
        <v>226</v>
      </c>
      <c r="D215" s="2" t="s">
        <v>227</v>
      </c>
      <c r="E215" t="s">
        <v>36</v>
      </c>
      <c r="F215">
        <f>SUM(J215* 1.03)</f>
        <v>645.37740000000008</v>
      </c>
      <c r="G215">
        <v>9</v>
      </c>
      <c r="H215">
        <v>-5</v>
      </c>
      <c r="I215" s="7">
        <v>69.62</v>
      </c>
      <c r="J215" s="7">
        <f>SUM(G215*I215)</f>
        <v>626.58000000000004</v>
      </c>
      <c r="K215" s="7">
        <f>SUM(G215*1.15)</f>
        <v>10.35</v>
      </c>
      <c r="L215" s="11">
        <v>43402</v>
      </c>
      <c r="M215" s="3">
        <v>43405</v>
      </c>
      <c r="N215" s="3">
        <v>43428</v>
      </c>
      <c r="O215" t="s">
        <v>14</v>
      </c>
      <c r="P215" s="4">
        <v>32.270000000000003</v>
      </c>
      <c r="Q215" t="s">
        <v>74</v>
      </c>
      <c r="R215" t="s">
        <v>76</v>
      </c>
      <c r="S215" t="s">
        <v>77</v>
      </c>
      <c r="T215" t="s">
        <v>78</v>
      </c>
      <c r="U215" t="s">
        <v>79</v>
      </c>
      <c r="V215" t="s">
        <v>80</v>
      </c>
      <c r="W215" s="10" t="b">
        <v>0</v>
      </c>
      <c r="X215" s="12">
        <v>43873.51011678241</v>
      </c>
    </row>
    <row r="216" spans="1:24" x14ac:dyDescent="0.2">
      <c r="A216">
        <v>10499</v>
      </c>
      <c r="B216" s="2" t="s">
        <v>293</v>
      </c>
      <c r="C216" s="2" t="s">
        <v>294</v>
      </c>
      <c r="D216" s="2" t="s">
        <v>295</v>
      </c>
      <c r="E216" t="s">
        <v>11</v>
      </c>
      <c r="F216">
        <f>SUM(J216* 0.85)</f>
        <v>833.68</v>
      </c>
      <c r="G216">
        <v>10</v>
      </c>
      <c r="H216">
        <v>14</v>
      </c>
      <c r="I216" s="7">
        <v>98.08</v>
      </c>
      <c r="J216" s="7">
        <f>SUM(G216*I216)</f>
        <v>980.8</v>
      </c>
      <c r="K216" s="7">
        <f>SUM(G216*1.429)</f>
        <v>14.290000000000001</v>
      </c>
      <c r="L216" s="11">
        <v>43403</v>
      </c>
      <c r="M216" s="3">
        <v>43413</v>
      </c>
      <c r="N216" s="3">
        <v>43413</v>
      </c>
      <c r="O216" t="s">
        <v>14</v>
      </c>
      <c r="P216" s="4">
        <v>8.81</v>
      </c>
      <c r="Q216" t="s">
        <v>154</v>
      </c>
      <c r="R216" t="s">
        <v>156</v>
      </c>
      <c r="S216" t="s">
        <v>157</v>
      </c>
      <c r="U216" t="s">
        <v>158</v>
      </c>
      <c r="V216" t="s">
        <v>44</v>
      </c>
      <c r="W216" s="10" t="b">
        <v>0</v>
      </c>
      <c r="X216" s="12">
        <v>43894.510383333327</v>
      </c>
    </row>
    <row r="217" spans="1:24" x14ac:dyDescent="0.2">
      <c r="A217">
        <v>10500</v>
      </c>
      <c r="B217" s="2" t="s">
        <v>262</v>
      </c>
      <c r="C217" s="2" t="s">
        <v>263</v>
      </c>
      <c r="D217" s="2" t="s">
        <v>264</v>
      </c>
      <c r="E217" t="s">
        <v>5</v>
      </c>
      <c r="F217">
        <f>SUM(J217* 0.85)</f>
        <v>569.77199999999993</v>
      </c>
      <c r="G217">
        <v>12</v>
      </c>
      <c r="H217">
        <v>6</v>
      </c>
      <c r="I217" s="7">
        <v>55.86</v>
      </c>
      <c r="J217" s="7">
        <f>SUM(G217*I217)</f>
        <v>670.31999999999994</v>
      </c>
      <c r="K217" s="7">
        <f>SUM(G217*1.381)</f>
        <v>16.571999999999999</v>
      </c>
      <c r="L217" s="11">
        <v>43404</v>
      </c>
      <c r="M217" s="3">
        <v>43407</v>
      </c>
      <c r="N217" s="3">
        <v>43408</v>
      </c>
      <c r="O217" t="s">
        <v>6</v>
      </c>
      <c r="P217" s="4">
        <v>8.7200000000000006</v>
      </c>
      <c r="Q217" t="s">
        <v>552</v>
      </c>
      <c r="R217" t="s">
        <v>553</v>
      </c>
      <c r="S217" t="s">
        <v>554</v>
      </c>
      <c r="U217" t="s">
        <v>555</v>
      </c>
      <c r="V217" t="s">
        <v>556</v>
      </c>
      <c r="W217" s="10" t="b">
        <v>0</v>
      </c>
      <c r="X217" s="12">
        <v>43902.84616458333</v>
      </c>
    </row>
    <row r="218" spans="1:24" x14ac:dyDescent="0.2">
      <c r="A218">
        <v>10501</v>
      </c>
      <c r="B218" s="2" t="s">
        <v>47</v>
      </c>
      <c r="C218" s="2" t="s">
        <v>48</v>
      </c>
      <c r="D218" s="2" t="s">
        <v>49</v>
      </c>
      <c r="E218" t="s">
        <v>37</v>
      </c>
      <c r="F218">
        <f>SUM(J218* 1.15)</f>
        <v>569.02</v>
      </c>
      <c r="G218">
        <v>8</v>
      </c>
      <c r="H218">
        <v>17</v>
      </c>
      <c r="I218" s="7">
        <v>61.85</v>
      </c>
      <c r="J218" s="7">
        <f>SUM(G218*I218)</f>
        <v>494.8</v>
      </c>
      <c r="K218" s="7">
        <f>SUM(G218*1.429)</f>
        <v>11.432</v>
      </c>
      <c r="L218" s="11">
        <v>43404</v>
      </c>
      <c r="M218" s="3">
        <v>43414</v>
      </c>
      <c r="N218" s="3">
        <v>43414</v>
      </c>
      <c r="O218" t="s">
        <v>12</v>
      </c>
      <c r="P218" s="4">
        <v>100.22</v>
      </c>
      <c r="Q218" t="s">
        <v>136</v>
      </c>
      <c r="R218" t="s">
        <v>138</v>
      </c>
      <c r="S218" t="s">
        <v>139</v>
      </c>
      <c r="U218" t="s">
        <v>140</v>
      </c>
      <c r="V218" t="s">
        <v>141</v>
      </c>
      <c r="W218" s="10" t="b">
        <v>1</v>
      </c>
      <c r="X218" s="12">
        <v>43876.510836805552</v>
      </c>
    </row>
    <row r="219" spans="1:24" x14ac:dyDescent="0.2">
      <c r="A219">
        <v>10502</v>
      </c>
      <c r="B219" s="2" t="s">
        <v>358</v>
      </c>
      <c r="C219" s="2" t="s">
        <v>359</v>
      </c>
      <c r="D219" s="2" t="s">
        <v>360</v>
      </c>
      <c r="E219" t="s">
        <v>45</v>
      </c>
      <c r="F219">
        <f>SUM(J219* 1.15)</f>
        <v>245.364</v>
      </c>
      <c r="G219">
        <v>6</v>
      </c>
      <c r="H219">
        <v>-5</v>
      </c>
      <c r="I219" s="7">
        <v>35.56</v>
      </c>
      <c r="J219" s="7">
        <f>SUM(G219*I219)</f>
        <v>213.36</v>
      </c>
      <c r="K219" s="7">
        <f>SUM(G219*1.15)</f>
        <v>6.8999999999999995</v>
      </c>
      <c r="L219" s="11">
        <v>43405</v>
      </c>
      <c r="M219" s="3">
        <v>43412</v>
      </c>
      <c r="N219" s="3">
        <v>43416</v>
      </c>
      <c r="O219" t="s">
        <v>12</v>
      </c>
      <c r="P219" s="4">
        <v>30.26</v>
      </c>
      <c r="Q219" t="s">
        <v>226</v>
      </c>
      <c r="R219" t="s">
        <v>228</v>
      </c>
      <c r="S219" t="s">
        <v>229</v>
      </c>
      <c r="T219" t="s">
        <v>230</v>
      </c>
      <c r="U219" t="s">
        <v>231</v>
      </c>
      <c r="V219" t="s">
        <v>217</v>
      </c>
      <c r="W219" s="10" t="b">
        <v>0</v>
      </c>
      <c r="X219" s="12">
        <v>43906.844401620372</v>
      </c>
    </row>
    <row r="220" spans="1:24" x14ac:dyDescent="0.2">
      <c r="A220">
        <v>10503</v>
      </c>
      <c r="B220" s="2" t="s">
        <v>237</v>
      </c>
      <c r="C220" s="2" t="s">
        <v>238</v>
      </c>
      <c r="D220" s="2" t="s">
        <v>239</v>
      </c>
      <c r="E220" t="s">
        <v>5</v>
      </c>
      <c r="F220">
        <f>SUM(J220* 0.9)</f>
        <v>532.08900000000006</v>
      </c>
      <c r="G220">
        <v>9</v>
      </c>
      <c r="H220">
        <v>1</v>
      </c>
      <c r="I220" s="7">
        <v>65.69</v>
      </c>
      <c r="J220" s="7">
        <f>SUM(G220*I220)</f>
        <v>591.21</v>
      </c>
      <c r="K220" s="7">
        <f>SUM(G220*1.27)</f>
        <v>11.43</v>
      </c>
      <c r="L220" s="11">
        <v>43406</v>
      </c>
      <c r="M220" s="3">
        <v>43410</v>
      </c>
      <c r="N220" s="3">
        <v>43410</v>
      </c>
      <c r="O220" t="s">
        <v>12</v>
      </c>
      <c r="P220" s="4">
        <v>29.75</v>
      </c>
      <c r="Q220" t="s">
        <v>226</v>
      </c>
      <c r="R220" t="s">
        <v>228</v>
      </c>
      <c r="S220" t="s">
        <v>229</v>
      </c>
      <c r="T220" t="s">
        <v>230</v>
      </c>
      <c r="U220" t="s">
        <v>231</v>
      </c>
      <c r="V220" t="s">
        <v>217</v>
      </c>
      <c r="W220" s="10" t="b">
        <v>0</v>
      </c>
      <c r="X220" s="12">
        <v>43905.511349305554</v>
      </c>
    </row>
    <row r="221" spans="1:24" x14ac:dyDescent="0.2">
      <c r="A221">
        <v>10504</v>
      </c>
      <c r="B221" s="2" t="s">
        <v>537</v>
      </c>
      <c r="C221" s="2" t="s">
        <v>538</v>
      </c>
      <c r="D221" s="2" t="s">
        <v>539</v>
      </c>
      <c r="E221" t="s">
        <v>11</v>
      </c>
      <c r="F221">
        <f>SUM(J221* 0.9)</f>
        <v>528.12000000000012</v>
      </c>
      <c r="G221">
        <v>9</v>
      </c>
      <c r="H221">
        <v>6</v>
      </c>
      <c r="I221" s="7">
        <v>65.2</v>
      </c>
      <c r="J221" s="7">
        <f>SUM(G221*I221)</f>
        <v>586.80000000000007</v>
      </c>
      <c r="K221" s="7">
        <f>SUM(G221*1.381)</f>
        <v>12.429</v>
      </c>
      <c r="L221" s="11">
        <v>43406</v>
      </c>
      <c r="M221" s="3">
        <v>43411</v>
      </c>
      <c r="N221" s="3">
        <v>43411</v>
      </c>
      <c r="O221" t="s">
        <v>14</v>
      </c>
      <c r="P221" s="4">
        <v>76.13</v>
      </c>
      <c r="Q221" t="s">
        <v>203</v>
      </c>
      <c r="R221" t="s">
        <v>205</v>
      </c>
      <c r="S221" t="s">
        <v>206</v>
      </c>
      <c r="T221" t="s">
        <v>207</v>
      </c>
      <c r="U221" t="s">
        <v>208</v>
      </c>
      <c r="V221" t="s">
        <v>209</v>
      </c>
      <c r="W221" s="10" t="b">
        <v>1</v>
      </c>
      <c r="X221" s="12">
        <v>43871.843438541669</v>
      </c>
    </row>
    <row r="222" spans="1:24" x14ac:dyDescent="0.2">
      <c r="A222">
        <v>10505</v>
      </c>
      <c r="B222" s="2" t="s">
        <v>326</v>
      </c>
      <c r="C222" s="2" t="s">
        <v>327</v>
      </c>
      <c r="D222" s="2" t="s">
        <v>328</v>
      </c>
      <c r="E222" t="s">
        <v>15</v>
      </c>
      <c r="F222">
        <f>SUM(J222* 0.9)</f>
        <v>516.7890000000001</v>
      </c>
      <c r="G222">
        <v>7</v>
      </c>
      <c r="H222">
        <v>2</v>
      </c>
      <c r="I222" s="7">
        <v>82.03</v>
      </c>
      <c r="J222" s="7">
        <f>SUM(G222*I222)</f>
        <v>574.21</v>
      </c>
      <c r="K222" s="7">
        <f>SUM(G222*1.27)</f>
        <v>8.89</v>
      </c>
      <c r="L222" s="11">
        <v>43409</v>
      </c>
      <c r="M222" s="3">
        <v>43424</v>
      </c>
      <c r="N222" s="3">
        <v>43424</v>
      </c>
      <c r="O222" t="s">
        <v>6</v>
      </c>
      <c r="P222" s="4">
        <v>7.7</v>
      </c>
      <c r="Q222" t="s">
        <v>170</v>
      </c>
      <c r="R222" t="s">
        <v>172</v>
      </c>
      <c r="S222" t="s">
        <v>173</v>
      </c>
      <c r="U222" t="s">
        <v>174</v>
      </c>
      <c r="V222" t="s">
        <v>175</v>
      </c>
      <c r="W222" s="10" t="b">
        <v>0</v>
      </c>
      <c r="X222" s="12">
        <v>43927.509746412034</v>
      </c>
    </row>
    <row r="223" spans="1:24" x14ac:dyDescent="0.2">
      <c r="A223">
        <v>10506</v>
      </c>
      <c r="B223" s="2" t="s">
        <v>250</v>
      </c>
      <c r="C223" s="2" t="s">
        <v>251</v>
      </c>
      <c r="D223" s="2" t="s">
        <v>252</v>
      </c>
      <c r="E223" t="s">
        <v>37</v>
      </c>
      <c r="F223">
        <f>SUM(J223* 0.85)</f>
        <v>370.98249999999996</v>
      </c>
      <c r="G223">
        <v>7</v>
      </c>
      <c r="H223">
        <v>34</v>
      </c>
      <c r="I223" s="7">
        <v>62.35</v>
      </c>
      <c r="J223" s="7">
        <f>SUM(G223*I223)</f>
        <v>436.45</v>
      </c>
      <c r="K223" s="7">
        <f>SUM(G223*1.429)</f>
        <v>10.003</v>
      </c>
      <c r="L223" s="11">
        <v>43410</v>
      </c>
      <c r="M223" s="3">
        <v>43411</v>
      </c>
      <c r="N223" s="3">
        <v>43411</v>
      </c>
      <c r="O223" t="s">
        <v>14</v>
      </c>
      <c r="P223" s="4">
        <v>122.46</v>
      </c>
      <c r="Q223" t="s">
        <v>364</v>
      </c>
      <c r="R223" t="s">
        <v>366</v>
      </c>
      <c r="S223" t="s">
        <v>367</v>
      </c>
      <c r="U223" t="s">
        <v>368</v>
      </c>
      <c r="V223" t="s">
        <v>141</v>
      </c>
      <c r="W223" s="10" t="b">
        <v>1</v>
      </c>
      <c r="X223" s="12">
        <v>43932.844671064813</v>
      </c>
    </row>
    <row r="224" spans="1:24" x14ac:dyDescent="0.2">
      <c r="A224">
        <v>10507</v>
      </c>
      <c r="B224" s="2" t="s">
        <v>24</v>
      </c>
      <c r="C224" s="2" t="s">
        <v>25</v>
      </c>
      <c r="D224" s="2" t="s">
        <v>26</v>
      </c>
      <c r="E224" t="s">
        <v>19</v>
      </c>
      <c r="F224">
        <f>SUM(J224* 1.15)</f>
        <v>1481.6945000000001</v>
      </c>
      <c r="G224">
        <v>13</v>
      </c>
      <c r="H224">
        <v>-36</v>
      </c>
      <c r="I224" s="7">
        <v>99.11</v>
      </c>
      <c r="J224" s="7">
        <f>SUM(G224*I224)</f>
        <v>1288.43</v>
      </c>
      <c r="K224" s="7">
        <f>SUM(G224*1.15)</f>
        <v>14.95</v>
      </c>
      <c r="L224" s="11">
        <v>43410</v>
      </c>
      <c r="M224" s="3">
        <v>43412</v>
      </c>
      <c r="N224" s="3">
        <v>43412</v>
      </c>
      <c r="O224" t="s">
        <v>12</v>
      </c>
      <c r="P224" s="4">
        <v>227.22</v>
      </c>
      <c r="Q224" t="s">
        <v>431</v>
      </c>
      <c r="R224" t="s">
        <v>433</v>
      </c>
      <c r="S224" t="s">
        <v>434</v>
      </c>
      <c r="T224" t="s">
        <v>435</v>
      </c>
      <c r="U224" t="s">
        <v>436</v>
      </c>
      <c r="V224" t="s">
        <v>209</v>
      </c>
      <c r="W224" s="10" t="b">
        <v>1</v>
      </c>
      <c r="X224" s="12">
        <v>43870.843461689816</v>
      </c>
    </row>
    <row r="225" spans="1:24" x14ac:dyDescent="0.2">
      <c r="A225">
        <v>10508</v>
      </c>
      <c r="B225" s="2" t="s">
        <v>356</v>
      </c>
      <c r="C225" s="2" t="s">
        <v>348</v>
      </c>
      <c r="D225" s="2" t="s">
        <v>357</v>
      </c>
      <c r="E225" t="s">
        <v>13</v>
      </c>
      <c r="F225">
        <f>SUM(J225* 1.15)</f>
        <v>714.97799999999995</v>
      </c>
      <c r="G225">
        <v>11</v>
      </c>
      <c r="H225">
        <v>24</v>
      </c>
      <c r="I225" s="7">
        <v>56.52</v>
      </c>
      <c r="J225" s="7">
        <f>SUM(G225*I225)</f>
        <v>621.72</v>
      </c>
      <c r="K225" s="7">
        <f>SUM(G225*1.429)</f>
        <v>15.719000000000001</v>
      </c>
      <c r="L225" s="11">
        <v>43411</v>
      </c>
      <c r="M225" s="3">
        <v>43414</v>
      </c>
      <c r="N225" s="3">
        <v>43415</v>
      </c>
      <c r="O225" t="s">
        <v>6</v>
      </c>
      <c r="P225" s="4">
        <v>1.23</v>
      </c>
      <c r="Q225" t="s">
        <v>154</v>
      </c>
      <c r="R225" t="s">
        <v>156</v>
      </c>
      <c r="S225" t="s">
        <v>157</v>
      </c>
      <c r="U225" t="s">
        <v>158</v>
      </c>
      <c r="V225" t="s">
        <v>44</v>
      </c>
      <c r="W225" s="10" t="b">
        <v>0</v>
      </c>
      <c r="X225" s="12">
        <v>43869.512484027771</v>
      </c>
    </row>
    <row r="226" spans="1:24" x14ac:dyDescent="0.2">
      <c r="A226">
        <v>10509</v>
      </c>
      <c r="B226" s="2" t="s">
        <v>47</v>
      </c>
      <c r="C226" s="2" t="s">
        <v>48</v>
      </c>
      <c r="D226" s="2" t="s">
        <v>49</v>
      </c>
      <c r="E226" t="s">
        <v>11</v>
      </c>
      <c r="F226">
        <f>SUM(J226* 1.15)</f>
        <v>1086.0024999999998</v>
      </c>
      <c r="G226">
        <v>11</v>
      </c>
      <c r="H226">
        <v>15</v>
      </c>
      <c r="I226" s="7">
        <v>85.85</v>
      </c>
      <c r="J226" s="7">
        <f>SUM(G226*I226)</f>
        <v>944.34999999999991</v>
      </c>
      <c r="K226" s="7">
        <f>SUM(G226*1.429)</f>
        <v>15.719000000000001</v>
      </c>
      <c r="L226" s="11">
        <v>43412</v>
      </c>
      <c r="M226" s="3">
        <v>43416</v>
      </c>
      <c r="N226" s="3">
        <v>43417</v>
      </c>
      <c r="O226" t="s">
        <v>6</v>
      </c>
      <c r="P226" s="4">
        <v>170.97</v>
      </c>
      <c r="Q226" t="s">
        <v>346</v>
      </c>
      <c r="R226" t="s">
        <v>352</v>
      </c>
      <c r="S226" t="s">
        <v>353</v>
      </c>
      <c r="T226" t="s">
        <v>354</v>
      </c>
      <c r="U226" t="s">
        <v>355</v>
      </c>
      <c r="V226" t="s">
        <v>209</v>
      </c>
      <c r="W226" s="10" t="b">
        <v>1</v>
      </c>
      <c r="X226" s="12">
        <v>43880.509292824077</v>
      </c>
    </row>
    <row r="227" spans="1:24" x14ac:dyDescent="0.2">
      <c r="A227">
        <v>10510</v>
      </c>
      <c r="B227" s="2" t="s">
        <v>430</v>
      </c>
      <c r="C227" s="2" t="s">
        <v>431</v>
      </c>
      <c r="D227" s="2" t="s">
        <v>432</v>
      </c>
      <c r="E227" t="s">
        <v>594</v>
      </c>
      <c r="F227">
        <f>SUM(J227* 1.05)</f>
        <v>599.25600000000009</v>
      </c>
      <c r="G227">
        <v>6</v>
      </c>
      <c r="H227">
        <v>5</v>
      </c>
      <c r="I227" s="7">
        <v>95.12</v>
      </c>
      <c r="J227" s="7">
        <f>SUM(G227*I227)</f>
        <v>570.72</v>
      </c>
      <c r="K227" s="7">
        <f>SUM(G227*0.54)</f>
        <v>3.24</v>
      </c>
      <c r="L227" s="11">
        <v>43413</v>
      </c>
      <c r="M227" s="3">
        <v>43421</v>
      </c>
      <c r="N227" s="3">
        <v>43423</v>
      </c>
      <c r="O227" t="s">
        <v>12</v>
      </c>
      <c r="P227" s="4">
        <v>59.25</v>
      </c>
      <c r="Q227" t="s">
        <v>160</v>
      </c>
      <c r="R227" t="s">
        <v>162</v>
      </c>
      <c r="S227" t="s">
        <v>163</v>
      </c>
      <c r="U227" t="s">
        <v>164</v>
      </c>
      <c r="V227" t="s">
        <v>10</v>
      </c>
      <c r="W227" s="10" t="b">
        <v>1</v>
      </c>
      <c r="X227" s="12">
        <v>43828.512460879625</v>
      </c>
    </row>
    <row r="228" spans="1:24" x14ac:dyDescent="0.2">
      <c r="A228">
        <v>10511</v>
      </c>
      <c r="B228" s="2" t="s">
        <v>67</v>
      </c>
      <c r="C228" s="2" t="s">
        <v>68</v>
      </c>
      <c r="D228" s="2" t="s">
        <v>69</v>
      </c>
      <c r="E228" t="s">
        <v>11</v>
      </c>
      <c r="F228">
        <f>SUM(J228* 0.85)</f>
        <v>583.50800000000004</v>
      </c>
      <c r="G228">
        <v>8</v>
      </c>
      <c r="H228">
        <v>6</v>
      </c>
      <c r="I228" s="7">
        <v>85.81</v>
      </c>
      <c r="J228" s="7">
        <f>SUM(G228*I228)</f>
        <v>686.48</v>
      </c>
      <c r="K228" s="7">
        <f>SUM(G228*1.381)</f>
        <v>11.048</v>
      </c>
      <c r="L228" s="11">
        <v>43413</v>
      </c>
      <c r="M228" s="3">
        <v>43428</v>
      </c>
      <c r="N228" s="3">
        <v>43428</v>
      </c>
      <c r="O228" t="s">
        <v>12</v>
      </c>
      <c r="P228" s="4">
        <v>26.31</v>
      </c>
      <c r="Q228" t="s">
        <v>308</v>
      </c>
      <c r="R228" t="s">
        <v>310</v>
      </c>
      <c r="S228" t="s">
        <v>311</v>
      </c>
      <c r="T228" t="s">
        <v>207</v>
      </c>
      <c r="U228" t="s">
        <v>312</v>
      </c>
      <c r="V228" t="s">
        <v>209</v>
      </c>
      <c r="W228" s="10" t="b">
        <v>0</v>
      </c>
      <c r="X228" s="12">
        <v>43820.178725694444</v>
      </c>
    </row>
    <row r="229" spans="1:24" x14ac:dyDescent="0.2">
      <c r="A229">
        <v>10512</v>
      </c>
      <c r="B229" s="2" t="s">
        <v>142</v>
      </c>
      <c r="C229" s="2" t="s">
        <v>143</v>
      </c>
      <c r="D229" s="2" t="s">
        <v>144</v>
      </c>
      <c r="E229" t="s">
        <v>19</v>
      </c>
      <c r="F229">
        <f>SUM(J229* 0.85)</f>
        <v>340.221</v>
      </c>
      <c r="G229">
        <v>7</v>
      </c>
      <c r="H229">
        <v>-34</v>
      </c>
      <c r="I229" s="7">
        <v>57.18</v>
      </c>
      <c r="J229" s="7">
        <f>SUM(G229*I229)</f>
        <v>400.26</v>
      </c>
      <c r="K229" s="7">
        <f>SUM(G229*1.15)</f>
        <v>8.0499999999999989</v>
      </c>
      <c r="L229" s="11">
        <v>43416</v>
      </c>
      <c r="M229" s="3">
        <v>43418</v>
      </c>
      <c r="N229" s="3">
        <v>43418</v>
      </c>
      <c r="O229" t="s">
        <v>14</v>
      </c>
      <c r="P229" s="4">
        <v>29.17</v>
      </c>
      <c r="Q229" t="s">
        <v>525</v>
      </c>
      <c r="R229" t="s">
        <v>527</v>
      </c>
      <c r="S229" t="s">
        <v>528</v>
      </c>
      <c r="U229" t="s">
        <v>529</v>
      </c>
      <c r="V229" t="s">
        <v>530</v>
      </c>
      <c r="W229" s="10" t="b">
        <v>0</v>
      </c>
      <c r="X229" s="12">
        <v>43904.512285879631</v>
      </c>
    </row>
    <row r="230" spans="1:24" x14ac:dyDescent="0.2">
      <c r="A230">
        <v>10513</v>
      </c>
      <c r="B230" s="2" t="s">
        <v>518</v>
      </c>
      <c r="C230" s="2" t="s">
        <v>519</v>
      </c>
      <c r="D230" s="2" t="s">
        <v>520</v>
      </c>
      <c r="E230" t="s">
        <v>19</v>
      </c>
      <c r="F230">
        <f>SUM(J230* 1.05)</f>
        <v>802.30500000000006</v>
      </c>
      <c r="G230">
        <v>9</v>
      </c>
      <c r="H230">
        <v>0</v>
      </c>
      <c r="I230" s="7">
        <v>84.9</v>
      </c>
      <c r="J230" s="7">
        <f>SUM(G230*I230)</f>
        <v>764.1</v>
      </c>
      <c r="K230" s="7">
        <f>SUM(G230*1.27)</f>
        <v>11.43</v>
      </c>
      <c r="L230" s="11">
        <v>43417</v>
      </c>
      <c r="M230" s="3">
        <v>43423</v>
      </c>
      <c r="N230" s="3">
        <v>43423</v>
      </c>
      <c r="O230" t="s">
        <v>6</v>
      </c>
      <c r="P230" s="4">
        <v>110.37</v>
      </c>
      <c r="Q230" t="s">
        <v>281</v>
      </c>
      <c r="R230" t="s">
        <v>282</v>
      </c>
      <c r="S230" t="s">
        <v>283</v>
      </c>
      <c r="U230" t="s">
        <v>284</v>
      </c>
      <c r="V230" t="s">
        <v>10</v>
      </c>
      <c r="W230" s="10" t="b">
        <v>1</v>
      </c>
      <c r="X230" s="12">
        <v>43971.942962962967</v>
      </c>
    </row>
    <row r="231" spans="1:24" x14ac:dyDescent="0.2">
      <c r="A231">
        <v>10514</v>
      </c>
      <c r="B231" s="2" t="s">
        <v>135</v>
      </c>
      <c r="C231" s="2" t="s">
        <v>136</v>
      </c>
      <c r="D231" s="2" t="s">
        <v>137</v>
      </c>
      <c r="E231" t="s">
        <v>15</v>
      </c>
      <c r="F231">
        <f>SUM(J231* 1.05)</f>
        <v>553.08749999999998</v>
      </c>
      <c r="G231">
        <v>7</v>
      </c>
      <c r="H231">
        <v>4</v>
      </c>
      <c r="I231" s="7">
        <v>75.25</v>
      </c>
      <c r="J231" s="7">
        <f>SUM(G231*I231)</f>
        <v>526.75</v>
      </c>
      <c r="K231" s="7">
        <f>SUM(G231*0.54)</f>
        <v>3.7800000000000002</v>
      </c>
      <c r="L231" s="11">
        <v>43417</v>
      </c>
      <c r="M231" s="3">
        <v>43420</v>
      </c>
      <c r="N231" s="3">
        <v>43420</v>
      </c>
      <c r="O231" t="s">
        <v>14</v>
      </c>
      <c r="P231" s="4">
        <v>64.5</v>
      </c>
      <c r="Q231" t="s">
        <v>486</v>
      </c>
      <c r="R231" t="s">
        <v>488</v>
      </c>
      <c r="S231" t="s">
        <v>21</v>
      </c>
      <c r="U231" t="s">
        <v>362</v>
      </c>
      <c r="V231" t="s">
        <v>23</v>
      </c>
      <c r="W231" s="10" t="b">
        <v>1</v>
      </c>
      <c r="X231" s="12">
        <v>43893.5113724537</v>
      </c>
    </row>
    <row r="232" spans="1:24" x14ac:dyDescent="0.2">
      <c r="A232">
        <v>10515</v>
      </c>
      <c r="B232" s="2" t="s">
        <v>384</v>
      </c>
      <c r="C232" s="2" t="s">
        <v>385</v>
      </c>
      <c r="D232" s="2" t="s">
        <v>386</v>
      </c>
      <c r="E232" t="s">
        <v>45</v>
      </c>
      <c r="F232">
        <f>SUM(J232* 1.25)</f>
        <v>858.9</v>
      </c>
      <c r="G232">
        <v>14</v>
      </c>
      <c r="H232">
        <v>-19</v>
      </c>
      <c r="I232" s="7">
        <v>49.08</v>
      </c>
      <c r="J232" s="7">
        <f>SUM(G232*I232)</f>
        <v>687.12</v>
      </c>
      <c r="K232" s="7">
        <f>SUM(G232*1.15)</f>
        <v>16.099999999999998</v>
      </c>
      <c r="L232" s="11">
        <v>43418</v>
      </c>
      <c r="M232" s="3">
        <v>43428</v>
      </c>
      <c r="N232" s="3">
        <v>43430</v>
      </c>
      <c r="O232" t="s">
        <v>6</v>
      </c>
      <c r="P232" s="4">
        <v>55.23</v>
      </c>
      <c r="Q232" t="s">
        <v>532</v>
      </c>
      <c r="R232" t="s">
        <v>534</v>
      </c>
      <c r="S232" t="s">
        <v>535</v>
      </c>
      <c r="T232" t="s">
        <v>111</v>
      </c>
      <c r="U232" t="s">
        <v>536</v>
      </c>
      <c r="V232" t="s">
        <v>113</v>
      </c>
      <c r="W232" s="10" t="b">
        <v>1</v>
      </c>
      <c r="X232" s="12">
        <v>43981.511233564815</v>
      </c>
    </row>
    <row r="233" spans="1:24" x14ac:dyDescent="0.2">
      <c r="A233">
        <v>10516</v>
      </c>
      <c r="B233" s="2" t="s">
        <v>237</v>
      </c>
      <c r="C233" s="2" t="s">
        <v>238</v>
      </c>
      <c r="D233" s="2" t="s">
        <v>239</v>
      </c>
      <c r="E233" t="s">
        <v>45</v>
      </c>
      <c r="F233">
        <f>SUM(J233* 0.9)</f>
        <v>679.53599999999994</v>
      </c>
      <c r="G233">
        <v>12</v>
      </c>
      <c r="H233">
        <v>1</v>
      </c>
      <c r="I233" s="7">
        <v>62.92</v>
      </c>
      <c r="J233" s="7">
        <f>SUM(G233*I233)</f>
        <v>755.04</v>
      </c>
      <c r="K233" s="7">
        <f>SUM(G233*1.27)</f>
        <v>15.24</v>
      </c>
      <c r="L233" s="11">
        <v>43419</v>
      </c>
      <c r="M233" s="3">
        <v>43423</v>
      </c>
      <c r="N233" s="3">
        <v>43423</v>
      </c>
      <c r="O233" t="s">
        <v>12</v>
      </c>
      <c r="P233" s="4">
        <v>102.02</v>
      </c>
      <c r="Q233" t="s">
        <v>294</v>
      </c>
      <c r="R233" t="s">
        <v>296</v>
      </c>
      <c r="S233" t="s">
        <v>297</v>
      </c>
      <c r="T233" t="s">
        <v>298</v>
      </c>
      <c r="U233" t="s">
        <v>299</v>
      </c>
      <c r="V233" t="s">
        <v>217</v>
      </c>
      <c r="W233" s="10" t="b">
        <v>1</v>
      </c>
      <c r="X233" s="12">
        <v>43944.512447453708</v>
      </c>
    </row>
    <row r="234" spans="1:24" x14ac:dyDescent="0.2">
      <c r="A234">
        <v>10517</v>
      </c>
      <c r="B234" s="2" t="s">
        <v>338</v>
      </c>
      <c r="C234" s="2" t="s">
        <v>339</v>
      </c>
      <c r="D234" s="2" t="s">
        <v>340</v>
      </c>
      <c r="E234" t="s">
        <v>15</v>
      </c>
      <c r="F234">
        <f>SUM(J234* 0.9)</f>
        <v>625.02299999999991</v>
      </c>
      <c r="G234">
        <v>7</v>
      </c>
      <c r="H234">
        <v>6</v>
      </c>
      <c r="I234" s="7">
        <v>99.21</v>
      </c>
      <c r="J234" s="7">
        <f>SUM(G234*I234)</f>
        <v>694.46999999999991</v>
      </c>
      <c r="K234" s="7">
        <f>SUM(G234*1.381)</f>
        <v>9.6669999999999998</v>
      </c>
      <c r="L234" s="11">
        <v>43419</v>
      </c>
      <c r="M234" s="3">
        <v>43423</v>
      </c>
      <c r="N234" s="3">
        <v>43425</v>
      </c>
      <c r="O234" t="s">
        <v>12</v>
      </c>
      <c r="P234" s="4">
        <v>63.79</v>
      </c>
      <c r="Q234" t="s">
        <v>486</v>
      </c>
      <c r="R234" t="s">
        <v>488</v>
      </c>
      <c r="S234" t="s">
        <v>21</v>
      </c>
      <c r="U234" t="s">
        <v>362</v>
      </c>
      <c r="V234" t="s">
        <v>23</v>
      </c>
      <c r="W234" s="10" t="b">
        <v>1</v>
      </c>
      <c r="X234" s="12">
        <v>43752.512250694446</v>
      </c>
    </row>
    <row r="235" spans="1:24" x14ac:dyDescent="0.2">
      <c r="A235">
        <v>10518</v>
      </c>
      <c r="B235" s="2" t="s">
        <v>485</v>
      </c>
      <c r="C235" s="2" t="s">
        <v>486</v>
      </c>
      <c r="D235" s="2" t="s">
        <v>487</v>
      </c>
      <c r="E235" t="s">
        <v>11</v>
      </c>
      <c r="F235">
        <f>SUM(J235* 1.15)</f>
        <v>351.34799999999996</v>
      </c>
      <c r="G235">
        <v>12</v>
      </c>
      <c r="H235">
        <v>-3</v>
      </c>
      <c r="I235" s="7">
        <v>25.46</v>
      </c>
      <c r="J235" s="7">
        <f>SUM(G235*I235)</f>
        <v>305.52</v>
      </c>
      <c r="K235" s="7">
        <f>SUM(G235*1.27)</f>
        <v>15.24</v>
      </c>
      <c r="L235" s="11">
        <v>43420</v>
      </c>
      <c r="M235" s="3">
        <v>43425</v>
      </c>
      <c r="N235" s="3">
        <v>43426</v>
      </c>
      <c r="O235" t="s">
        <v>6</v>
      </c>
      <c r="P235" s="4">
        <v>24.91</v>
      </c>
      <c r="Q235" t="s">
        <v>308</v>
      </c>
      <c r="R235" t="s">
        <v>310</v>
      </c>
      <c r="S235" t="s">
        <v>311</v>
      </c>
      <c r="T235" t="s">
        <v>207</v>
      </c>
      <c r="U235" t="s">
        <v>312</v>
      </c>
      <c r="V235" t="s">
        <v>209</v>
      </c>
      <c r="W235" s="10" t="b">
        <v>0</v>
      </c>
      <c r="X235" s="12">
        <v>43760.512507175925</v>
      </c>
    </row>
    <row r="236" spans="1:24" x14ac:dyDescent="0.2">
      <c r="A236">
        <v>10519</v>
      </c>
      <c r="B236" s="2" t="s">
        <v>99</v>
      </c>
      <c r="C236" s="2" t="s">
        <v>100</v>
      </c>
      <c r="D236" s="2" t="s">
        <v>101</v>
      </c>
      <c r="E236" t="s">
        <v>5</v>
      </c>
      <c r="F236">
        <f>SUM(J236* 0.85)</f>
        <v>749.52149999999995</v>
      </c>
      <c r="G236">
        <v>13</v>
      </c>
      <c r="H236">
        <v>-14</v>
      </c>
      <c r="I236" s="7">
        <v>67.83</v>
      </c>
      <c r="J236" s="7">
        <f>SUM(G236*I236)</f>
        <v>881.79</v>
      </c>
      <c r="K236" s="7">
        <f>SUM(G236*1.15)</f>
        <v>14.95</v>
      </c>
      <c r="L236" s="11">
        <v>43423</v>
      </c>
      <c r="M236" s="3">
        <v>43426</v>
      </c>
      <c r="N236" s="3">
        <v>43426</v>
      </c>
      <c r="O236" t="s">
        <v>6</v>
      </c>
      <c r="P236" s="4">
        <v>136.54</v>
      </c>
      <c r="Q236" t="s">
        <v>525</v>
      </c>
      <c r="R236" t="s">
        <v>527</v>
      </c>
      <c r="S236" t="s">
        <v>528</v>
      </c>
      <c r="U236" t="s">
        <v>529</v>
      </c>
      <c r="V236" t="s">
        <v>530</v>
      </c>
      <c r="W236" s="10" t="b">
        <v>1</v>
      </c>
      <c r="X236" s="12">
        <v>43857.512020601847</v>
      </c>
    </row>
    <row r="237" spans="1:24" x14ac:dyDescent="0.2">
      <c r="A237">
        <v>10520</v>
      </c>
      <c r="B237" s="2" t="s">
        <v>428</v>
      </c>
      <c r="C237" s="2" t="s">
        <v>423</v>
      </c>
      <c r="D237" s="2" t="s">
        <v>429</v>
      </c>
      <c r="E237" t="s">
        <v>19</v>
      </c>
      <c r="F237">
        <f>SUM(J237* 0.45)</f>
        <v>43.739999999999995</v>
      </c>
      <c r="G237">
        <v>12</v>
      </c>
      <c r="H237">
        <v>-10</v>
      </c>
      <c r="I237" s="7">
        <v>8.1</v>
      </c>
      <c r="J237" s="7">
        <f>SUM(G237*I237)</f>
        <v>97.199999999999989</v>
      </c>
      <c r="K237" s="7">
        <f>SUM(G237*1.15)</f>
        <v>13.799999999999999</v>
      </c>
      <c r="L237" s="11">
        <v>43424</v>
      </c>
      <c r="M237" s="3">
        <v>43430</v>
      </c>
      <c r="N237" s="3">
        <v>43430</v>
      </c>
      <c r="O237" t="s">
        <v>14</v>
      </c>
      <c r="P237" s="4">
        <v>243.73</v>
      </c>
      <c r="Q237" t="s">
        <v>74</v>
      </c>
      <c r="R237" t="s">
        <v>76</v>
      </c>
      <c r="S237" t="s">
        <v>77</v>
      </c>
      <c r="T237" t="s">
        <v>78</v>
      </c>
      <c r="U237" t="s">
        <v>79</v>
      </c>
      <c r="V237" t="s">
        <v>80</v>
      </c>
      <c r="W237" s="10" t="b">
        <v>1</v>
      </c>
      <c r="X237" s="12">
        <v>43886.176783449075</v>
      </c>
    </row>
    <row r="238" spans="1:24" x14ac:dyDescent="0.2">
      <c r="A238">
        <v>10521</v>
      </c>
      <c r="B238" s="2" t="s">
        <v>87</v>
      </c>
      <c r="C238" s="2" t="s">
        <v>88</v>
      </c>
      <c r="D238" s="2" t="s">
        <v>89</v>
      </c>
      <c r="E238" t="s">
        <v>36</v>
      </c>
      <c r="F238">
        <f>SUM(J238* 0.85)</f>
        <v>580.27800000000002</v>
      </c>
      <c r="G238">
        <v>12</v>
      </c>
      <c r="H238">
        <v>1</v>
      </c>
      <c r="I238" s="7">
        <v>56.89</v>
      </c>
      <c r="J238" s="7">
        <f>SUM(G238*I238)</f>
        <v>682.68000000000006</v>
      </c>
      <c r="K238" s="7">
        <f>SUM(G238*1.27)</f>
        <v>15.24</v>
      </c>
      <c r="L238" s="11">
        <v>43424</v>
      </c>
      <c r="M238" s="3">
        <v>43431</v>
      </c>
      <c r="N238" s="3">
        <v>43431</v>
      </c>
      <c r="O238" t="s">
        <v>12</v>
      </c>
      <c r="P238" s="4">
        <v>4.93</v>
      </c>
      <c r="Q238" t="s">
        <v>160</v>
      </c>
      <c r="R238" t="s">
        <v>162</v>
      </c>
      <c r="S238" t="s">
        <v>163</v>
      </c>
      <c r="U238" t="s">
        <v>164</v>
      </c>
      <c r="V238" t="s">
        <v>10</v>
      </c>
      <c r="W238" s="10" t="b">
        <v>0</v>
      </c>
      <c r="X238" s="12">
        <v>43898.510360185181</v>
      </c>
    </row>
    <row r="239" spans="1:24" x14ac:dyDescent="0.2">
      <c r="A239">
        <v>10522</v>
      </c>
      <c r="B239" s="2" t="s">
        <v>285</v>
      </c>
      <c r="C239" s="2" t="s">
        <v>281</v>
      </c>
      <c r="D239" s="2" t="s">
        <v>286</v>
      </c>
      <c r="E239" t="s">
        <v>11</v>
      </c>
      <c r="F239">
        <f>SUM(J239* 1.15)</f>
        <v>590.06499999999994</v>
      </c>
      <c r="G239">
        <v>10</v>
      </c>
      <c r="H239">
        <v>-23</v>
      </c>
      <c r="I239" s="7">
        <v>51.31</v>
      </c>
      <c r="J239" s="7">
        <f>SUM(G239*I239)</f>
        <v>513.1</v>
      </c>
      <c r="K239" s="7">
        <f>SUM(G239*1.15)</f>
        <v>11.5</v>
      </c>
      <c r="L239" s="11">
        <v>43425</v>
      </c>
      <c r="M239" s="3">
        <v>43440</v>
      </c>
      <c r="N239" s="3">
        <v>43440</v>
      </c>
      <c r="O239" t="s">
        <v>6</v>
      </c>
      <c r="P239" s="4">
        <v>96.04</v>
      </c>
      <c r="Q239" t="s">
        <v>68</v>
      </c>
      <c r="R239" t="s">
        <v>70</v>
      </c>
      <c r="S239" t="s">
        <v>71</v>
      </c>
      <c r="U239" t="s">
        <v>72</v>
      </c>
      <c r="V239" t="s">
        <v>59</v>
      </c>
      <c r="W239" s="10" t="b">
        <v>1</v>
      </c>
      <c r="X239" s="12">
        <v>43879.511184027775</v>
      </c>
    </row>
    <row r="240" spans="1:24" x14ac:dyDescent="0.2">
      <c r="A240">
        <v>10523</v>
      </c>
      <c r="B240" s="2" t="s">
        <v>440</v>
      </c>
      <c r="C240" s="2" t="s">
        <v>437</v>
      </c>
      <c r="D240" s="2" t="s">
        <v>441</v>
      </c>
      <c r="E240" t="s">
        <v>19</v>
      </c>
      <c r="F240">
        <f>SUM(J240* 0.9)</f>
        <v>628.34399999999994</v>
      </c>
      <c r="G240">
        <v>8</v>
      </c>
      <c r="H240">
        <v>0</v>
      </c>
      <c r="I240" s="7">
        <v>87.27</v>
      </c>
      <c r="J240" s="7">
        <f>SUM(G240*I240)</f>
        <v>698.16</v>
      </c>
      <c r="K240" s="7">
        <f>SUM(G240*1.27)</f>
        <v>10.16</v>
      </c>
      <c r="L240" s="11">
        <v>43426</v>
      </c>
      <c r="M240" s="3">
        <v>43427</v>
      </c>
      <c r="N240" s="3">
        <v>43427</v>
      </c>
      <c r="O240" t="s">
        <v>12</v>
      </c>
      <c r="P240" s="4">
        <v>0.56000000000000005</v>
      </c>
      <c r="Q240" t="s">
        <v>251</v>
      </c>
      <c r="R240" t="s">
        <v>253</v>
      </c>
      <c r="S240" t="s">
        <v>254</v>
      </c>
      <c r="U240" t="s">
        <v>255</v>
      </c>
      <c r="V240" t="s">
        <v>10</v>
      </c>
      <c r="W240" s="10" t="b">
        <v>0</v>
      </c>
      <c r="X240" s="12">
        <v>43882.511079861113</v>
      </c>
    </row>
    <row r="241" spans="1:24" x14ac:dyDescent="0.2">
      <c r="A241">
        <v>10524</v>
      </c>
      <c r="B241" s="2" t="s">
        <v>38</v>
      </c>
      <c r="C241" s="2" t="s">
        <v>39</v>
      </c>
      <c r="D241" s="2" t="s">
        <v>40</v>
      </c>
      <c r="E241" t="s">
        <v>13</v>
      </c>
      <c r="F241">
        <f>SUM(J241* 0.9)</f>
        <v>492.98399999999998</v>
      </c>
      <c r="G241">
        <v>8</v>
      </c>
      <c r="H241">
        <v>-3</v>
      </c>
      <c r="I241" s="7">
        <v>68.47</v>
      </c>
      <c r="J241" s="7">
        <f>SUM(G241*I241)</f>
        <v>547.76</v>
      </c>
      <c r="K241" s="7">
        <f>SUM(G241*1.27)</f>
        <v>10.16</v>
      </c>
      <c r="L241" s="11">
        <v>43426</v>
      </c>
      <c r="M241" s="3">
        <v>43428</v>
      </c>
      <c r="N241" s="3">
        <v>43428</v>
      </c>
      <c r="O241" t="s">
        <v>12</v>
      </c>
      <c r="P241" s="4">
        <v>2.5</v>
      </c>
      <c r="Q241" t="s">
        <v>314</v>
      </c>
      <c r="R241" t="s">
        <v>316</v>
      </c>
      <c r="S241" t="s">
        <v>317</v>
      </c>
      <c r="U241" t="s">
        <v>318</v>
      </c>
      <c r="V241" t="s">
        <v>175</v>
      </c>
      <c r="W241" s="10" t="b">
        <v>0</v>
      </c>
      <c r="X241" s="12">
        <v>43947.509954745372</v>
      </c>
    </row>
    <row r="242" spans="1:24" x14ac:dyDescent="0.2">
      <c r="A242">
        <v>10525</v>
      </c>
      <c r="B242" s="2" t="s">
        <v>67</v>
      </c>
      <c r="C242" s="2" t="s">
        <v>68</v>
      </c>
      <c r="D242" s="2" t="s">
        <v>69</v>
      </c>
      <c r="E242" t="s">
        <v>13</v>
      </c>
      <c r="F242">
        <f>SUM(J242* 0.85)</f>
        <v>289.39949999999999</v>
      </c>
      <c r="G242">
        <v>13</v>
      </c>
      <c r="H242">
        <v>5</v>
      </c>
      <c r="I242" s="7">
        <v>26.19</v>
      </c>
      <c r="J242" s="7">
        <f>SUM(G242*I242)</f>
        <v>340.47</v>
      </c>
      <c r="K242" s="7">
        <f>SUM(G242*0.54)</f>
        <v>7.0200000000000005</v>
      </c>
      <c r="L242" s="11">
        <v>43427</v>
      </c>
      <c r="M242" s="3">
        <v>43431</v>
      </c>
      <c r="N242" s="3">
        <v>43431</v>
      </c>
      <c r="O242" t="s">
        <v>12</v>
      </c>
      <c r="P242" s="4">
        <v>232.42</v>
      </c>
      <c r="Q242" t="s">
        <v>413</v>
      </c>
      <c r="R242" t="s">
        <v>415</v>
      </c>
      <c r="S242" t="s">
        <v>416</v>
      </c>
      <c r="U242" t="s">
        <v>417</v>
      </c>
      <c r="V242" t="s">
        <v>105</v>
      </c>
      <c r="W242" s="10" t="b">
        <v>1</v>
      </c>
      <c r="X242" s="12">
        <v>43873.511788194446</v>
      </c>
    </row>
    <row r="243" spans="1:24" x14ac:dyDescent="0.2">
      <c r="A243">
        <v>10526</v>
      </c>
      <c r="B243" s="2" t="s">
        <v>524</v>
      </c>
      <c r="C243" s="2" t="s">
        <v>525</v>
      </c>
      <c r="D243" s="2" t="s">
        <v>526</v>
      </c>
      <c r="E243" t="s">
        <v>11</v>
      </c>
      <c r="F243">
        <f>SUM(J243* 1.05)</f>
        <v>1345.7850000000001</v>
      </c>
      <c r="G243">
        <v>14</v>
      </c>
      <c r="H243">
        <v>35</v>
      </c>
      <c r="I243" s="7">
        <v>91.55</v>
      </c>
      <c r="J243" s="7">
        <f>SUM(G243*I243)</f>
        <v>1281.7</v>
      </c>
      <c r="K243" s="7">
        <f>SUM(G243*1.429)</f>
        <v>20.006</v>
      </c>
      <c r="L243" s="11">
        <v>43430</v>
      </c>
      <c r="M243" s="3">
        <v>43445</v>
      </c>
      <c r="N243" s="3">
        <v>43445</v>
      </c>
      <c r="O243" t="s">
        <v>14</v>
      </c>
      <c r="P243" s="4">
        <v>22.21</v>
      </c>
      <c r="Q243" t="s">
        <v>437</v>
      </c>
      <c r="R243" t="s">
        <v>438</v>
      </c>
      <c r="S243" t="s">
        <v>85</v>
      </c>
      <c r="U243" t="s">
        <v>439</v>
      </c>
      <c r="V243" t="s">
        <v>35</v>
      </c>
      <c r="W243" s="10" t="b">
        <v>0</v>
      </c>
      <c r="X243" s="12">
        <v>43901.511407175924</v>
      </c>
    </row>
    <row r="244" spans="1:24" x14ac:dyDescent="0.2">
      <c r="A244">
        <v>10527</v>
      </c>
      <c r="B244" s="2" t="s">
        <v>384</v>
      </c>
      <c r="C244" s="2" t="s">
        <v>385</v>
      </c>
      <c r="D244" s="2" t="s">
        <v>386</v>
      </c>
      <c r="E244" t="s">
        <v>19</v>
      </c>
      <c r="F244">
        <f>SUM(J244* 1.25)</f>
        <v>354.98750000000001</v>
      </c>
      <c r="G244">
        <v>7</v>
      </c>
      <c r="H244">
        <v>-1</v>
      </c>
      <c r="I244" s="7">
        <v>40.57</v>
      </c>
      <c r="J244" s="7">
        <f>SUM(G244*I244)</f>
        <v>283.99</v>
      </c>
      <c r="K244" s="7">
        <f>SUM(G244*1.27)</f>
        <v>8.89</v>
      </c>
      <c r="L244" s="11">
        <v>43430</v>
      </c>
      <c r="M244" s="3">
        <v>43435</v>
      </c>
      <c r="N244" s="3">
        <v>43435</v>
      </c>
      <c r="O244" t="s">
        <v>12</v>
      </c>
      <c r="P244" s="4">
        <v>27.33</v>
      </c>
      <c r="Q244" t="s">
        <v>437</v>
      </c>
      <c r="R244" t="s">
        <v>438</v>
      </c>
      <c r="S244" t="s">
        <v>85</v>
      </c>
      <c r="U244" t="s">
        <v>439</v>
      </c>
      <c r="V244" t="s">
        <v>35</v>
      </c>
      <c r="W244" s="10" t="b">
        <v>0</v>
      </c>
      <c r="X244" s="12">
        <v>43868.512495601848</v>
      </c>
    </row>
    <row r="245" spans="1:24" x14ac:dyDescent="0.2">
      <c r="A245">
        <v>10528</v>
      </c>
      <c r="B245" s="2" t="s">
        <v>202</v>
      </c>
      <c r="C245" s="2" t="s">
        <v>203</v>
      </c>
      <c r="D245" s="2" t="s">
        <v>204</v>
      </c>
      <c r="E245" t="s">
        <v>5</v>
      </c>
      <c r="F245">
        <f>SUM(J245* 0.9)</f>
        <v>169.55999999999997</v>
      </c>
      <c r="G245">
        <v>6</v>
      </c>
      <c r="H245">
        <v>3</v>
      </c>
      <c r="I245" s="7">
        <v>31.4</v>
      </c>
      <c r="J245" s="7">
        <f>SUM(G245*I245)</f>
        <v>188.39999999999998</v>
      </c>
      <c r="K245" s="7">
        <f>SUM(G245*0.54)</f>
        <v>3.24</v>
      </c>
      <c r="L245" s="11">
        <v>43431</v>
      </c>
      <c r="M245" s="3">
        <v>43440</v>
      </c>
      <c r="N245" s="3">
        <v>43442</v>
      </c>
      <c r="O245" t="s">
        <v>6</v>
      </c>
      <c r="P245" s="4">
        <v>249.93</v>
      </c>
      <c r="Q245" t="s">
        <v>263</v>
      </c>
      <c r="R245" t="s">
        <v>265</v>
      </c>
      <c r="S245" t="s">
        <v>266</v>
      </c>
      <c r="U245" t="s">
        <v>267</v>
      </c>
      <c r="V245" t="s">
        <v>59</v>
      </c>
      <c r="W245" s="10" t="b">
        <v>1</v>
      </c>
      <c r="X245" s="12">
        <v>43954.177364583331</v>
      </c>
    </row>
    <row r="246" spans="1:24" x14ac:dyDescent="0.2">
      <c r="A246">
        <v>10529</v>
      </c>
      <c r="B246" s="2" t="s">
        <v>319</v>
      </c>
      <c r="C246" s="2" t="s">
        <v>320</v>
      </c>
      <c r="D246" s="2" t="s">
        <v>321</v>
      </c>
      <c r="E246" t="s">
        <v>46</v>
      </c>
      <c r="F246">
        <f>SUM(J246* 0.9)</f>
        <v>955.548</v>
      </c>
      <c r="G246">
        <v>11</v>
      </c>
      <c r="H246">
        <v>21</v>
      </c>
      <c r="I246" s="7">
        <v>96.52</v>
      </c>
      <c r="J246" s="7">
        <f>SUM(G246*I246)</f>
        <v>1061.72</v>
      </c>
      <c r="K246" s="7">
        <f>SUM(G246*1.429)</f>
        <v>15.719000000000001</v>
      </c>
      <c r="L246" s="11">
        <v>43432</v>
      </c>
      <c r="M246" s="3">
        <v>43437</v>
      </c>
      <c r="N246" s="3">
        <v>43437</v>
      </c>
      <c r="O246" t="s">
        <v>14</v>
      </c>
      <c r="P246" s="4">
        <v>2.7</v>
      </c>
      <c r="Q246" t="s">
        <v>177</v>
      </c>
      <c r="R246" t="s">
        <v>179</v>
      </c>
      <c r="S246" t="s">
        <v>180</v>
      </c>
      <c r="U246" t="s">
        <v>181</v>
      </c>
      <c r="V246" t="s">
        <v>182</v>
      </c>
      <c r="W246" s="10" t="b">
        <v>0</v>
      </c>
      <c r="X246" s="12">
        <v>43869.513402777775</v>
      </c>
    </row>
    <row r="247" spans="1:24" x14ac:dyDescent="0.2">
      <c r="A247">
        <v>10530</v>
      </c>
      <c r="B247" s="2" t="s">
        <v>363</v>
      </c>
      <c r="C247" s="2" t="s">
        <v>364</v>
      </c>
      <c r="D247" s="2" t="s">
        <v>365</v>
      </c>
      <c r="E247" t="s">
        <v>15</v>
      </c>
      <c r="F247">
        <f>SUM(J247* 1.03)</f>
        <v>824.53560000000004</v>
      </c>
      <c r="G247">
        <v>12</v>
      </c>
      <c r="H247">
        <v>2</v>
      </c>
      <c r="I247" s="7">
        <v>66.709999999999994</v>
      </c>
      <c r="J247" s="7">
        <f>SUM(G247*I247)</f>
        <v>800.52</v>
      </c>
      <c r="K247" s="7">
        <f>SUM(G247*1.27)</f>
        <v>15.24</v>
      </c>
      <c r="L247" s="11">
        <v>43433</v>
      </c>
      <c r="M247" s="3">
        <v>43441</v>
      </c>
      <c r="N247" s="3">
        <v>43441</v>
      </c>
      <c r="O247" t="s">
        <v>6</v>
      </c>
      <c r="P247" s="4">
        <v>46.69</v>
      </c>
      <c r="Q247" t="s">
        <v>385</v>
      </c>
      <c r="R247" t="s">
        <v>387</v>
      </c>
      <c r="S247" t="s">
        <v>388</v>
      </c>
      <c r="U247" t="s">
        <v>389</v>
      </c>
      <c r="V247" t="s">
        <v>10</v>
      </c>
      <c r="W247" s="10" t="b">
        <v>1</v>
      </c>
      <c r="X247" s="12">
        <v>43880.51012835648</v>
      </c>
    </row>
    <row r="248" spans="1:24" x14ac:dyDescent="0.2">
      <c r="A248">
        <v>10531</v>
      </c>
      <c r="B248" s="2" t="s">
        <v>342</v>
      </c>
      <c r="C248" s="2" t="s">
        <v>343</v>
      </c>
      <c r="D248" s="2" t="s">
        <v>344</v>
      </c>
      <c r="E248" t="s">
        <v>19</v>
      </c>
      <c r="F248">
        <f>SUM(J248* 0.85)</f>
        <v>644.9799999999999</v>
      </c>
      <c r="G248">
        <v>8</v>
      </c>
      <c r="H248">
        <v>-26</v>
      </c>
      <c r="I248" s="7">
        <v>94.85</v>
      </c>
      <c r="J248" s="7">
        <f>SUM(G248*I248)</f>
        <v>758.8</v>
      </c>
      <c r="K248" s="7">
        <f>SUM(G248*1.15)</f>
        <v>9.1999999999999993</v>
      </c>
      <c r="L248" s="11">
        <v>43433</v>
      </c>
      <c r="M248" s="3">
        <v>43436</v>
      </c>
      <c r="N248" s="3">
        <v>43436</v>
      </c>
      <c r="O248" t="s">
        <v>14</v>
      </c>
      <c r="P248" s="4">
        <v>148.33000000000001</v>
      </c>
      <c r="Q248" t="s">
        <v>413</v>
      </c>
      <c r="R248" t="s">
        <v>415</v>
      </c>
      <c r="S248" t="s">
        <v>416</v>
      </c>
      <c r="U248" t="s">
        <v>417</v>
      </c>
      <c r="V248" t="s">
        <v>105</v>
      </c>
      <c r="W248" s="10" t="b">
        <v>1</v>
      </c>
      <c r="X248" s="12">
        <v>43916.845805787038</v>
      </c>
    </row>
    <row r="249" spans="1:24" x14ac:dyDescent="0.2">
      <c r="A249">
        <v>10532</v>
      </c>
      <c r="B249" s="2" t="s">
        <v>130</v>
      </c>
      <c r="C249" s="2" t="s">
        <v>131</v>
      </c>
      <c r="D249" s="2" t="s">
        <v>132</v>
      </c>
      <c r="E249" t="s">
        <v>19</v>
      </c>
      <c r="F249">
        <f>SUM(J249* 0.9)</f>
        <v>50.22</v>
      </c>
      <c r="G249">
        <v>10</v>
      </c>
      <c r="H249">
        <v>2</v>
      </c>
      <c r="I249" s="7">
        <v>5.58</v>
      </c>
      <c r="J249" s="7">
        <f>SUM(G249*I249)</f>
        <v>55.8</v>
      </c>
      <c r="K249" s="7">
        <f>SUM(G249*1.27)</f>
        <v>12.7</v>
      </c>
      <c r="L249" s="11">
        <v>43434</v>
      </c>
      <c r="M249" s="3">
        <v>43435</v>
      </c>
      <c r="N249" s="3">
        <v>43435</v>
      </c>
      <c r="O249" t="s">
        <v>6</v>
      </c>
      <c r="P249" s="4">
        <v>155.97</v>
      </c>
      <c r="Q249" t="s">
        <v>314</v>
      </c>
      <c r="R249" t="s">
        <v>316</v>
      </c>
      <c r="S249" t="s">
        <v>317</v>
      </c>
      <c r="U249" t="s">
        <v>318</v>
      </c>
      <c r="V249" t="s">
        <v>175</v>
      </c>
      <c r="W249" s="10" t="b">
        <v>1</v>
      </c>
      <c r="X249" s="12">
        <v>43875.116782407429</v>
      </c>
    </row>
    <row r="250" spans="1:24" x14ac:dyDescent="0.2">
      <c r="A250">
        <v>10533</v>
      </c>
      <c r="B250" s="2" t="s">
        <v>153</v>
      </c>
      <c r="C250" s="2" t="s">
        <v>154</v>
      </c>
      <c r="D250" s="2" t="s">
        <v>155</v>
      </c>
      <c r="E250" t="s">
        <v>36</v>
      </c>
      <c r="F250">
        <f>SUM(J250* 0.9)</f>
        <v>176.499</v>
      </c>
      <c r="G250">
        <v>9</v>
      </c>
      <c r="H250">
        <v>-1</v>
      </c>
      <c r="I250" s="7">
        <v>21.79</v>
      </c>
      <c r="J250" s="7">
        <f>SUM(G250*I250)</f>
        <v>196.10999999999999</v>
      </c>
      <c r="K250" s="7">
        <f>SUM(G250*1.27)</f>
        <v>11.43</v>
      </c>
      <c r="L250" s="11">
        <v>43437</v>
      </c>
      <c r="M250" s="3">
        <v>43444</v>
      </c>
      <c r="N250" s="3">
        <v>43444</v>
      </c>
      <c r="O250" t="s">
        <v>12</v>
      </c>
      <c r="P250" s="4">
        <v>544.08000000000004</v>
      </c>
      <c r="Q250" t="s">
        <v>431</v>
      </c>
      <c r="R250" t="s">
        <v>433</v>
      </c>
      <c r="S250" t="s">
        <v>434</v>
      </c>
      <c r="T250" t="s">
        <v>435</v>
      </c>
      <c r="U250" t="s">
        <v>436</v>
      </c>
      <c r="V250" t="s">
        <v>209</v>
      </c>
      <c r="W250" s="10" t="b">
        <v>1</v>
      </c>
      <c r="X250" s="12">
        <v>43871.843786111109</v>
      </c>
    </row>
    <row r="251" spans="1:24" x14ac:dyDescent="0.2">
      <c r="A251">
        <v>10534</v>
      </c>
      <c r="B251" s="2" t="s">
        <v>285</v>
      </c>
      <c r="C251" s="2" t="s">
        <v>281</v>
      </c>
      <c r="D251" s="2" t="s">
        <v>286</v>
      </c>
      <c r="E251" t="s">
        <v>36</v>
      </c>
      <c r="F251">
        <f>SUM(J251* 1.15)</f>
        <v>292.62899999999996</v>
      </c>
      <c r="G251">
        <v>6</v>
      </c>
      <c r="H251">
        <v>-19</v>
      </c>
      <c r="I251" s="7">
        <v>42.41</v>
      </c>
      <c r="J251" s="7">
        <f>SUM(G251*I251)</f>
        <v>254.45999999999998</v>
      </c>
      <c r="K251" s="7">
        <f>SUM(G251*1.15)</f>
        <v>6.8999999999999995</v>
      </c>
      <c r="L251" s="11">
        <v>43437</v>
      </c>
      <c r="M251" s="3">
        <v>43447</v>
      </c>
      <c r="N251" s="3">
        <v>43449</v>
      </c>
      <c r="O251" t="s">
        <v>14</v>
      </c>
      <c r="P251" s="4">
        <v>30.54</v>
      </c>
      <c r="Q251" t="s">
        <v>119</v>
      </c>
      <c r="R251" t="s">
        <v>121</v>
      </c>
      <c r="S251" t="s">
        <v>122</v>
      </c>
      <c r="U251" t="s">
        <v>123</v>
      </c>
      <c r="V251" t="s">
        <v>10</v>
      </c>
      <c r="W251" s="10" t="b">
        <v>0</v>
      </c>
      <c r="X251" s="12">
        <v>43903.511765046293</v>
      </c>
    </row>
    <row r="252" spans="1:24" x14ac:dyDescent="0.2">
      <c r="A252">
        <v>10535</v>
      </c>
      <c r="B252" s="2" t="s">
        <v>24</v>
      </c>
      <c r="C252" s="2" t="s">
        <v>25</v>
      </c>
      <c r="D252" s="2" t="s">
        <v>26</v>
      </c>
      <c r="E252" t="s">
        <v>11</v>
      </c>
      <c r="F252">
        <f>SUM(J252* 1.15)</f>
        <v>755.41199999999992</v>
      </c>
      <c r="G252">
        <v>8</v>
      </c>
      <c r="H252">
        <v>-34</v>
      </c>
      <c r="I252" s="7">
        <v>82.11</v>
      </c>
      <c r="J252" s="7">
        <f>SUM(G252*I252)</f>
        <v>656.88</v>
      </c>
      <c r="K252" s="7">
        <f>SUM(G252*1.15)</f>
        <v>9.1999999999999993</v>
      </c>
      <c r="L252" s="11">
        <v>43438</v>
      </c>
      <c r="M252" s="3">
        <v>43442</v>
      </c>
      <c r="N252" s="3">
        <v>43444</v>
      </c>
      <c r="O252" t="s">
        <v>14</v>
      </c>
      <c r="P252" s="4">
        <v>606.19000000000005</v>
      </c>
      <c r="Q252" t="s">
        <v>538</v>
      </c>
      <c r="R252" t="s">
        <v>540</v>
      </c>
      <c r="S252" t="s">
        <v>541</v>
      </c>
      <c r="T252" t="s">
        <v>279</v>
      </c>
      <c r="U252" t="s">
        <v>542</v>
      </c>
      <c r="V252" t="s">
        <v>209</v>
      </c>
      <c r="W252" s="10" t="b">
        <v>1</v>
      </c>
      <c r="X252" s="12">
        <v>43938.844528935188</v>
      </c>
    </row>
    <row r="253" spans="1:24" x14ac:dyDescent="0.2">
      <c r="A253">
        <v>10536</v>
      </c>
      <c r="B253" s="2" t="s">
        <v>285</v>
      </c>
      <c r="C253" s="2" t="s">
        <v>281</v>
      </c>
      <c r="D253" s="2" t="s">
        <v>286</v>
      </c>
      <c r="E253" t="s">
        <v>15</v>
      </c>
      <c r="F253">
        <f>SUM(J253* 1.15)</f>
        <v>188.43899999999996</v>
      </c>
      <c r="G253">
        <v>6</v>
      </c>
      <c r="H253">
        <v>-16</v>
      </c>
      <c r="I253" s="7">
        <v>27.31</v>
      </c>
      <c r="J253" s="7">
        <f>SUM(G253*I253)</f>
        <v>163.85999999999999</v>
      </c>
      <c r="K253" s="7">
        <f>SUM(G253*1.15)</f>
        <v>6.8999999999999995</v>
      </c>
      <c r="L253" s="11">
        <v>43439</v>
      </c>
      <c r="M253" s="3">
        <v>43454</v>
      </c>
      <c r="N253" s="3">
        <v>43454</v>
      </c>
      <c r="O253" t="s">
        <v>6</v>
      </c>
      <c r="P253" s="4">
        <v>71.97</v>
      </c>
      <c r="Q253" t="s">
        <v>131</v>
      </c>
      <c r="R253" t="s">
        <v>133</v>
      </c>
      <c r="S253" t="s">
        <v>85</v>
      </c>
      <c r="U253" t="s">
        <v>134</v>
      </c>
      <c r="V253" t="s">
        <v>35</v>
      </c>
      <c r="W253" s="10" t="b">
        <v>1</v>
      </c>
      <c r="X253" s="12">
        <v>43890.176760300921</v>
      </c>
    </row>
    <row r="254" spans="1:24" x14ac:dyDescent="0.2">
      <c r="A254">
        <v>10537</v>
      </c>
      <c r="B254" s="2" t="s">
        <v>412</v>
      </c>
      <c r="C254" s="2" t="s">
        <v>413</v>
      </c>
      <c r="D254" s="2" t="s">
        <v>414</v>
      </c>
      <c r="E254" t="s">
        <v>13</v>
      </c>
      <c r="F254">
        <f>SUM(J254* 0.85)</f>
        <v>288.10750000000002</v>
      </c>
      <c r="G254">
        <v>5</v>
      </c>
      <c r="H254">
        <v>0</v>
      </c>
      <c r="I254" s="7">
        <v>67.790000000000006</v>
      </c>
      <c r="J254" s="7">
        <f>SUM(G254*I254)</f>
        <v>338.95000000000005</v>
      </c>
      <c r="K254" s="7">
        <f>SUM(G254*1.27)</f>
        <v>6.35</v>
      </c>
      <c r="L254" s="11">
        <v>43439</v>
      </c>
      <c r="M254" s="3">
        <v>43441</v>
      </c>
      <c r="N254" s="3">
        <v>43441</v>
      </c>
      <c r="O254" t="s">
        <v>14</v>
      </c>
      <c r="P254" s="4">
        <v>4.32</v>
      </c>
      <c r="Q254" t="s">
        <v>191</v>
      </c>
      <c r="R254" t="s">
        <v>193</v>
      </c>
      <c r="S254" t="s">
        <v>194</v>
      </c>
      <c r="U254" t="s">
        <v>195</v>
      </c>
      <c r="V254" t="s">
        <v>66</v>
      </c>
      <c r="W254" s="10" t="b">
        <v>0</v>
      </c>
      <c r="X254" s="12">
        <v>43998.511349305554</v>
      </c>
    </row>
    <row r="255" spans="1:24" x14ac:dyDescent="0.2">
      <c r="A255">
        <v>10538</v>
      </c>
      <c r="B255" s="2" t="s">
        <v>81</v>
      </c>
      <c r="C255" s="2" t="s">
        <v>82</v>
      </c>
      <c r="D255" s="2" t="s">
        <v>83</v>
      </c>
      <c r="E255" t="s">
        <v>37</v>
      </c>
      <c r="F255">
        <f>SUM(J255* 0.9)</f>
        <v>698.84100000000001</v>
      </c>
      <c r="G255">
        <v>11</v>
      </c>
      <c r="H255">
        <v>23</v>
      </c>
      <c r="I255" s="7">
        <v>70.59</v>
      </c>
      <c r="J255" s="7">
        <f>SUM(G255*I255)</f>
        <v>776.49</v>
      </c>
      <c r="K255" s="7">
        <f>SUM(G255*1.429)</f>
        <v>15.719000000000001</v>
      </c>
      <c r="L255" s="11">
        <v>43440</v>
      </c>
      <c r="M255" s="3">
        <v>43446</v>
      </c>
      <c r="N255" s="3">
        <v>43446</v>
      </c>
      <c r="O255" t="s">
        <v>12</v>
      </c>
      <c r="P255" s="4">
        <v>25.83</v>
      </c>
      <c r="Q255" t="s">
        <v>281</v>
      </c>
      <c r="R255" t="s">
        <v>282</v>
      </c>
      <c r="S255" t="s">
        <v>283</v>
      </c>
      <c r="U255" t="s">
        <v>284</v>
      </c>
      <c r="V255" t="s">
        <v>10</v>
      </c>
      <c r="W255" s="10" t="b">
        <v>0</v>
      </c>
      <c r="X255" s="12">
        <v>43925.844462731482</v>
      </c>
    </row>
    <row r="256" spans="1:24" x14ac:dyDescent="0.2">
      <c r="A256">
        <v>10539</v>
      </c>
      <c r="B256" s="2" t="s">
        <v>81</v>
      </c>
      <c r="C256" s="2" t="s">
        <v>82</v>
      </c>
      <c r="D256" s="2" t="s">
        <v>83</v>
      </c>
      <c r="E256" t="s">
        <v>5</v>
      </c>
      <c r="F256">
        <f>SUM(J256* 0.9)</f>
        <v>579.85199999999998</v>
      </c>
      <c r="G256">
        <v>12</v>
      </c>
      <c r="H256">
        <v>24</v>
      </c>
      <c r="I256" s="7">
        <v>53.69</v>
      </c>
      <c r="J256" s="7">
        <f>SUM(G256*I256)</f>
        <v>644.28</v>
      </c>
      <c r="K256" s="7">
        <f>SUM(G256*1.429)</f>
        <v>17.148</v>
      </c>
      <c r="L256" s="11">
        <v>43441</v>
      </c>
      <c r="M256" s="3">
        <v>43450</v>
      </c>
      <c r="N256" s="3">
        <v>43454</v>
      </c>
      <c r="O256" t="s">
        <v>6</v>
      </c>
      <c r="P256" s="4">
        <v>8.98</v>
      </c>
      <c r="Q256" t="s">
        <v>39</v>
      </c>
      <c r="R256" t="s">
        <v>41</v>
      </c>
      <c r="S256" t="s">
        <v>42</v>
      </c>
      <c r="U256" t="s">
        <v>43</v>
      </c>
      <c r="V256" t="s">
        <v>44</v>
      </c>
      <c r="W256" s="10" t="b">
        <v>0</v>
      </c>
      <c r="X256" s="12">
        <v>43889.844705787036</v>
      </c>
    </row>
    <row r="257" spans="1:24" ht="17" x14ac:dyDescent="0.2">
      <c r="A257">
        <v>10540</v>
      </c>
      <c r="B257" s="2" t="s">
        <v>384</v>
      </c>
      <c r="C257" s="2" t="s">
        <v>385</v>
      </c>
      <c r="D257" s="2" t="s">
        <v>386</v>
      </c>
      <c r="E257" t="s">
        <v>15</v>
      </c>
      <c r="F257">
        <f>SUM(J257* 1.25)</f>
        <v>97.4375</v>
      </c>
      <c r="G257">
        <v>5</v>
      </c>
      <c r="H257">
        <v>-15</v>
      </c>
      <c r="I257" s="7">
        <v>15.59</v>
      </c>
      <c r="J257" s="7">
        <f>SUM(G257*I257)</f>
        <v>77.95</v>
      </c>
      <c r="K257" s="7">
        <f>SUM(G257*1.15)</f>
        <v>5.75</v>
      </c>
      <c r="L257" s="11">
        <v>43444</v>
      </c>
      <c r="M257" s="3">
        <v>43447</v>
      </c>
      <c r="N257" s="3">
        <v>43447</v>
      </c>
      <c r="O257" t="s">
        <v>14</v>
      </c>
      <c r="P257" s="4">
        <v>237.34</v>
      </c>
      <c r="Q257" t="s">
        <v>469</v>
      </c>
      <c r="R257" s="5" t="s">
        <v>564</v>
      </c>
      <c r="S257" t="s">
        <v>311</v>
      </c>
      <c r="T257" t="s">
        <v>207</v>
      </c>
      <c r="U257" t="s">
        <v>471</v>
      </c>
      <c r="V257" t="s">
        <v>209</v>
      </c>
      <c r="W257" s="10" t="b">
        <v>1</v>
      </c>
      <c r="X257" s="12">
        <v>43893.510394907404</v>
      </c>
    </row>
    <row r="258" spans="1:24" x14ac:dyDescent="0.2">
      <c r="A258">
        <v>10541</v>
      </c>
      <c r="B258" s="2" t="s">
        <v>218</v>
      </c>
      <c r="C258" s="2" t="s">
        <v>219</v>
      </c>
      <c r="D258" s="2" t="s">
        <v>220</v>
      </c>
      <c r="E258" t="s">
        <v>45</v>
      </c>
      <c r="F258">
        <f>SUM(J258* 0.85)</f>
        <v>178.67</v>
      </c>
      <c r="G258">
        <v>10</v>
      </c>
      <c r="H258">
        <v>-27</v>
      </c>
      <c r="I258" s="7">
        <v>21.02</v>
      </c>
      <c r="J258" s="7">
        <f>SUM(G258*I258)</f>
        <v>210.2</v>
      </c>
      <c r="K258" s="7">
        <f>SUM(G258*1.15)</f>
        <v>11.5</v>
      </c>
      <c r="L258" s="11">
        <v>43444</v>
      </c>
      <c r="M258" s="3">
        <v>43446</v>
      </c>
      <c r="N258" s="3">
        <v>43447</v>
      </c>
      <c r="O258" t="s">
        <v>14</v>
      </c>
      <c r="P258" s="4">
        <v>35.119999999999997</v>
      </c>
      <c r="Q258" t="s">
        <v>364</v>
      </c>
      <c r="R258" t="s">
        <v>366</v>
      </c>
      <c r="S258" t="s">
        <v>367</v>
      </c>
      <c r="U258" t="s">
        <v>368</v>
      </c>
      <c r="V258" t="s">
        <v>141</v>
      </c>
      <c r="W258" s="10" t="b">
        <v>1</v>
      </c>
      <c r="X258" s="12">
        <v>43902.511407175924</v>
      </c>
    </row>
    <row r="259" spans="1:24" x14ac:dyDescent="0.2">
      <c r="A259">
        <v>10542</v>
      </c>
      <c r="B259" s="2" t="s">
        <v>250</v>
      </c>
      <c r="C259" s="2" t="s">
        <v>251</v>
      </c>
      <c r="D259" s="2" t="s">
        <v>252</v>
      </c>
      <c r="E259" t="s">
        <v>13</v>
      </c>
      <c r="F259">
        <f>SUM(J259* 0.85)</f>
        <v>4.5815000000000001</v>
      </c>
      <c r="G259">
        <v>7</v>
      </c>
      <c r="H259">
        <v>31</v>
      </c>
      <c r="I259" s="7">
        <v>0.77</v>
      </c>
      <c r="J259" s="7">
        <f>SUM(G259*I259)</f>
        <v>5.3900000000000006</v>
      </c>
      <c r="K259" s="7">
        <f>SUM(G259*1.429)</f>
        <v>10.003</v>
      </c>
      <c r="L259" s="11">
        <v>43445</v>
      </c>
      <c r="M259" s="3">
        <v>43451</v>
      </c>
      <c r="N259" s="3">
        <v>43454</v>
      </c>
      <c r="O259" t="s">
        <v>14</v>
      </c>
      <c r="P259" s="4">
        <v>126.56</v>
      </c>
      <c r="Q259" t="s">
        <v>431</v>
      </c>
      <c r="R259" t="s">
        <v>433</v>
      </c>
      <c r="S259" t="s">
        <v>434</v>
      </c>
      <c r="T259" t="s">
        <v>435</v>
      </c>
      <c r="U259" t="s">
        <v>436</v>
      </c>
      <c r="V259" t="s">
        <v>209</v>
      </c>
      <c r="W259" s="10" t="b">
        <v>1</v>
      </c>
      <c r="X259" s="12">
        <v>43871.178131712957</v>
      </c>
    </row>
    <row r="260" spans="1:24" x14ac:dyDescent="0.2">
      <c r="A260">
        <v>10543</v>
      </c>
      <c r="B260" s="2" t="s">
        <v>293</v>
      </c>
      <c r="C260" s="2" t="s">
        <v>294</v>
      </c>
      <c r="D260" s="2" t="s">
        <v>295</v>
      </c>
      <c r="E260" t="s">
        <v>36</v>
      </c>
      <c r="F260">
        <f>SUM(J260* 0.85)</f>
        <v>452.34450000000004</v>
      </c>
      <c r="G260">
        <v>9</v>
      </c>
      <c r="H260">
        <v>10</v>
      </c>
      <c r="I260" s="7">
        <v>59.13</v>
      </c>
      <c r="J260" s="7">
        <f>SUM(G260*I260)</f>
        <v>532.17000000000007</v>
      </c>
      <c r="K260" s="7">
        <f>SUM(G260*1.429)</f>
        <v>12.861000000000001</v>
      </c>
      <c r="L260" s="11">
        <v>43446</v>
      </c>
      <c r="M260" s="3">
        <v>43454</v>
      </c>
      <c r="N260" s="3">
        <v>43454</v>
      </c>
      <c r="O260" t="s">
        <v>14</v>
      </c>
      <c r="P260" s="4">
        <v>65.53</v>
      </c>
      <c r="Q260" t="s">
        <v>501</v>
      </c>
      <c r="R260" t="s">
        <v>503</v>
      </c>
      <c r="S260" t="s">
        <v>504</v>
      </c>
      <c r="U260" t="s">
        <v>505</v>
      </c>
      <c r="V260" t="s">
        <v>448</v>
      </c>
      <c r="W260" s="10" t="b">
        <v>1</v>
      </c>
      <c r="X260" s="12">
        <v>43905.511511342593</v>
      </c>
    </row>
    <row r="261" spans="1:24" x14ac:dyDescent="0.2">
      <c r="A261">
        <v>10544</v>
      </c>
      <c r="B261" s="2" t="s">
        <v>307</v>
      </c>
      <c r="C261" s="2" t="s">
        <v>308</v>
      </c>
      <c r="D261" s="2" t="s">
        <v>309</v>
      </c>
      <c r="E261" t="s">
        <v>11</v>
      </c>
      <c r="F261">
        <f>SUM(J261* 1.05)</f>
        <v>560.70000000000005</v>
      </c>
      <c r="G261">
        <v>12</v>
      </c>
      <c r="H261">
        <v>1</v>
      </c>
      <c r="I261" s="7">
        <v>44.5</v>
      </c>
      <c r="J261" s="7">
        <f>SUM(G261*I261)</f>
        <v>534</v>
      </c>
      <c r="K261" s="7">
        <f>SUM(G261*1.27)</f>
        <v>15.24</v>
      </c>
      <c r="L261" s="11">
        <v>43446</v>
      </c>
      <c r="M261" s="3">
        <v>43456</v>
      </c>
      <c r="N261" s="3">
        <v>43456</v>
      </c>
      <c r="O261" t="s">
        <v>14</v>
      </c>
      <c r="P261" s="4">
        <v>1.21</v>
      </c>
      <c r="Q261" t="s">
        <v>294</v>
      </c>
      <c r="R261" t="s">
        <v>296</v>
      </c>
      <c r="S261" t="s">
        <v>297</v>
      </c>
      <c r="T261" t="s">
        <v>298</v>
      </c>
      <c r="U261" t="s">
        <v>299</v>
      </c>
      <c r="V261" t="s">
        <v>217</v>
      </c>
      <c r="W261" s="10" t="b">
        <v>0</v>
      </c>
      <c r="X261" s="12">
        <v>43869.178259027773</v>
      </c>
    </row>
    <row r="262" spans="1:24" x14ac:dyDescent="0.2">
      <c r="A262">
        <v>10545</v>
      </c>
      <c r="B262" s="2" t="s">
        <v>274</v>
      </c>
      <c r="C262" s="2" t="s">
        <v>275</v>
      </c>
      <c r="D262" s="2" t="s">
        <v>276</v>
      </c>
      <c r="E262" t="s">
        <v>36</v>
      </c>
      <c r="F262">
        <f>SUM(J262* 0.9)</f>
        <v>267.68700000000001</v>
      </c>
      <c r="G262">
        <v>7</v>
      </c>
      <c r="H262">
        <v>6</v>
      </c>
      <c r="I262" s="7">
        <v>42.49</v>
      </c>
      <c r="J262" s="7">
        <f>SUM(G262*I262)</f>
        <v>297.43</v>
      </c>
      <c r="K262" s="7">
        <f>SUM(G262*1.381)</f>
        <v>9.6669999999999998</v>
      </c>
      <c r="L262" s="11">
        <v>43447</v>
      </c>
      <c r="M262" s="3">
        <v>43454</v>
      </c>
      <c r="N262" s="3">
        <v>43454</v>
      </c>
      <c r="O262" t="s">
        <v>12</v>
      </c>
      <c r="P262" s="4">
        <v>61.53</v>
      </c>
      <c r="Q262" t="s">
        <v>245</v>
      </c>
      <c r="R262" t="s">
        <v>566</v>
      </c>
      <c r="S262" t="s">
        <v>247</v>
      </c>
      <c r="T262" t="s">
        <v>248</v>
      </c>
      <c r="U262" t="s">
        <v>249</v>
      </c>
      <c r="V262" t="s">
        <v>35</v>
      </c>
      <c r="W262" s="10" t="b">
        <v>1</v>
      </c>
      <c r="X262" s="12">
        <v>43892.513159722221</v>
      </c>
    </row>
    <row r="263" spans="1:24" x14ac:dyDescent="0.2">
      <c r="A263">
        <v>10546</v>
      </c>
      <c r="B263" s="2" t="s">
        <v>506</v>
      </c>
      <c r="C263" s="2" t="s">
        <v>507</v>
      </c>
      <c r="D263" s="2" t="s">
        <v>508</v>
      </c>
      <c r="E263" t="s">
        <v>13</v>
      </c>
      <c r="F263">
        <f>SUM(J263* 1.15)</f>
        <v>431.94</v>
      </c>
      <c r="G263">
        <v>5</v>
      </c>
      <c r="H263">
        <v>5</v>
      </c>
      <c r="I263" s="7">
        <v>75.12</v>
      </c>
      <c r="J263" s="7">
        <f>SUM(G263*I263)</f>
        <v>375.6</v>
      </c>
      <c r="K263" s="7">
        <f>SUM(G263*0.54)</f>
        <v>2.7</v>
      </c>
      <c r="L263" s="11">
        <v>43448</v>
      </c>
      <c r="M263" s="3">
        <v>43452</v>
      </c>
      <c r="N263" s="3">
        <v>43455</v>
      </c>
      <c r="O263" t="s">
        <v>12</v>
      </c>
      <c r="P263" s="4">
        <v>27.71</v>
      </c>
      <c r="Q263" t="s">
        <v>48</v>
      </c>
      <c r="R263" t="s">
        <v>50</v>
      </c>
      <c r="S263" t="s">
        <v>51</v>
      </c>
      <c r="U263" t="s">
        <v>52</v>
      </c>
      <c r="V263" t="s">
        <v>10</v>
      </c>
      <c r="W263" s="10" t="b">
        <v>0</v>
      </c>
      <c r="X263" s="12">
        <v>43826.511592361108</v>
      </c>
    </row>
    <row r="264" spans="1:24" x14ac:dyDescent="0.2">
      <c r="A264">
        <v>10547</v>
      </c>
      <c r="B264" s="2" t="s">
        <v>440</v>
      </c>
      <c r="C264" s="2" t="s">
        <v>437</v>
      </c>
      <c r="D264" s="2" t="s">
        <v>441</v>
      </c>
      <c r="E264" t="s">
        <v>15</v>
      </c>
      <c r="F264">
        <f>SUM(J264* 0.9)</f>
        <v>1022.4900000000001</v>
      </c>
      <c r="G264">
        <v>14</v>
      </c>
      <c r="H264">
        <v>0</v>
      </c>
      <c r="I264" s="7">
        <v>81.150000000000006</v>
      </c>
      <c r="J264" s="7">
        <f>SUM(G264*I264)</f>
        <v>1136.1000000000001</v>
      </c>
      <c r="K264" s="7">
        <f>SUM(G264*1.27)</f>
        <v>17.78</v>
      </c>
      <c r="L264" s="11">
        <v>43448</v>
      </c>
      <c r="M264" s="3">
        <v>43449</v>
      </c>
      <c r="N264" s="3">
        <v>43449</v>
      </c>
      <c r="O264" t="s">
        <v>6</v>
      </c>
      <c r="P264" s="4">
        <v>49.19</v>
      </c>
      <c r="Q264" t="s">
        <v>507</v>
      </c>
      <c r="R264" t="s">
        <v>509</v>
      </c>
      <c r="S264" t="s">
        <v>510</v>
      </c>
      <c r="U264" t="s">
        <v>511</v>
      </c>
      <c r="V264" t="s">
        <v>59</v>
      </c>
      <c r="W264" s="10" t="b">
        <v>1</v>
      </c>
      <c r="X264" s="12">
        <v>43880.51012835648</v>
      </c>
    </row>
    <row r="265" spans="1:24" x14ac:dyDescent="0.2">
      <c r="A265">
        <v>10548</v>
      </c>
      <c r="B265" s="2" t="s">
        <v>479</v>
      </c>
      <c r="C265" s="2" t="s">
        <v>480</v>
      </c>
      <c r="D265" s="2" t="s">
        <v>481</v>
      </c>
      <c r="E265" t="s">
        <v>15</v>
      </c>
      <c r="F265">
        <f>SUM(J265* 1.45)</f>
        <v>607.53549999999996</v>
      </c>
      <c r="G265">
        <v>11</v>
      </c>
      <c r="H265">
        <v>-15</v>
      </c>
      <c r="I265" s="7">
        <v>38.090000000000003</v>
      </c>
      <c r="J265" s="7">
        <f>SUM(G265*I265)</f>
        <v>418.99</v>
      </c>
      <c r="K265" s="7">
        <f>SUM(G265*1.15)</f>
        <v>12.649999999999999</v>
      </c>
      <c r="L265" s="11">
        <v>43451</v>
      </c>
      <c r="M265" s="3">
        <v>43458</v>
      </c>
      <c r="N265" s="3">
        <v>43462</v>
      </c>
      <c r="O265" t="s">
        <v>12</v>
      </c>
      <c r="P265" s="4">
        <v>810.05</v>
      </c>
      <c r="Q265" t="s">
        <v>385</v>
      </c>
      <c r="R265" t="s">
        <v>387</v>
      </c>
      <c r="S265" t="s">
        <v>388</v>
      </c>
      <c r="U265" t="s">
        <v>389</v>
      </c>
      <c r="V265" t="s">
        <v>10</v>
      </c>
      <c r="W265" s="10" t="b">
        <v>1</v>
      </c>
      <c r="X265" s="12">
        <v>43872.511741898146</v>
      </c>
    </row>
    <row r="266" spans="1:24" x14ac:dyDescent="0.2">
      <c r="A266">
        <v>10549</v>
      </c>
      <c r="B266" s="2" t="s">
        <v>384</v>
      </c>
      <c r="C266" s="2" t="s">
        <v>385</v>
      </c>
      <c r="D266" s="2" t="s">
        <v>386</v>
      </c>
      <c r="E266" t="s">
        <v>46</v>
      </c>
      <c r="F266">
        <f>SUM(J266* 1.25)</f>
        <v>603.21249999999998</v>
      </c>
      <c r="G266">
        <v>11</v>
      </c>
      <c r="H266">
        <v>-11</v>
      </c>
      <c r="I266" s="7">
        <v>43.87</v>
      </c>
      <c r="J266" s="7">
        <f>SUM(G266*I266)</f>
        <v>482.57</v>
      </c>
      <c r="K266" s="7">
        <f>SUM(G266*1.15)</f>
        <v>12.649999999999999</v>
      </c>
      <c r="L266" s="11">
        <v>43452</v>
      </c>
      <c r="M266" s="3">
        <v>43460</v>
      </c>
      <c r="N266" s="3">
        <v>43460</v>
      </c>
      <c r="O266" t="s">
        <v>12</v>
      </c>
      <c r="P266" s="4">
        <v>22.11</v>
      </c>
      <c r="Q266" t="s">
        <v>507</v>
      </c>
      <c r="R266" t="s">
        <v>509</v>
      </c>
      <c r="S266" t="s">
        <v>510</v>
      </c>
      <c r="U266" t="s">
        <v>511</v>
      </c>
      <c r="V266" t="s">
        <v>59</v>
      </c>
      <c r="W266" s="10" t="b">
        <v>1</v>
      </c>
      <c r="X266" s="12">
        <v>43885.840366319448</v>
      </c>
    </row>
    <row r="267" spans="1:24" x14ac:dyDescent="0.2">
      <c r="A267">
        <v>10550</v>
      </c>
      <c r="B267" s="2" t="s">
        <v>190</v>
      </c>
      <c r="C267" s="2" t="s">
        <v>191</v>
      </c>
      <c r="D267" s="2" t="s">
        <v>192</v>
      </c>
      <c r="E267" t="s">
        <v>19</v>
      </c>
      <c r="F267">
        <f>SUM(J267* 0.95)</f>
        <v>749.322</v>
      </c>
      <c r="G267">
        <v>9</v>
      </c>
      <c r="H267">
        <v>-5</v>
      </c>
      <c r="I267" s="7">
        <v>87.64</v>
      </c>
      <c r="J267" s="7">
        <f>SUM(G267*I267)</f>
        <v>788.76</v>
      </c>
      <c r="K267" s="7">
        <f>SUM(G267*1.15)</f>
        <v>10.35</v>
      </c>
      <c r="L267" s="11">
        <v>43453</v>
      </c>
      <c r="M267" s="3">
        <v>43462</v>
      </c>
      <c r="N267" s="3">
        <v>43462</v>
      </c>
      <c r="O267" t="s">
        <v>6</v>
      </c>
      <c r="P267" s="4">
        <v>23.94</v>
      </c>
      <c r="Q267" t="s">
        <v>3</v>
      </c>
      <c r="R267" t="s">
        <v>7</v>
      </c>
      <c r="S267" t="s">
        <v>8</v>
      </c>
      <c r="U267" t="s">
        <v>9</v>
      </c>
      <c r="V267" t="s">
        <v>10</v>
      </c>
      <c r="W267" s="10" t="b">
        <v>0</v>
      </c>
      <c r="X267" s="12">
        <v>43864.17725833333</v>
      </c>
    </row>
    <row r="268" spans="1:24" x14ac:dyDescent="0.2">
      <c r="A268">
        <v>10551</v>
      </c>
      <c r="B268" s="2" t="s">
        <v>176</v>
      </c>
      <c r="C268" s="2" t="s">
        <v>177</v>
      </c>
      <c r="D268" s="2" t="s">
        <v>178</v>
      </c>
      <c r="E268" t="s">
        <v>11</v>
      </c>
      <c r="F268">
        <f>SUM(J268* 0.85)</f>
        <v>230.72399999999999</v>
      </c>
      <c r="G268">
        <v>9</v>
      </c>
      <c r="H268">
        <v>28</v>
      </c>
      <c r="I268" s="7">
        <v>30.16</v>
      </c>
      <c r="J268" s="7">
        <f>SUM(G268*I268)</f>
        <v>271.44</v>
      </c>
      <c r="K268" s="7">
        <f>SUM(G268*1.429)</f>
        <v>12.861000000000001</v>
      </c>
      <c r="L268" s="11">
        <v>43453</v>
      </c>
      <c r="M268" s="3">
        <v>43463</v>
      </c>
      <c r="N268" s="3">
        <v>43463</v>
      </c>
      <c r="O268" t="s">
        <v>12</v>
      </c>
      <c r="P268" s="4">
        <v>352.69</v>
      </c>
      <c r="Q268" t="s">
        <v>431</v>
      </c>
      <c r="R268" t="s">
        <v>433</v>
      </c>
      <c r="S268" t="s">
        <v>434</v>
      </c>
      <c r="T268" t="s">
        <v>435</v>
      </c>
      <c r="U268" t="s">
        <v>436</v>
      </c>
      <c r="V268" t="s">
        <v>209</v>
      </c>
      <c r="W268" s="10" t="b">
        <v>1</v>
      </c>
      <c r="X268" s="12">
        <v>43879.176345254629</v>
      </c>
    </row>
    <row r="269" spans="1:24" x14ac:dyDescent="0.2">
      <c r="A269">
        <v>10552</v>
      </c>
      <c r="B269" s="2" t="s">
        <v>225</v>
      </c>
      <c r="C269" s="2" t="s">
        <v>226</v>
      </c>
      <c r="D269" s="2" t="s">
        <v>227</v>
      </c>
      <c r="E269" t="s">
        <v>45</v>
      </c>
      <c r="F269">
        <f>SUM(J269* 1.03)</f>
        <v>922.88</v>
      </c>
      <c r="G269">
        <v>10</v>
      </c>
      <c r="H269">
        <v>-5</v>
      </c>
      <c r="I269" s="7">
        <v>89.6</v>
      </c>
      <c r="J269" s="7">
        <f>SUM(G269*I269)</f>
        <v>896</v>
      </c>
      <c r="K269" s="7">
        <f>SUM(G269*1.15)</f>
        <v>11.5</v>
      </c>
      <c r="L269" s="11">
        <v>43454</v>
      </c>
      <c r="M269" s="3">
        <v>43457</v>
      </c>
      <c r="N269" s="3">
        <v>43457</v>
      </c>
      <c r="O269" t="s">
        <v>6</v>
      </c>
      <c r="P269" s="4">
        <v>37.97</v>
      </c>
      <c r="Q269" t="s">
        <v>226</v>
      </c>
      <c r="R269" t="s">
        <v>228</v>
      </c>
      <c r="S269" t="s">
        <v>229</v>
      </c>
      <c r="T269" t="s">
        <v>230</v>
      </c>
      <c r="U269" t="s">
        <v>231</v>
      </c>
      <c r="V269" t="s">
        <v>217</v>
      </c>
      <c r="W269" s="10" t="b">
        <v>1</v>
      </c>
      <c r="X269" s="12">
        <v>43905.177003703699</v>
      </c>
    </row>
    <row r="270" spans="1:24" x14ac:dyDescent="0.2">
      <c r="A270">
        <v>10553</v>
      </c>
      <c r="B270" s="2" t="s">
        <v>524</v>
      </c>
      <c r="C270" s="2" t="s">
        <v>525</v>
      </c>
      <c r="D270" s="2" t="s">
        <v>526</v>
      </c>
      <c r="E270" t="s">
        <v>45</v>
      </c>
      <c r="F270">
        <f>SUM(J270* 1.05)</f>
        <v>382.11600000000004</v>
      </c>
      <c r="G270">
        <v>8</v>
      </c>
      <c r="H270">
        <v>-29</v>
      </c>
      <c r="I270" s="7">
        <v>45.49</v>
      </c>
      <c r="J270" s="7">
        <f>SUM(G270*I270)</f>
        <v>363.92</v>
      </c>
      <c r="K270" s="7">
        <f>SUM(G270*1.15)</f>
        <v>9.1999999999999993</v>
      </c>
      <c r="L270" s="11">
        <v>43455</v>
      </c>
      <c r="M270" s="3">
        <v>43460</v>
      </c>
      <c r="N270" s="3">
        <v>43461</v>
      </c>
      <c r="O270" t="s">
        <v>14</v>
      </c>
      <c r="P270" s="4">
        <v>5.44</v>
      </c>
      <c r="Q270" t="s">
        <v>154</v>
      </c>
      <c r="R270" t="s">
        <v>156</v>
      </c>
      <c r="S270" t="s">
        <v>157</v>
      </c>
      <c r="U270" t="s">
        <v>158</v>
      </c>
      <c r="V270" t="s">
        <v>44</v>
      </c>
      <c r="W270" s="10" t="b">
        <v>0</v>
      </c>
      <c r="X270" s="12">
        <v>43836.845607175928</v>
      </c>
    </row>
    <row r="271" spans="1:24" x14ac:dyDescent="0.2">
      <c r="A271">
        <v>10554</v>
      </c>
      <c r="B271" s="2" t="s">
        <v>356</v>
      </c>
      <c r="C271" s="2" t="s">
        <v>348</v>
      </c>
      <c r="D271" s="2" t="s">
        <v>357</v>
      </c>
      <c r="E271" t="s">
        <v>11</v>
      </c>
      <c r="F271">
        <f>SUM(J271* 1.15)</f>
        <v>645.65599999999984</v>
      </c>
      <c r="G271">
        <v>11</v>
      </c>
      <c r="H271">
        <v>25</v>
      </c>
      <c r="I271" s="7">
        <v>51.04</v>
      </c>
      <c r="J271" s="7">
        <f>SUM(G271*I271)</f>
        <v>561.43999999999994</v>
      </c>
      <c r="K271" s="7">
        <f>SUM(G271*1.429)</f>
        <v>15.719000000000001</v>
      </c>
      <c r="L271" s="11">
        <v>43455</v>
      </c>
      <c r="M271" s="3">
        <v>43464</v>
      </c>
      <c r="N271" s="3">
        <v>43464</v>
      </c>
      <c r="O271" t="s">
        <v>6</v>
      </c>
      <c r="P271" s="4">
        <v>79.25</v>
      </c>
      <c r="Q271" t="s">
        <v>119</v>
      </c>
      <c r="R271" t="s">
        <v>121</v>
      </c>
      <c r="S271" t="s">
        <v>122</v>
      </c>
      <c r="U271" t="s">
        <v>123</v>
      </c>
      <c r="V271" t="s">
        <v>10</v>
      </c>
      <c r="W271" s="10" t="b">
        <v>1</v>
      </c>
      <c r="X271" s="12">
        <v>43893.510394907404</v>
      </c>
    </row>
    <row r="272" spans="1:24" x14ac:dyDescent="0.2">
      <c r="A272">
        <v>10555</v>
      </c>
      <c r="B272" s="2" t="s">
        <v>430</v>
      </c>
      <c r="C272" s="2" t="s">
        <v>431</v>
      </c>
      <c r="D272" s="2" t="s">
        <v>432</v>
      </c>
      <c r="E272" t="s">
        <v>5</v>
      </c>
      <c r="F272">
        <f>SUM(J272* 1.05)</f>
        <v>554.52600000000007</v>
      </c>
      <c r="G272">
        <v>6</v>
      </c>
      <c r="H272">
        <v>5</v>
      </c>
      <c r="I272" s="7">
        <v>88.02</v>
      </c>
      <c r="J272" s="7">
        <f>SUM(G272*I272)</f>
        <v>528.12</v>
      </c>
      <c r="K272" s="7">
        <f>SUM(G272*0.54)</f>
        <v>3.24</v>
      </c>
      <c r="L272" s="11">
        <v>43458</v>
      </c>
      <c r="M272" s="3">
        <v>43459</v>
      </c>
      <c r="N272" s="3">
        <v>43459</v>
      </c>
      <c r="O272" t="s">
        <v>14</v>
      </c>
      <c r="P272" s="4">
        <v>170.88</v>
      </c>
      <c r="Q272" t="s">
        <v>251</v>
      </c>
      <c r="R272" t="s">
        <v>253</v>
      </c>
      <c r="S272" t="s">
        <v>254</v>
      </c>
      <c r="U272" t="s">
        <v>255</v>
      </c>
      <c r="V272" t="s">
        <v>10</v>
      </c>
      <c r="W272" s="10" t="b">
        <v>1</v>
      </c>
      <c r="X272" s="12">
        <v>43863.17847893518</v>
      </c>
    </row>
    <row r="273" spans="1:24" x14ac:dyDescent="0.2">
      <c r="A273">
        <v>10556</v>
      </c>
      <c r="B273" s="2" t="s">
        <v>442</v>
      </c>
      <c r="C273" s="2" t="s">
        <v>443</v>
      </c>
      <c r="D273" s="2" t="s">
        <v>444</v>
      </c>
      <c r="E273" t="s">
        <v>45</v>
      </c>
      <c r="F273">
        <f>SUM(J273* 0.85)</f>
        <v>156.74850000000001</v>
      </c>
      <c r="G273">
        <v>9</v>
      </c>
      <c r="H273">
        <v>6</v>
      </c>
      <c r="I273" s="7">
        <v>20.49</v>
      </c>
      <c r="J273" s="7">
        <f>SUM(G273*I273)</f>
        <v>184.41</v>
      </c>
      <c r="K273" s="7">
        <f>SUM(G273*1.381)</f>
        <v>12.429</v>
      </c>
      <c r="L273" s="11">
        <v>43459</v>
      </c>
      <c r="M273" s="3">
        <v>43474</v>
      </c>
      <c r="N273" s="3">
        <v>43474</v>
      </c>
      <c r="O273" t="s">
        <v>14</v>
      </c>
      <c r="P273" s="4">
        <v>102.55</v>
      </c>
      <c r="Q273" t="s">
        <v>538</v>
      </c>
      <c r="R273" t="s">
        <v>540</v>
      </c>
      <c r="S273" t="s">
        <v>541</v>
      </c>
      <c r="T273" t="s">
        <v>279</v>
      </c>
      <c r="U273" t="s">
        <v>542</v>
      </c>
      <c r="V273" t="s">
        <v>209</v>
      </c>
      <c r="W273" s="10" t="b">
        <v>1</v>
      </c>
      <c r="X273" s="12">
        <v>43904.51211689815</v>
      </c>
    </row>
    <row r="274" spans="1:24" x14ac:dyDescent="0.2">
      <c r="A274">
        <v>10557</v>
      </c>
      <c r="B274" s="2" t="s">
        <v>285</v>
      </c>
      <c r="C274" s="2" t="s">
        <v>281</v>
      </c>
      <c r="D274" s="2" t="s">
        <v>286</v>
      </c>
      <c r="E274" t="s">
        <v>37</v>
      </c>
      <c r="F274">
        <f>SUM(J274* 1.15)</f>
        <v>261.92399999999998</v>
      </c>
      <c r="G274">
        <v>6</v>
      </c>
      <c r="H274">
        <v>-17</v>
      </c>
      <c r="I274" s="7">
        <v>37.96</v>
      </c>
      <c r="J274" s="7">
        <f>SUM(G274*I274)</f>
        <v>227.76</v>
      </c>
      <c r="K274" s="7">
        <f>SUM(G274*1.15)</f>
        <v>6.8999999999999995</v>
      </c>
      <c r="L274" s="11">
        <v>43459</v>
      </c>
      <c r="M274" s="3">
        <v>43461</v>
      </c>
      <c r="N274" s="3">
        <v>43461</v>
      </c>
      <c r="O274" t="s">
        <v>12</v>
      </c>
      <c r="P274" s="4">
        <v>22</v>
      </c>
      <c r="Q274" t="s">
        <v>25</v>
      </c>
      <c r="R274" t="s">
        <v>27</v>
      </c>
      <c r="S274" t="s">
        <v>21</v>
      </c>
      <c r="U274" t="s">
        <v>28</v>
      </c>
      <c r="V274" t="s">
        <v>23</v>
      </c>
      <c r="W274" s="10" t="b">
        <v>0</v>
      </c>
      <c r="X274" s="12">
        <v>43881.843056597223</v>
      </c>
    </row>
    <row r="275" spans="1:24" x14ac:dyDescent="0.2">
      <c r="A275">
        <v>10558</v>
      </c>
      <c r="B275" s="2" t="s">
        <v>29</v>
      </c>
      <c r="C275" s="2" t="s">
        <v>30</v>
      </c>
      <c r="D275" s="2" t="s">
        <v>31</v>
      </c>
      <c r="E275" t="s">
        <v>13</v>
      </c>
      <c r="F275">
        <f>SUM(J275* 0.9)</f>
        <v>384.34500000000003</v>
      </c>
      <c r="G275">
        <v>9</v>
      </c>
      <c r="H275">
        <v>-4</v>
      </c>
      <c r="I275" s="7">
        <v>47.45</v>
      </c>
      <c r="J275" s="7">
        <f>SUM(G275*I275)</f>
        <v>427.05</v>
      </c>
      <c r="K275" s="7">
        <f>SUM(G275*1.15)</f>
        <v>10.35</v>
      </c>
      <c r="L275" s="11">
        <v>43460</v>
      </c>
      <c r="M275" s="3">
        <v>43461</v>
      </c>
      <c r="N275" s="3">
        <v>43461</v>
      </c>
      <c r="O275" t="s">
        <v>14</v>
      </c>
      <c r="P275" s="4">
        <v>22.77</v>
      </c>
      <c r="Q275" t="s">
        <v>82</v>
      </c>
      <c r="R275" t="s">
        <v>84</v>
      </c>
      <c r="S275" t="s">
        <v>85</v>
      </c>
      <c r="U275" t="s">
        <v>86</v>
      </c>
      <c r="V275" t="s">
        <v>35</v>
      </c>
      <c r="W275" s="10" t="b">
        <v>0</v>
      </c>
      <c r="X275" s="12">
        <v>43897.846608796302</v>
      </c>
    </row>
    <row r="276" spans="1:24" x14ac:dyDescent="0.2">
      <c r="A276">
        <v>10559</v>
      </c>
      <c r="B276" s="2" t="s">
        <v>53</v>
      </c>
      <c r="C276" s="2" t="s">
        <v>54</v>
      </c>
      <c r="D276" s="2" t="s">
        <v>55</v>
      </c>
      <c r="E276" t="s">
        <v>5</v>
      </c>
      <c r="F276">
        <f>SUM(J276* 1.15)</f>
        <v>1021.3149999999999</v>
      </c>
      <c r="G276">
        <v>10</v>
      </c>
      <c r="H276">
        <v>4</v>
      </c>
      <c r="I276" s="7">
        <v>88.81</v>
      </c>
      <c r="J276" s="7">
        <f>SUM(G276*I276)</f>
        <v>888.1</v>
      </c>
      <c r="K276" s="7">
        <f>SUM(G276*0.54)</f>
        <v>5.4</v>
      </c>
      <c r="L276" s="11">
        <v>43461</v>
      </c>
      <c r="M276" s="3">
        <v>43465</v>
      </c>
      <c r="N276" s="3">
        <v>43467</v>
      </c>
      <c r="O276" t="s">
        <v>14</v>
      </c>
      <c r="P276" s="4">
        <v>280.61</v>
      </c>
      <c r="Q276" t="s">
        <v>395</v>
      </c>
      <c r="R276" t="s">
        <v>397</v>
      </c>
      <c r="S276" t="s">
        <v>398</v>
      </c>
      <c r="T276" t="s">
        <v>399</v>
      </c>
      <c r="U276" t="s">
        <v>400</v>
      </c>
      <c r="V276" t="s">
        <v>209</v>
      </c>
      <c r="W276" s="10" t="b">
        <v>1</v>
      </c>
      <c r="X276" s="12">
        <v>43899.510651620367</v>
      </c>
    </row>
    <row r="277" spans="1:24" x14ac:dyDescent="0.2">
      <c r="A277">
        <v>10560</v>
      </c>
      <c r="B277" s="2" t="s">
        <v>159</v>
      </c>
      <c r="C277" s="2" t="s">
        <v>160</v>
      </c>
      <c r="D277" s="2" t="s">
        <v>161</v>
      </c>
      <c r="E277" t="s">
        <v>36</v>
      </c>
      <c r="F277">
        <f>SUM(J277* 1.05)</f>
        <v>516.70500000000004</v>
      </c>
      <c r="G277">
        <v>7</v>
      </c>
      <c r="H277">
        <v>-3</v>
      </c>
      <c r="I277" s="7">
        <v>70.3</v>
      </c>
      <c r="J277" s="7">
        <f>SUM(G277*I277)</f>
        <v>492.09999999999997</v>
      </c>
      <c r="K277" s="7">
        <f>SUM(G277*1.27)</f>
        <v>8.89</v>
      </c>
      <c r="L277" s="11">
        <v>43462</v>
      </c>
      <c r="M277" s="3">
        <v>43470</v>
      </c>
      <c r="N277" s="3">
        <v>43472</v>
      </c>
      <c r="O277" t="s">
        <v>6</v>
      </c>
      <c r="P277" s="4">
        <v>13.95</v>
      </c>
      <c r="Q277" t="s">
        <v>402</v>
      </c>
      <c r="R277" t="s">
        <v>404</v>
      </c>
      <c r="S277" t="s">
        <v>405</v>
      </c>
      <c r="U277" t="s">
        <v>406</v>
      </c>
      <c r="V277" t="s">
        <v>175</v>
      </c>
      <c r="W277" s="10" t="b">
        <v>0</v>
      </c>
      <c r="X277" s="12">
        <v>43907.511360879631</v>
      </c>
    </row>
    <row r="278" spans="1:24" x14ac:dyDescent="0.2">
      <c r="A278">
        <v>10561</v>
      </c>
      <c r="B278" s="2" t="s">
        <v>153</v>
      </c>
      <c r="C278" s="2" t="s">
        <v>154</v>
      </c>
      <c r="D278" s="2" t="s">
        <v>155</v>
      </c>
      <c r="E278" t="s">
        <v>45</v>
      </c>
      <c r="F278">
        <f>SUM(J278* 0.9)</f>
        <v>637.56000000000006</v>
      </c>
      <c r="G278">
        <v>10</v>
      </c>
      <c r="H278">
        <v>-1</v>
      </c>
      <c r="I278" s="7">
        <v>70.84</v>
      </c>
      <c r="J278" s="7">
        <f>SUM(G278*I278)</f>
        <v>708.40000000000009</v>
      </c>
      <c r="K278" s="7">
        <f>SUM(G278*1.27)</f>
        <v>12.7</v>
      </c>
      <c r="L278" s="11">
        <v>43462</v>
      </c>
      <c r="M278" s="3">
        <v>43467</v>
      </c>
      <c r="N278" s="3">
        <v>43467</v>
      </c>
      <c r="O278" t="s">
        <v>12</v>
      </c>
      <c r="P278" s="4">
        <v>8.11</v>
      </c>
      <c r="Q278" t="s">
        <v>226</v>
      </c>
      <c r="R278" t="s">
        <v>228</v>
      </c>
      <c r="S278" t="s">
        <v>229</v>
      </c>
      <c r="T278" t="s">
        <v>230</v>
      </c>
      <c r="U278" t="s">
        <v>231</v>
      </c>
      <c r="V278" t="s">
        <v>217</v>
      </c>
      <c r="W278" s="10" t="b">
        <v>0</v>
      </c>
      <c r="X278" s="12">
        <v>43839.178282175919</v>
      </c>
    </row>
    <row r="279" spans="1:24" x14ac:dyDescent="0.2">
      <c r="A279">
        <v>10562</v>
      </c>
      <c r="B279" s="2" t="s">
        <v>401</v>
      </c>
      <c r="C279" s="2" t="s">
        <v>402</v>
      </c>
      <c r="D279" s="2" t="s">
        <v>403</v>
      </c>
      <c r="E279" t="s">
        <v>13</v>
      </c>
      <c r="F279">
        <f>SUM(J279* 0.95)</f>
        <v>574.76900000000001</v>
      </c>
      <c r="G279">
        <v>13</v>
      </c>
      <c r="H279">
        <v>-12</v>
      </c>
      <c r="I279" s="7">
        <v>46.54</v>
      </c>
      <c r="J279" s="7">
        <f>SUM(G279*I279)</f>
        <v>605.02</v>
      </c>
      <c r="K279" s="7">
        <f>SUM(G279*1.15)</f>
        <v>14.95</v>
      </c>
      <c r="L279" s="11">
        <v>43465</v>
      </c>
      <c r="M279" s="3">
        <v>43470</v>
      </c>
      <c r="N279" s="3">
        <v>43470</v>
      </c>
      <c r="O279" t="s">
        <v>6</v>
      </c>
      <c r="P279" s="4">
        <v>36.65</v>
      </c>
      <c r="Q279" t="s">
        <v>160</v>
      </c>
      <c r="R279" t="s">
        <v>162</v>
      </c>
      <c r="S279" t="s">
        <v>163</v>
      </c>
      <c r="U279" t="s">
        <v>164</v>
      </c>
      <c r="V279" t="s">
        <v>10</v>
      </c>
      <c r="W279" s="10" t="b">
        <v>1</v>
      </c>
      <c r="X279" s="12">
        <v>43900.510593749997</v>
      </c>
    </row>
    <row r="280" spans="1:24" x14ac:dyDescent="0.2">
      <c r="A280">
        <v>10563</v>
      </c>
      <c r="B280" s="2" t="s">
        <v>407</v>
      </c>
      <c r="C280" s="2" t="s">
        <v>408</v>
      </c>
      <c r="D280" s="2" t="s">
        <v>409</v>
      </c>
      <c r="E280" t="s">
        <v>45</v>
      </c>
      <c r="F280">
        <f>SUM(J280* 1.15)</f>
        <v>678.16650000000004</v>
      </c>
      <c r="G280">
        <v>11</v>
      </c>
      <c r="H280">
        <v>-2</v>
      </c>
      <c r="I280" s="7">
        <v>53.61</v>
      </c>
      <c r="J280" s="7">
        <f>SUM(G280*I280)</f>
        <v>589.71</v>
      </c>
      <c r="K280" s="7">
        <f>SUM(G280*1.27)</f>
        <v>13.97</v>
      </c>
      <c r="L280" s="11">
        <v>43466</v>
      </c>
      <c r="M280" s="3">
        <v>43476</v>
      </c>
      <c r="N280" s="3">
        <v>43478</v>
      </c>
      <c r="O280" t="s">
        <v>12</v>
      </c>
      <c r="P280" s="4">
        <v>11.19</v>
      </c>
      <c r="Q280" t="s">
        <v>136</v>
      </c>
      <c r="R280" t="s">
        <v>138</v>
      </c>
      <c r="S280" t="s">
        <v>139</v>
      </c>
      <c r="U280" t="s">
        <v>140</v>
      </c>
      <c r="V280" t="s">
        <v>141</v>
      </c>
      <c r="W280" s="10" t="b">
        <v>0</v>
      </c>
      <c r="X280" s="12">
        <v>43837.179324305551</v>
      </c>
    </row>
    <row r="281" spans="1:24" x14ac:dyDescent="0.2">
      <c r="A281">
        <v>10564</v>
      </c>
      <c r="B281" s="2" t="s">
        <v>394</v>
      </c>
      <c r="C281" s="2" t="s">
        <v>395</v>
      </c>
      <c r="D281" s="2" t="s">
        <v>396</v>
      </c>
      <c r="E281" t="s">
        <v>11</v>
      </c>
      <c r="F281">
        <f>SUM(J281* 1.05)</f>
        <v>428.988</v>
      </c>
      <c r="G281">
        <v>8</v>
      </c>
      <c r="H281">
        <v>3</v>
      </c>
      <c r="I281" s="7">
        <v>51.07</v>
      </c>
      <c r="J281" s="7">
        <f>SUM(G281*I281)</f>
        <v>408.56</v>
      </c>
      <c r="K281" s="7">
        <f>SUM(G281*0.54)</f>
        <v>4.32</v>
      </c>
      <c r="L281" s="11">
        <v>43466</v>
      </c>
      <c r="M281" s="3">
        <v>43472</v>
      </c>
      <c r="N281" s="3">
        <v>43472</v>
      </c>
      <c r="O281" t="s">
        <v>6</v>
      </c>
      <c r="P281" s="4">
        <v>11.93</v>
      </c>
      <c r="Q281" t="s">
        <v>107</v>
      </c>
      <c r="R281" t="s">
        <v>109</v>
      </c>
      <c r="S281" t="s">
        <v>110</v>
      </c>
      <c r="T281" t="s">
        <v>111</v>
      </c>
      <c r="U281" t="s">
        <v>112</v>
      </c>
      <c r="V281" t="s">
        <v>113</v>
      </c>
      <c r="W281" s="10" t="b">
        <v>0</v>
      </c>
      <c r="X281" s="12">
        <v>43898.510360185181</v>
      </c>
    </row>
    <row r="282" spans="1:24" x14ac:dyDescent="0.2">
      <c r="A282">
        <v>10565</v>
      </c>
      <c r="B282" s="2" t="s">
        <v>326</v>
      </c>
      <c r="C282" s="2" t="s">
        <v>327</v>
      </c>
      <c r="D282" s="2" t="s">
        <v>328</v>
      </c>
      <c r="E282" t="s">
        <v>36</v>
      </c>
      <c r="F282">
        <f>SUM(J282* 0.9)</f>
        <v>224.28000000000003</v>
      </c>
      <c r="G282">
        <v>10</v>
      </c>
      <c r="H282">
        <v>2</v>
      </c>
      <c r="I282" s="7">
        <v>24.92</v>
      </c>
      <c r="J282" s="7">
        <f>SUM(G282*I282)</f>
        <v>249.20000000000002</v>
      </c>
      <c r="K282" s="7">
        <f>SUM(G282*1.27)</f>
        <v>12.7</v>
      </c>
      <c r="L282" s="11">
        <v>43467</v>
      </c>
      <c r="M282" s="3">
        <v>43473</v>
      </c>
      <c r="N282" s="3">
        <v>43476</v>
      </c>
      <c r="O282" t="s">
        <v>14</v>
      </c>
      <c r="P282" s="4">
        <v>2.38</v>
      </c>
      <c r="Q282" t="s">
        <v>314</v>
      </c>
      <c r="R282" t="s">
        <v>316</v>
      </c>
      <c r="S282" t="s">
        <v>317</v>
      </c>
      <c r="U282" t="s">
        <v>318</v>
      </c>
      <c r="V282" t="s">
        <v>175</v>
      </c>
      <c r="W282" s="10" t="b">
        <v>0</v>
      </c>
      <c r="X282" s="12">
        <v>43836.511534490739</v>
      </c>
    </row>
    <row r="283" spans="1:24" x14ac:dyDescent="0.2">
      <c r="A283">
        <v>10566</v>
      </c>
      <c r="B283" s="2" t="s">
        <v>53</v>
      </c>
      <c r="C283" s="2" t="s">
        <v>54</v>
      </c>
      <c r="D283" s="2" t="s">
        <v>55</v>
      </c>
      <c r="E283" t="s">
        <v>37</v>
      </c>
      <c r="F283">
        <f>SUM(J283* 1.15)</f>
        <v>92.73599999999999</v>
      </c>
      <c r="G283">
        <v>6</v>
      </c>
      <c r="H283">
        <v>4</v>
      </c>
      <c r="I283" s="7">
        <v>13.44</v>
      </c>
      <c r="J283" s="7">
        <f>SUM(G283*I283)</f>
        <v>80.64</v>
      </c>
      <c r="K283" s="7">
        <f>SUM(G283*0.54)</f>
        <v>3.24</v>
      </c>
      <c r="L283" s="11">
        <v>43468</v>
      </c>
      <c r="M283" s="3">
        <v>43471</v>
      </c>
      <c r="N283" s="3">
        <v>43471</v>
      </c>
      <c r="O283" t="s">
        <v>6</v>
      </c>
      <c r="P283" s="4">
        <v>32.76</v>
      </c>
      <c r="Q283" t="s">
        <v>125</v>
      </c>
      <c r="R283" t="s">
        <v>127</v>
      </c>
      <c r="S283" t="s">
        <v>128</v>
      </c>
      <c r="U283" t="s">
        <v>129</v>
      </c>
      <c r="V283" t="s">
        <v>59</v>
      </c>
      <c r="W283" s="10" t="b">
        <v>1</v>
      </c>
      <c r="X283" s="12">
        <v>43889.179185416659</v>
      </c>
    </row>
    <row r="284" spans="1:24" x14ac:dyDescent="0.2">
      <c r="A284">
        <v>10567</v>
      </c>
      <c r="B284" s="2" t="s">
        <v>237</v>
      </c>
      <c r="C284" s="2" t="s">
        <v>238</v>
      </c>
      <c r="D284" s="2" t="s">
        <v>239</v>
      </c>
      <c r="E284" t="s">
        <v>13</v>
      </c>
      <c r="F284">
        <f>SUM(J284* 0.9)</f>
        <v>380.64600000000002</v>
      </c>
      <c r="G284">
        <v>7</v>
      </c>
      <c r="H284">
        <v>1</v>
      </c>
      <c r="I284" s="7">
        <v>60.42</v>
      </c>
      <c r="J284" s="7">
        <f>SUM(G284*I284)</f>
        <v>422.94</v>
      </c>
      <c r="K284" s="7">
        <f>SUM(G284*1.27)</f>
        <v>8.89</v>
      </c>
      <c r="L284" s="11">
        <v>43468</v>
      </c>
      <c r="M284" s="3">
        <v>43477</v>
      </c>
      <c r="N284" s="3">
        <v>43477</v>
      </c>
      <c r="O284" t="s">
        <v>6</v>
      </c>
      <c r="P284" s="4">
        <v>42.68</v>
      </c>
      <c r="Q284" t="s">
        <v>263</v>
      </c>
      <c r="R284" t="s">
        <v>265</v>
      </c>
      <c r="S284" t="s">
        <v>266</v>
      </c>
      <c r="U284" t="s">
        <v>267</v>
      </c>
      <c r="V284" t="s">
        <v>59</v>
      </c>
      <c r="W284" s="10" t="b">
        <v>1</v>
      </c>
      <c r="X284" s="12">
        <v>43884.179231712958</v>
      </c>
    </row>
    <row r="285" spans="1:24" x14ac:dyDescent="0.2">
      <c r="A285">
        <v>10568</v>
      </c>
      <c r="B285" s="2" t="s">
        <v>183</v>
      </c>
      <c r="C285" s="2" t="s">
        <v>184</v>
      </c>
      <c r="D285" s="2" t="s">
        <v>185</v>
      </c>
      <c r="E285" t="s">
        <v>15</v>
      </c>
      <c r="F285">
        <f>SUM(J285* 1.05)</f>
        <v>565.92900000000009</v>
      </c>
      <c r="G285">
        <v>6</v>
      </c>
      <c r="H285">
        <v>3</v>
      </c>
      <c r="I285" s="7">
        <v>89.83</v>
      </c>
      <c r="J285" s="7">
        <f>SUM(G285*I285)</f>
        <v>538.98</v>
      </c>
      <c r="K285" s="7">
        <f>SUM(G285*0.54)</f>
        <v>3.24</v>
      </c>
      <c r="L285" s="11">
        <v>43469</v>
      </c>
      <c r="M285" s="3">
        <v>43473</v>
      </c>
      <c r="N285" s="3">
        <v>43473</v>
      </c>
      <c r="O285" t="s">
        <v>14</v>
      </c>
      <c r="P285" s="4">
        <v>54.15</v>
      </c>
      <c r="Q285" t="s">
        <v>245</v>
      </c>
      <c r="R285" t="s">
        <v>566</v>
      </c>
      <c r="S285" t="s">
        <v>247</v>
      </c>
      <c r="T285" t="s">
        <v>248</v>
      </c>
      <c r="U285" t="s">
        <v>249</v>
      </c>
      <c r="V285" t="s">
        <v>35</v>
      </c>
      <c r="W285" s="10" t="b">
        <v>1</v>
      </c>
      <c r="X285" s="12">
        <v>43866.51264606481</v>
      </c>
    </row>
    <row r="286" spans="1:24" x14ac:dyDescent="0.2">
      <c r="A286">
        <v>10569</v>
      </c>
      <c r="B286" s="2" t="s">
        <v>394</v>
      </c>
      <c r="C286" s="2" t="s">
        <v>395</v>
      </c>
      <c r="D286" s="2" t="s">
        <v>396</v>
      </c>
      <c r="E286" t="s">
        <v>46</v>
      </c>
      <c r="F286">
        <f>SUM(J286* 1.05)</f>
        <v>293.47500000000002</v>
      </c>
      <c r="G286">
        <v>5</v>
      </c>
      <c r="H286">
        <v>3</v>
      </c>
      <c r="I286" s="7">
        <v>55.9</v>
      </c>
      <c r="J286" s="7">
        <f>SUM(G286*I286)</f>
        <v>279.5</v>
      </c>
      <c r="K286" s="7">
        <f>SUM(G286*0.54)</f>
        <v>2.7</v>
      </c>
      <c r="L286" s="11">
        <v>43472</v>
      </c>
      <c r="M286" s="3">
        <v>43477</v>
      </c>
      <c r="N286" s="3">
        <v>43477</v>
      </c>
      <c r="O286" t="s">
        <v>12</v>
      </c>
      <c r="P286" s="4">
        <v>4.93</v>
      </c>
      <c r="Q286" t="s">
        <v>314</v>
      </c>
      <c r="R286" t="s">
        <v>316</v>
      </c>
      <c r="S286" t="s">
        <v>317</v>
      </c>
      <c r="U286" t="s">
        <v>318</v>
      </c>
      <c r="V286" t="s">
        <v>175</v>
      </c>
      <c r="W286" s="10" t="b">
        <v>0</v>
      </c>
      <c r="X286" s="12">
        <v>43986.844590046298</v>
      </c>
    </row>
    <row r="287" spans="1:24" x14ac:dyDescent="0.2">
      <c r="A287">
        <v>10570</v>
      </c>
      <c r="B287" s="2" t="s">
        <v>326</v>
      </c>
      <c r="C287" s="2" t="s">
        <v>327</v>
      </c>
      <c r="D287" s="2" t="s">
        <v>328</v>
      </c>
      <c r="E287" t="s">
        <v>15</v>
      </c>
      <c r="F287">
        <f>SUM(J287* 0.9)</f>
        <v>292.32</v>
      </c>
      <c r="G287">
        <v>14</v>
      </c>
      <c r="H287">
        <v>2</v>
      </c>
      <c r="I287" s="7">
        <v>23.2</v>
      </c>
      <c r="J287" s="7">
        <f>SUM(G287*I287)</f>
        <v>324.8</v>
      </c>
      <c r="K287" s="7">
        <f>SUM(G287*1.27)</f>
        <v>17.78</v>
      </c>
      <c r="L287" s="11">
        <v>43473</v>
      </c>
      <c r="M287" s="3">
        <v>43475</v>
      </c>
      <c r="N287" s="3">
        <v>43476</v>
      </c>
      <c r="O287" t="s">
        <v>12</v>
      </c>
      <c r="P287" s="4">
        <v>16.71</v>
      </c>
      <c r="Q287" t="s">
        <v>68</v>
      </c>
      <c r="R287" t="s">
        <v>70</v>
      </c>
      <c r="S287" t="s">
        <v>71</v>
      </c>
      <c r="U287" t="s">
        <v>72</v>
      </c>
      <c r="V287" t="s">
        <v>59</v>
      </c>
      <c r="W287" s="10" t="b">
        <v>1</v>
      </c>
      <c r="X287" s="12">
        <v>43886.513712731481</v>
      </c>
    </row>
    <row r="288" spans="1:24" x14ac:dyDescent="0.2">
      <c r="A288">
        <v>10571</v>
      </c>
      <c r="B288" s="2" t="s">
        <v>135</v>
      </c>
      <c r="C288" s="2" t="s">
        <v>136</v>
      </c>
      <c r="D288" s="2" t="s">
        <v>137</v>
      </c>
      <c r="E288" t="s">
        <v>36</v>
      </c>
      <c r="F288">
        <f>SUM(J288* 1.05)</f>
        <v>603.91800000000001</v>
      </c>
      <c r="G288">
        <v>12</v>
      </c>
      <c r="H288">
        <v>1</v>
      </c>
      <c r="I288" s="7">
        <v>47.93</v>
      </c>
      <c r="J288" s="7">
        <f>SUM(G288*I288)</f>
        <v>575.16</v>
      </c>
      <c r="K288" s="7">
        <f>SUM(G288*1.27)</f>
        <v>15.24</v>
      </c>
      <c r="L288" s="11">
        <v>43473</v>
      </c>
      <c r="M288" s="3">
        <v>43488</v>
      </c>
      <c r="N288" s="3">
        <v>43490</v>
      </c>
      <c r="O288" t="s">
        <v>14</v>
      </c>
      <c r="P288" s="4">
        <v>34.57</v>
      </c>
      <c r="Q288" t="s">
        <v>525</v>
      </c>
      <c r="R288" t="s">
        <v>527</v>
      </c>
      <c r="S288" t="s">
        <v>528</v>
      </c>
      <c r="U288" t="s">
        <v>529</v>
      </c>
      <c r="V288" t="s">
        <v>530</v>
      </c>
      <c r="W288" s="10" t="b">
        <v>1</v>
      </c>
      <c r="X288" s="12">
        <v>43910.844358564813</v>
      </c>
    </row>
    <row r="289" spans="1:24" x14ac:dyDescent="0.2">
      <c r="A289">
        <v>10572</v>
      </c>
      <c r="B289" s="2" t="s">
        <v>38</v>
      </c>
      <c r="C289" s="2" t="s">
        <v>39</v>
      </c>
      <c r="D289" s="2" t="s">
        <v>40</v>
      </c>
      <c r="E289" t="s">
        <v>15</v>
      </c>
      <c r="F289">
        <f>SUM(J289* 0.9)</f>
        <v>89.856000000000009</v>
      </c>
      <c r="G289">
        <v>8</v>
      </c>
      <c r="H289">
        <v>-3</v>
      </c>
      <c r="I289" s="7">
        <v>12.48</v>
      </c>
      <c r="J289" s="7">
        <f>SUM(G289*I289)</f>
        <v>99.84</v>
      </c>
      <c r="K289" s="7">
        <f>SUM(G289*1.27)</f>
        <v>10.16</v>
      </c>
      <c r="L289" s="11">
        <v>43474</v>
      </c>
      <c r="M289" s="3">
        <v>43481</v>
      </c>
      <c r="N289" s="3">
        <v>43481</v>
      </c>
      <c r="O289" t="s">
        <v>12</v>
      </c>
      <c r="P289" s="4">
        <v>30.85</v>
      </c>
      <c r="Q289" t="s">
        <v>413</v>
      </c>
      <c r="R289" t="s">
        <v>415</v>
      </c>
      <c r="S289" t="s">
        <v>416</v>
      </c>
      <c r="U289" t="s">
        <v>417</v>
      </c>
      <c r="V289" t="s">
        <v>105</v>
      </c>
      <c r="W289" s="10" t="b">
        <v>1</v>
      </c>
      <c r="X289" s="12">
        <v>43881.842153009267</v>
      </c>
    </row>
    <row r="290" spans="1:24" x14ac:dyDescent="0.2">
      <c r="A290">
        <v>10573</v>
      </c>
      <c r="B290" s="2" t="s">
        <v>24</v>
      </c>
      <c r="C290" s="2" t="s">
        <v>25</v>
      </c>
      <c r="D290" s="2" t="s">
        <v>26</v>
      </c>
      <c r="E290" t="s">
        <v>19</v>
      </c>
      <c r="F290">
        <f>SUM(J290* 1.15)</f>
        <v>1002.7079999999999</v>
      </c>
      <c r="G290">
        <v>9</v>
      </c>
      <c r="H290">
        <v>-35</v>
      </c>
      <c r="I290" s="7">
        <v>96.88</v>
      </c>
      <c r="J290" s="7">
        <f>SUM(G290*I290)</f>
        <v>871.92</v>
      </c>
      <c r="K290" s="7">
        <f>SUM(G290*1.15)</f>
        <v>10.35</v>
      </c>
      <c r="L290" s="11">
        <v>43475</v>
      </c>
      <c r="M290" s="3">
        <v>43477</v>
      </c>
      <c r="N290" s="3">
        <v>43477</v>
      </c>
      <c r="O290" t="s">
        <v>14</v>
      </c>
      <c r="P290" s="4">
        <v>84.74</v>
      </c>
      <c r="Q290" t="s">
        <v>413</v>
      </c>
      <c r="R290" t="s">
        <v>415</v>
      </c>
      <c r="S290" t="s">
        <v>416</v>
      </c>
      <c r="U290" t="s">
        <v>417</v>
      </c>
      <c r="V290" t="s">
        <v>105</v>
      </c>
      <c r="W290" s="10" t="b">
        <v>1</v>
      </c>
      <c r="X290" s="12">
        <v>43913.511741898146</v>
      </c>
    </row>
    <row r="291" spans="1:24" x14ac:dyDescent="0.2">
      <c r="A291">
        <v>10574</v>
      </c>
      <c r="B291" s="2" t="s">
        <v>494</v>
      </c>
      <c r="C291" s="2" t="s">
        <v>495</v>
      </c>
      <c r="D291" s="2" t="s">
        <v>496</v>
      </c>
      <c r="E291" t="s">
        <v>11</v>
      </c>
      <c r="F291">
        <f>SUM(J291* 0.9)</f>
        <v>104.94</v>
      </c>
      <c r="G291">
        <v>11</v>
      </c>
      <c r="H291">
        <v>2</v>
      </c>
      <c r="I291" s="7">
        <v>10.6</v>
      </c>
      <c r="J291" s="7">
        <f>SUM(G291*I291)</f>
        <v>116.6</v>
      </c>
      <c r="K291" s="7">
        <f>SUM(G291*1.27)</f>
        <v>13.97</v>
      </c>
      <c r="L291" s="11">
        <v>43475</v>
      </c>
      <c r="M291" s="3">
        <v>43490</v>
      </c>
      <c r="N291" s="3">
        <v>43494</v>
      </c>
      <c r="O291" t="s">
        <v>12</v>
      </c>
      <c r="P291" s="4">
        <v>71.489999999999995</v>
      </c>
      <c r="Q291" t="s">
        <v>348</v>
      </c>
      <c r="R291" t="s">
        <v>349</v>
      </c>
      <c r="S291" t="s">
        <v>350</v>
      </c>
      <c r="U291" t="s">
        <v>351</v>
      </c>
      <c r="V291" t="s">
        <v>10</v>
      </c>
      <c r="W291" s="10" t="b">
        <v>1</v>
      </c>
      <c r="X291" s="12">
        <v>43784.179428472213</v>
      </c>
    </row>
    <row r="292" spans="1:24" x14ac:dyDescent="0.2">
      <c r="A292">
        <v>10575</v>
      </c>
      <c r="B292" s="2" t="s">
        <v>332</v>
      </c>
      <c r="C292" s="2" t="s">
        <v>333</v>
      </c>
      <c r="D292" s="2" t="s">
        <v>334</v>
      </c>
      <c r="E292" t="s">
        <v>46</v>
      </c>
      <c r="F292">
        <f>SUM(J292* 1.15)</f>
        <v>1150.8509999999999</v>
      </c>
      <c r="G292">
        <v>13</v>
      </c>
      <c r="H292">
        <v>-22</v>
      </c>
      <c r="I292" s="7">
        <v>76.98</v>
      </c>
      <c r="J292" s="7">
        <f>SUM(G292*I292)</f>
        <v>1000.74</v>
      </c>
      <c r="K292" s="7">
        <f>SUM(G292*1.15)</f>
        <v>14.95</v>
      </c>
      <c r="L292" s="11">
        <v>43476</v>
      </c>
      <c r="M292" s="3">
        <v>43482</v>
      </c>
      <c r="N292" s="3">
        <v>43485</v>
      </c>
      <c r="O292" t="s">
        <v>6</v>
      </c>
      <c r="P292" s="4">
        <v>458.78</v>
      </c>
      <c r="Q292" t="s">
        <v>136</v>
      </c>
      <c r="R292" t="s">
        <v>138</v>
      </c>
      <c r="S292" t="s">
        <v>139</v>
      </c>
      <c r="U292" t="s">
        <v>140</v>
      </c>
      <c r="V292" t="s">
        <v>141</v>
      </c>
      <c r="W292" s="10" t="b">
        <v>1</v>
      </c>
      <c r="X292" s="12">
        <v>43983.512459027777</v>
      </c>
    </row>
    <row r="293" spans="1:24" x14ac:dyDescent="0.2">
      <c r="A293">
        <v>10576</v>
      </c>
      <c r="B293" s="2" t="s">
        <v>485</v>
      </c>
      <c r="C293" s="2" t="s">
        <v>486</v>
      </c>
      <c r="D293" s="2" t="s">
        <v>487</v>
      </c>
      <c r="E293" t="s">
        <v>15</v>
      </c>
      <c r="F293">
        <f>SUM(J293* 1.15)</f>
        <v>259.85399999999993</v>
      </c>
      <c r="G293">
        <v>12</v>
      </c>
      <c r="H293">
        <v>-3</v>
      </c>
      <c r="I293" s="7">
        <v>18.829999999999998</v>
      </c>
      <c r="J293" s="7">
        <f>SUM(G293*I293)</f>
        <v>225.95999999999998</v>
      </c>
      <c r="K293" s="7">
        <f>SUM(G293*1.27)</f>
        <v>15.24</v>
      </c>
      <c r="L293" s="11">
        <v>43479</v>
      </c>
      <c r="M293" s="3">
        <v>43480</v>
      </c>
      <c r="N293" s="3">
        <v>43482</v>
      </c>
      <c r="O293" t="s">
        <v>12</v>
      </c>
      <c r="P293" s="4">
        <v>11.92</v>
      </c>
      <c r="Q293" t="s">
        <v>275</v>
      </c>
      <c r="R293" t="s">
        <v>277</v>
      </c>
      <c r="S293" t="s">
        <v>278</v>
      </c>
      <c r="T293" t="s">
        <v>279</v>
      </c>
      <c r="U293" t="s">
        <v>280</v>
      </c>
      <c r="V293" t="s">
        <v>209</v>
      </c>
      <c r="W293" s="10" t="b">
        <v>0</v>
      </c>
      <c r="X293" s="12">
        <v>43878.511195601852</v>
      </c>
    </row>
    <row r="294" spans="1:24" x14ac:dyDescent="0.2">
      <c r="A294">
        <v>10577</v>
      </c>
      <c r="B294" s="2" t="s">
        <v>494</v>
      </c>
      <c r="C294" s="2" t="s">
        <v>495</v>
      </c>
      <c r="D294" s="2" t="s">
        <v>496</v>
      </c>
      <c r="E294" t="s">
        <v>37</v>
      </c>
      <c r="F294">
        <f>SUM(J294* 0.9)</f>
        <v>480.16800000000001</v>
      </c>
      <c r="G294">
        <v>6</v>
      </c>
      <c r="H294">
        <v>2</v>
      </c>
      <c r="I294" s="7">
        <v>88.92</v>
      </c>
      <c r="J294" s="7">
        <f>SUM(G294*I294)</f>
        <v>533.52</v>
      </c>
      <c r="K294" s="7">
        <f>SUM(G294*1.27)</f>
        <v>7.62</v>
      </c>
      <c r="L294" s="11">
        <v>43479</v>
      </c>
      <c r="M294" s="3">
        <v>43484</v>
      </c>
      <c r="N294" s="3">
        <v>43484</v>
      </c>
      <c r="O294" t="s">
        <v>14</v>
      </c>
      <c r="P294" s="4">
        <v>29.78</v>
      </c>
      <c r="Q294" t="s">
        <v>490</v>
      </c>
      <c r="R294" t="s">
        <v>492</v>
      </c>
      <c r="S294" t="s">
        <v>110</v>
      </c>
      <c r="T294" t="s">
        <v>111</v>
      </c>
      <c r="U294" t="s">
        <v>493</v>
      </c>
      <c r="V294" t="s">
        <v>113</v>
      </c>
      <c r="W294" s="10" t="b">
        <v>0</v>
      </c>
      <c r="X294" s="12">
        <v>43904.51201273148</v>
      </c>
    </row>
    <row r="295" spans="1:24" x14ac:dyDescent="0.2">
      <c r="A295">
        <v>10578</v>
      </c>
      <c r="B295" s="2" t="s">
        <v>81</v>
      </c>
      <c r="C295" s="2" t="s">
        <v>82</v>
      </c>
      <c r="D295" s="2" t="s">
        <v>83</v>
      </c>
      <c r="E295" t="s">
        <v>11</v>
      </c>
      <c r="F295">
        <f>SUM(J295* 0.9)</f>
        <v>485.01</v>
      </c>
      <c r="G295">
        <v>10</v>
      </c>
      <c r="H295">
        <v>24</v>
      </c>
      <c r="I295" s="7">
        <v>53.89</v>
      </c>
      <c r="J295" s="7">
        <f>SUM(G295*I295)</f>
        <v>538.9</v>
      </c>
      <c r="K295" s="7">
        <f>SUM(G295*1.429)</f>
        <v>14.290000000000001</v>
      </c>
      <c r="L295" s="11">
        <v>43480</v>
      </c>
      <c r="M295" s="3">
        <v>43487</v>
      </c>
      <c r="N295" s="3">
        <v>43487</v>
      </c>
      <c r="O295" t="s">
        <v>6</v>
      </c>
      <c r="P295" s="4">
        <v>2.94</v>
      </c>
      <c r="Q295" t="s">
        <v>419</v>
      </c>
      <c r="R295" t="s">
        <v>421</v>
      </c>
      <c r="S295" t="s">
        <v>64</v>
      </c>
      <c r="U295" t="s">
        <v>422</v>
      </c>
      <c r="V295" t="s">
        <v>66</v>
      </c>
      <c r="W295" s="10" t="b">
        <v>0</v>
      </c>
      <c r="X295" s="12">
        <v>43897.51218125</v>
      </c>
    </row>
    <row r="296" spans="1:24" x14ac:dyDescent="0.2">
      <c r="A296">
        <v>10579</v>
      </c>
      <c r="B296" s="2" t="s">
        <v>287</v>
      </c>
      <c r="C296" s="2" t="s">
        <v>288</v>
      </c>
      <c r="D296" s="2" t="s">
        <v>289</v>
      </c>
      <c r="E296" t="s">
        <v>13</v>
      </c>
      <c r="F296">
        <f>SUM(J296* 1.05)</f>
        <v>740.50200000000007</v>
      </c>
      <c r="G296">
        <v>12</v>
      </c>
      <c r="H296">
        <v>1</v>
      </c>
      <c r="I296" s="7">
        <v>58.77</v>
      </c>
      <c r="J296" s="7">
        <f>SUM(G296*I296)</f>
        <v>705.24</v>
      </c>
      <c r="K296" s="7">
        <f>SUM(G296*1.27)</f>
        <v>15.24</v>
      </c>
      <c r="L296" s="11">
        <v>43481</v>
      </c>
      <c r="M296" s="3">
        <v>43483</v>
      </c>
      <c r="N296" s="3">
        <v>43487</v>
      </c>
      <c r="O296" t="s">
        <v>12</v>
      </c>
      <c r="P296" s="4">
        <v>3.01</v>
      </c>
      <c r="Q296" t="s">
        <v>197</v>
      </c>
      <c r="R296" t="s">
        <v>199</v>
      </c>
      <c r="S296" t="s">
        <v>200</v>
      </c>
      <c r="T296" t="s">
        <v>111</v>
      </c>
      <c r="U296" t="s">
        <v>201</v>
      </c>
      <c r="V296" t="s">
        <v>113</v>
      </c>
      <c r="W296" s="10" t="b">
        <v>0</v>
      </c>
      <c r="X296" s="12">
        <v>43896.510371759257</v>
      </c>
    </row>
    <row r="297" spans="1:24" x14ac:dyDescent="0.2">
      <c r="A297">
        <v>10580</v>
      </c>
      <c r="B297" s="2" t="s">
        <v>356</v>
      </c>
      <c r="C297" s="2" t="s">
        <v>348</v>
      </c>
      <c r="D297" s="2" t="s">
        <v>357</v>
      </c>
      <c r="E297" t="s">
        <v>11</v>
      </c>
      <c r="F297">
        <f>SUM(J297* 1.15)</f>
        <v>411.42399999999998</v>
      </c>
      <c r="G297">
        <v>13</v>
      </c>
      <c r="H297">
        <v>27</v>
      </c>
      <c r="I297" s="7">
        <v>27.52</v>
      </c>
      <c r="J297" s="7">
        <f>SUM(G297*I297)</f>
        <v>357.76</v>
      </c>
      <c r="K297" s="7">
        <f>SUM(G297*1.429)</f>
        <v>18.577000000000002</v>
      </c>
      <c r="L297" s="11">
        <v>43482</v>
      </c>
      <c r="M297" s="3">
        <v>43489</v>
      </c>
      <c r="N297" s="3">
        <v>43496</v>
      </c>
      <c r="O297" t="s">
        <v>6</v>
      </c>
      <c r="P297" s="4">
        <v>7.09</v>
      </c>
      <c r="Q297" t="s">
        <v>54</v>
      </c>
      <c r="R297" t="s">
        <v>56</v>
      </c>
      <c r="S297" t="s">
        <v>57</v>
      </c>
      <c r="U297" t="s">
        <v>58</v>
      </c>
      <c r="V297" t="s">
        <v>59</v>
      </c>
      <c r="W297" s="10" t="b">
        <v>0</v>
      </c>
      <c r="X297" s="12">
        <v>43880.51011678241</v>
      </c>
    </row>
    <row r="298" spans="1:24" x14ac:dyDescent="0.2">
      <c r="A298">
        <v>10581</v>
      </c>
      <c r="B298" s="2" t="s">
        <v>142</v>
      </c>
      <c r="C298" s="2" t="s">
        <v>143</v>
      </c>
      <c r="D298" s="2" t="s">
        <v>144</v>
      </c>
      <c r="E298" t="s">
        <v>15</v>
      </c>
      <c r="F298">
        <f>SUM(J298* 0.85)</f>
        <v>492.82999999999993</v>
      </c>
      <c r="G298">
        <v>10</v>
      </c>
      <c r="H298">
        <v>-33</v>
      </c>
      <c r="I298" s="7">
        <v>57.98</v>
      </c>
      <c r="J298" s="7">
        <f>SUM(G298*I298)</f>
        <v>579.79999999999995</v>
      </c>
      <c r="K298" s="7">
        <f>SUM(G298*1.15)</f>
        <v>11.5</v>
      </c>
      <c r="L298" s="11">
        <v>43482</v>
      </c>
      <c r="M298" s="3">
        <v>43490</v>
      </c>
      <c r="N298" s="3">
        <v>43490</v>
      </c>
      <c r="O298" t="s">
        <v>6</v>
      </c>
      <c r="P298" s="4">
        <v>47.09</v>
      </c>
      <c r="Q298" t="s">
        <v>170</v>
      </c>
      <c r="R298" t="s">
        <v>172</v>
      </c>
      <c r="S298" t="s">
        <v>173</v>
      </c>
      <c r="U298" t="s">
        <v>174</v>
      </c>
      <c r="V298" t="s">
        <v>175</v>
      </c>
      <c r="W298" s="10" t="b">
        <v>1</v>
      </c>
      <c r="X298" s="12">
        <v>43875.15827546292</v>
      </c>
    </row>
    <row r="299" spans="1:24" x14ac:dyDescent="0.2">
      <c r="A299">
        <v>10582</v>
      </c>
      <c r="B299" s="2" t="s">
        <v>47</v>
      </c>
      <c r="C299" s="2" t="s">
        <v>48</v>
      </c>
      <c r="D299" s="2" t="s">
        <v>49</v>
      </c>
      <c r="E299" t="s">
        <v>15</v>
      </c>
      <c r="F299">
        <f>SUM(J299* 1.15)</f>
        <v>657.53549999999996</v>
      </c>
      <c r="G299">
        <v>9</v>
      </c>
      <c r="H299">
        <v>16</v>
      </c>
      <c r="I299" s="7">
        <v>63.53</v>
      </c>
      <c r="J299" s="7">
        <f>SUM(G299*I299)</f>
        <v>571.77</v>
      </c>
      <c r="K299" s="7">
        <f>SUM(G299*1.429)</f>
        <v>12.861000000000001</v>
      </c>
      <c r="L299" s="11">
        <v>43483</v>
      </c>
      <c r="M299" s="3">
        <v>43486</v>
      </c>
      <c r="N299" s="3">
        <v>43486</v>
      </c>
      <c r="O299" t="s">
        <v>12</v>
      </c>
      <c r="P299" s="4">
        <v>58.43</v>
      </c>
      <c r="Q299" t="s">
        <v>25</v>
      </c>
      <c r="R299" t="s">
        <v>27</v>
      </c>
      <c r="S299" t="s">
        <v>21</v>
      </c>
      <c r="U299" t="s">
        <v>28</v>
      </c>
      <c r="V299" t="s">
        <v>23</v>
      </c>
      <c r="W299" s="10" t="b">
        <v>1</v>
      </c>
      <c r="X299" s="12">
        <v>43918.509238773149</v>
      </c>
    </row>
    <row r="300" spans="1:24" x14ac:dyDescent="0.2">
      <c r="A300">
        <v>10583</v>
      </c>
      <c r="B300" s="2" t="s">
        <v>524</v>
      </c>
      <c r="C300" s="2" t="s">
        <v>525</v>
      </c>
      <c r="D300" s="2" t="s">
        <v>526</v>
      </c>
      <c r="E300" t="s">
        <v>45</v>
      </c>
      <c r="F300">
        <f>SUM(J300* 1.05)</f>
        <v>707.89949999999999</v>
      </c>
      <c r="G300">
        <v>9</v>
      </c>
      <c r="H300">
        <v>50</v>
      </c>
      <c r="I300" s="7">
        <v>74.91</v>
      </c>
      <c r="J300" s="7">
        <f>SUM(G300*I300)</f>
        <v>674.18999999999994</v>
      </c>
      <c r="K300" s="7">
        <f>SUM(G300*1.429)</f>
        <v>12.861000000000001</v>
      </c>
      <c r="L300" s="11">
        <v>43486</v>
      </c>
      <c r="M300" s="3">
        <v>43490</v>
      </c>
      <c r="N300" s="3">
        <v>43492</v>
      </c>
      <c r="O300" t="s">
        <v>6</v>
      </c>
      <c r="P300" s="4">
        <v>45.03</v>
      </c>
      <c r="Q300" t="s">
        <v>375</v>
      </c>
      <c r="R300" t="s">
        <v>377</v>
      </c>
      <c r="S300" t="s">
        <v>222</v>
      </c>
      <c r="T300" t="s">
        <v>223</v>
      </c>
      <c r="U300" t="s">
        <v>378</v>
      </c>
      <c r="V300" t="s">
        <v>113</v>
      </c>
      <c r="W300" s="10" t="b">
        <v>1</v>
      </c>
      <c r="X300" s="12">
        <v>43890.321539351855</v>
      </c>
    </row>
    <row r="301" spans="1:24" x14ac:dyDescent="0.2">
      <c r="A301">
        <v>10584</v>
      </c>
      <c r="B301" s="2" t="s">
        <v>53</v>
      </c>
      <c r="C301" s="2" t="s">
        <v>54</v>
      </c>
      <c r="D301" s="2" t="s">
        <v>55</v>
      </c>
      <c r="E301" t="s">
        <v>11</v>
      </c>
      <c r="F301">
        <f>SUM(J301* 1.15)</f>
        <v>758.03399999999988</v>
      </c>
      <c r="G301">
        <v>12</v>
      </c>
      <c r="H301">
        <v>4</v>
      </c>
      <c r="I301" s="7">
        <v>54.93</v>
      </c>
      <c r="J301" s="7">
        <f>SUM(G301*I301)</f>
        <v>659.16</v>
      </c>
      <c r="K301" s="7">
        <f>SUM(G301*0.54)</f>
        <v>6.48</v>
      </c>
      <c r="L301" s="11">
        <v>43486</v>
      </c>
      <c r="M301" s="3">
        <v>43489</v>
      </c>
      <c r="N301" s="3">
        <v>43489</v>
      </c>
      <c r="O301" t="s">
        <v>12</v>
      </c>
      <c r="P301" s="4">
        <v>20.37</v>
      </c>
      <c r="Q301" t="s">
        <v>281</v>
      </c>
      <c r="R301" t="s">
        <v>282</v>
      </c>
      <c r="S301" t="s">
        <v>283</v>
      </c>
      <c r="U301" t="s">
        <v>284</v>
      </c>
      <c r="V301" t="s">
        <v>10</v>
      </c>
      <c r="W301" s="10" t="b">
        <v>0</v>
      </c>
      <c r="X301" s="12">
        <v>43909.510883101852</v>
      </c>
    </row>
    <row r="302" spans="1:24" x14ac:dyDescent="0.2">
      <c r="A302">
        <v>10585</v>
      </c>
      <c r="B302" s="2" t="s">
        <v>531</v>
      </c>
      <c r="C302" s="2" t="s">
        <v>532</v>
      </c>
      <c r="D302" s="2" t="s">
        <v>533</v>
      </c>
      <c r="E302" t="s">
        <v>19</v>
      </c>
      <c r="F302">
        <f>SUM(J302* 0.85)</f>
        <v>379.34649999999993</v>
      </c>
      <c r="G302">
        <v>13</v>
      </c>
      <c r="H302">
        <v>-13</v>
      </c>
      <c r="I302" s="7">
        <v>34.33</v>
      </c>
      <c r="J302" s="7">
        <f>SUM(G302*I302)</f>
        <v>446.28999999999996</v>
      </c>
      <c r="K302" s="7">
        <f>SUM(G302*1.15)</f>
        <v>14.95</v>
      </c>
      <c r="L302" s="11">
        <v>43487</v>
      </c>
      <c r="M302" s="3">
        <v>43495</v>
      </c>
      <c r="N302" s="3">
        <v>43499</v>
      </c>
      <c r="O302" t="s">
        <v>14</v>
      </c>
      <c r="P302" s="4">
        <v>4.41</v>
      </c>
      <c r="Q302" t="s">
        <v>226</v>
      </c>
      <c r="R302" t="s">
        <v>228</v>
      </c>
      <c r="S302" t="s">
        <v>229</v>
      </c>
      <c r="T302" t="s">
        <v>230</v>
      </c>
      <c r="U302" t="s">
        <v>231</v>
      </c>
      <c r="V302" t="s">
        <v>217</v>
      </c>
      <c r="W302" s="10" t="b">
        <v>0</v>
      </c>
      <c r="X302" s="12">
        <v>43970.178015972218</v>
      </c>
    </row>
    <row r="303" spans="1:24" x14ac:dyDescent="0.2">
      <c r="A303">
        <v>10586</v>
      </c>
      <c r="B303" s="2" t="s">
        <v>401</v>
      </c>
      <c r="C303" s="2" t="s">
        <v>402</v>
      </c>
      <c r="D303" s="2" t="s">
        <v>403</v>
      </c>
      <c r="E303" t="s">
        <v>37</v>
      </c>
      <c r="F303">
        <f>SUM(J303* 0.875)</f>
        <v>342.26500000000004</v>
      </c>
      <c r="G303">
        <v>14</v>
      </c>
      <c r="H303">
        <v>-5</v>
      </c>
      <c r="I303" s="7">
        <v>27.94</v>
      </c>
      <c r="J303" s="7">
        <f>SUM(G303*I303)</f>
        <v>391.16</v>
      </c>
      <c r="K303" s="7">
        <f>SUM(G303*1.15)</f>
        <v>16.099999999999998</v>
      </c>
      <c r="L303" s="11">
        <v>43488</v>
      </c>
      <c r="M303" s="3">
        <v>43491</v>
      </c>
      <c r="N303" s="3">
        <v>43491</v>
      </c>
      <c r="O303" t="s">
        <v>12</v>
      </c>
      <c r="P303" s="4">
        <v>242.21</v>
      </c>
      <c r="Q303" t="s">
        <v>154</v>
      </c>
      <c r="R303" t="s">
        <v>156</v>
      </c>
      <c r="S303" t="s">
        <v>157</v>
      </c>
      <c r="U303" t="s">
        <v>158</v>
      </c>
      <c r="V303" t="s">
        <v>44</v>
      </c>
      <c r="W303" s="10" t="b">
        <v>1</v>
      </c>
      <c r="X303" s="12">
        <v>43903.511765046293</v>
      </c>
    </row>
    <row r="304" spans="1:24" x14ac:dyDescent="0.2">
      <c r="A304">
        <v>10587</v>
      </c>
      <c r="B304" s="2" t="s">
        <v>374</v>
      </c>
      <c r="C304" s="2" t="s">
        <v>375</v>
      </c>
      <c r="D304" s="2" t="s">
        <v>376</v>
      </c>
      <c r="E304" t="s">
        <v>13</v>
      </c>
      <c r="F304">
        <f>SUM(J304* 1.15)</f>
        <v>682.41000000000008</v>
      </c>
      <c r="G304">
        <v>6</v>
      </c>
      <c r="H304">
        <v>-3</v>
      </c>
      <c r="I304" s="7">
        <v>98.9</v>
      </c>
      <c r="J304" s="7">
        <f>SUM(G304*I304)</f>
        <v>593.40000000000009</v>
      </c>
      <c r="K304" s="7">
        <f>SUM(G304*1.27)</f>
        <v>7.62</v>
      </c>
      <c r="L304" s="11">
        <v>43488</v>
      </c>
      <c r="M304" s="3">
        <v>43494</v>
      </c>
      <c r="N304" s="3">
        <v>43498</v>
      </c>
      <c r="O304" t="s">
        <v>6</v>
      </c>
      <c r="P304" s="4">
        <v>0.75</v>
      </c>
      <c r="Q304" t="s">
        <v>544</v>
      </c>
      <c r="R304" t="s">
        <v>546</v>
      </c>
      <c r="S304" t="s">
        <v>547</v>
      </c>
      <c r="U304" t="s">
        <v>548</v>
      </c>
      <c r="V304" t="s">
        <v>530</v>
      </c>
      <c r="W304" s="10" t="b">
        <v>0</v>
      </c>
      <c r="X304" s="12">
        <v>43902.847089236115</v>
      </c>
    </row>
    <row r="305" spans="1:24" x14ac:dyDescent="0.2">
      <c r="A305">
        <v>10588</v>
      </c>
      <c r="B305" s="2" t="s">
        <v>384</v>
      </c>
      <c r="C305" s="2" t="s">
        <v>385</v>
      </c>
      <c r="D305" s="2" t="s">
        <v>386</v>
      </c>
      <c r="E305" t="s">
        <v>45</v>
      </c>
      <c r="F305">
        <f>SUM(J305* 1.25)</f>
        <v>288.25</v>
      </c>
      <c r="G305">
        <v>10</v>
      </c>
      <c r="H305">
        <v>1</v>
      </c>
      <c r="I305" s="7">
        <v>23.06</v>
      </c>
      <c r="J305" s="7">
        <f>SUM(G305*I305)</f>
        <v>230.6</v>
      </c>
      <c r="K305" s="7">
        <f>SUM(G305*1.27)</f>
        <v>12.7</v>
      </c>
      <c r="L305" s="11">
        <v>43489</v>
      </c>
      <c r="M305" s="3">
        <v>43498</v>
      </c>
      <c r="N305" s="3">
        <v>43498</v>
      </c>
      <c r="O305" t="s">
        <v>6</v>
      </c>
      <c r="P305" s="4">
        <v>1.36</v>
      </c>
      <c r="Q305" t="s">
        <v>170</v>
      </c>
      <c r="R305" t="s">
        <v>172</v>
      </c>
      <c r="S305" t="s">
        <v>173</v>
      </c>
      <c r="U305" t="s">
        <v>174</v>
      </c>
      <c r="V305" t="s">
        <v>175</v>
      </c>
      <c r="W305" s="10" t="b">
        <v>0</v>
      </c>
      <c r="X305" s="12">
        <v>44043.844520601851</v>
      </c>
    </row>
    <row r="306" spans="1:24" x14ac:dyDescent="0.2">
      <c r="A306">
        <v>10589</v>
      </c>
      <c r="B306" s="2" t="s">
        <v>202</v>
      </c>
      <c r="C306" s="2" t="s">
        <v>203</v>
      </c>
      <c r="D306" s="2" t="s">
        <v>204</v>
      </c>
      <c r="E306" t="s">
        <v>36</v>
      </c>
      <c r="F306">
        <f>SUM(J306* 0.9)</f>
        <v>504.25200000000001</v>
      </c>
      <c r="G306">
        <v>12</v>
      </c>
      <c r="H306">
        <v>3</v>
      </c>
      <c r="I306" s="7">
        <v>46.69</v>
      </c>
      <c r="J306" s="7">
        <f>SUM(G306*I306)</f>
        <v>560.28</v>
      </c>
      <c r="K306" s="7">
        <f>SUM(G306*0.54)</f>
        <v>6.48</v>
      </c>
      <c r="L306" s="11">
        <v>43490</v>
      </c>
      <c r="M306" s="3">
        <v>43494</v>
      </c>
      <c r="N306" s="3">
        <v>43494</v>
      </c>
      <c r="O306" t="s">
        <v>12</v>
      </c>
      <c r="P306" s="4">
        <v>42.7</v>
      </c>
      <c r="Q306" t="s">
        <v>385</v>
      </c>
      <c r="R306" t="s">
        <v>387</v>
      </c>
      <c r="S306" t="s">
        <v>388</v>
      </c>
      <c r="U306" t="s">
        <v>389</v>
      </c>
      <c r="V306" t="s">
        <v>10</v>
      </c>
      <c r="W306" s="10" t="b">
        <v>1</v>
      </c>
      <c r="X306" s="12">
        <v>43964.509850578703</v>
      </c>
    </row>
    <row r="307" spans="1:24" x14ac:dyDescent="0.2">
      <c r="A307">
        <v>10590</v>
      </c>
      <c r="B307" s="2" t="s">
        <v>326</v>
      </c>
      <c r="C307" s="2" t="s">
        <v>327</v>
      </c>
      <c r="D307" s="2" t="s">
        <v>328</v>
      </c>
      <c r="E307" t="s">
        <v>11</v>
      </c>
      <c r="F307">
        <f>SUM(J307* 0.9)</f>
        <v>256.44600000000003</v>
      </c>
      <c r="G307">
        <v>9</v>
      </c>
      <c r="H307">
        <v>2</v>
      </c>
      <c r="I307" s="7">
        <v>31.66</v>
      </c>
      <c r="J307" s="7">
        <f>SUM(G307*I307)</f>
        <v>284.94</v>
      </c>
      <c r="K307" s="7">
        <f>SUM(G307*1.27)</f>
        <v>11.43</v>
      </c>
      <c r="L307" s="11">
        <v>43493</v>
      </c>
      <c r="M307" s="3">
        <v>43498</v>
      </c>
      <c r="N307" s="3">
        <v>43498</v>
      </c>
      <c r="O307" t="s">
        <v>12</v>
      </c>
      <c r="P307" s="4">
        <v>73.209999999999994</v>
      </c>
      <c r="Q307" t="s">
        <v>456</v>
      </c>
      <c r="R307" t="s">
        <v>458</v>
      </c>
      <c r="S307" t="s">
        <v>459</v>
      </c>
      <c r="T307" t="s">
        <v>460</v>
      </c>
      <c r="U307" t="s">
        <v>461</v>
      </c>
      <c r="V307" t="s">
        <v>209</v>
      </c>
      <c r="W307" s="10" t="b">
        <v>1</v>
      </c>
      <c r="X307" s="12">
        <v>43855.17822430555</v>
      </c>
    </row>
    <row r="308" spans="1:24" x14ac:dyDescent="0.2">
      <c r="A308">
        <v>10591</v>
      </c>
      <c r="B308" s="2" t="s">
        <v>500</v>
      </c>
      <c r="C308" s="2" t="s">
        <v>501</v>
      </c>
      <c r="D308" s="2" t="s">
        <v>502</v>
      </c>
      <c r="E308" t="s">
        <v>13</v>
      </c>
      <c r="F308">
        <f>SUM(J308* 1.05)</f>
        <v>1055.3130000000001</v>
      </c>
      <c r="G308">
        <v>14</v>
      </c>
      <c r="H308">
        <v>10</v>
      </c>
      <c r="I308" s="7">
        <v>71.790000000000006</v>
      </c>
      <c r="J308" s="7">
        <f>SUM(G308*I308)</f>
        <v>1005.0600000000001</v>
      </c>
      <c r="K308" s="7">
        <f>SUM(G308*1.429)</f>
        <v>20.006</v>
      </c>
      <c r="L308" s="11">
        <v>43493</v>
      </c>
      <c r="M308" s="3">
        <v>43497</v>
      </c>
      <c r="N308" s="3">
        <v>43501</v>
      </c>
      <c r="O308" t="s">
        <v>14</v>
      </c>
      <c r="P308" s="4">
        <v>74.459999999999994</v>
      </c>
      <c r="Q308" t="s">
        <v>131</v>
      </c>
      <c r="R308" t="s">
        <v>133</v>
      </c>
      <c r="S308" t="s">
        <v>85</v>
      </c>
      <c r="U308" t="s">
        <v>134</v>
      </c>
      <c r="V308" t="s">
        <v>35</v>
      </c>
      <c r="W308" s="10" t="b">
        <v>1</v>
      </c>
      <c r="X308" s="12">
        <v>43893.511799768516</v>
      </c>
    </row>
    <row r="309" spans="1:24" x14ac:dyDescent="0.2">
      <c r="A309">
        <v>10592</v>
      </c>
      <c r="B309" s="2" t="s">
        <v>285</v>
      </c>
      <c r="C309" s="2" t="s">
        <v>281</v>
      </c>
      <c r="D309" s="2" t="s">
        <v>286</v>
      </c>
      <c r="E309" t="s">
        <v>15</v>
      </c>
      <c r="F309">
        <f>SUM(J309* 1.15)</f>
        <v>276.45999999999998</v>
      </c>
      <c r="G309">
        <v>5</v>
      </c>
      <c r="H309">
        <v>-18</v>
      </c>
      <c r="I309" s="7">
        <v>48.08</v>
      </c>
      <c r="J309" s="7">
        <f>SUM(G309*I309)</f>
        <v>240.39999999999998</v>
      </c>
      <c r="K309" s="7">
        <f>SUM(G309*1.15)</f>
        <v>5.75</v>
      </c>
      <c r="L309" s="11">
        <v>43494</v>
      </c>
      <c r="M309" s="3">
        <v>43500</v>
      </c>
      <c r="N309" s="3">
        <v>43504</v>
      </c>
      <c r="O309" t="s">
        <v>12</v>
      </c>
      <c r="P309" s="4">
        <v>10.14</v>
      </c>
      <c r="Q309" t="s">
        <v>186</v>
      </c>
      <c r="R309" t="s">
        <v>187</v>
      </c>
      <c r="S309" t="s">
        <v>188</v>
      </c>
      <c r="U309" t="s">
        <v>189</v>
      </c>
      <c r="V309" t="s">
        <v>66</v>
      </c>
      <c r="W309" s="10" t="b">
        <v>0</v>
      </c>
      <c r="X309" s="12">
        <v>43883.843751388886</v>
      </c>
    </row>
    <row r="310" spans="1:24" x14ac:dyDescent="0.2">
      <c r="A310">
        <v>10593</v>
      </c>
      <c r="B310" s="2" t="s">
        <v>285</v>
      </c>
      <c r="C310" s="2" t="s">
        <v>281</v>
      </c>
      <c r="D310" s="2" t="s">
        <v>286</v>
      </c>
      <c r="E310" t="s">
        <v>19</v>
      </c>
      <c r="F310">
        <f>SUM(J310* 1.15)</f>
        <v>321.26400000000001</v>
      </c>
      <c r="G310">
        <v>8</v>
      </c>
      <c r="H310">
        <v>-20</v>
      </c>
      <c r="I310" s="7">
        <v>34.92</v>
      </c>
      <c r="J310" s="7">
        <f>SUM(G310*I310)</f>
        <v>279.36</v>
      </c>
      <c r="K310" s="7">
        <f>SUM(G310*1.15)</f>
        <v>9.1999999999999993</v>
      </c>
      <c r="L310" s="11">
        <v>43495</v>
      </c>
      <c r="M310" s="3">
        <v>43503</v>
      </c>
      <c r="N310" s="3">
        <v>43503</v>
      </c>
      <c r="O310" t="s">
        <v>14</v>
      </c>
      <c r="P310" s="4">
        <v>13.55</v>
      </c>
      <c r="Q310" t="s">
        <v>501</v>
      </c>
      <c r="R310" t="s">
        <v>503</v>
      </c>
      <c r="S310" t="s">
        <v>504</v>
      </c>
      <c r="U310" t="s">
        <v>505</v>
      </c>
      <c r="V310" t="s">
        <v>448</v>
      </c>
      <c r="W310" s="10" t="b">
        <v>0</v>
      </c>
      <c r="X310" s="12">
        <v>43844.511580787032</v>
      </c>
    </row>
    <row r="311" spans="1:24" x14ac:dyDescent="0.2">
      <c r="A311">
        <v>10594</v>
      </c>
      <c r="B311" s="2" t="s">
        <v>345</v>
      </c>
      <c r="C311" s="2" t="s">
        <v>346</v>
      </c>
      <c r="D311" s="2" t="s">
        <v>347</v>
      </c>
      <c r="E311" t="s">
        <v>15</v>
      </c>
      <c r="F311">
        <f>SUM(J311* 0.9)</f>
        <v>418.86900000000003</v>
      </c>
      <c r="G311">
        <v>11</v>
      </c>
      <c r="H311">
        <v>3</v>
      </c>
      <c r="I311" s="7">
        <v>42.31</v>
      </c>
      <c r="J311" s="7">
        <f>SUM(G311*I311)</f>
        <v>465.41</v>
      </c>
      <c r="K311" s="7">
        <f>SUM(G311*0.54)</f>
        <v>5.94</v>
      </c>
      <c r="L311" s="11">
        <v>43495</v>
      </c>
      <c r="M311" s="3">
        <v>43496</v>
      </c>
      <c r="N311" s="3">
        <v>43500</v>
      </c>
      <c r="O311" t="s">
        <v>14</v>
      </c>
      <c r="P311" s="4">
        <v>360.63</v>
      </c>
      <c r="Q311" t="s">
        <v>364</v>
      </c>
      <c r="R311" t="s">
        <v>366</v>
      </c>
      <c r="S311" t="s">
        <v>367</v>
      </c>
      <c r="U311" t="s">
        <v>368</v>
      </c>
      <c r="V311" t="s">
        <v>141</v>
      </c>
      <c r="W311" s="10" t="b">
        <v>1</v>
      </c>
      <c r="X311" s="12">
        <v>43931.511360879631</v>
      </c>
    </row>
    <row r="312" spans="1:24" x14ac:dyDescent="0.2">
      <c r="A312">
        <v>10595</v>
      </c>
      <c r="B312" s="2" t="s">
        <v>135</v>
      </c>
      <c r="C312" s="2" t="s">
        <v>136</v>
      </c>
      <c r="D312" s="2" t="s">
        <v>137</v>
      </c>
      <c r="E312" t="s">
        <v>45</v>
      </c>
      <c r="F312">
        <f>SUM(J312* 1.05)</f>
        <v>288.98099999999999</v>
      </c>
      <c r="G312">
        <v>11</v>
      </c>
      <c r="H312">
        <v>10</v>
      </c>
      <c r="I312" s="7">
        <v>25.02</v>
      </c>
      <c r="J312" s="7">
        <f>SUM(G312*I312)</f>
        <v>275.21999999999997</v>
      </c>
      <c r="K312" s="7">
        <f>SUM(G312*1.429)</f>
        <v>15.719000000000001</v>
      </c>
      <c r="L312" s="11">
        <v>43496</v>
      </c>
      <c r="M312" s="3">
        <v>43498</v>
      </c>
      <c r="N312" s="3">
        <v>43498</v>
      </c>
      <c r="O312" t="s">
        <v>12</v>
      </c>
      <c r="P312" s="4">
        <v>3.43</v>
      </c>
      <c r="Q312" t="s">
        <v>245</v>
      </c>
      <c r="R312" t="s">
        <v>566</v>
      </c>
      <c r="S312" t="s">
        <v>247</v>
      </c>
      <c r="T312" t="s">
        <v>248</v>
      </c>
      <c r="U312" t="s">
        <v>249</v>
      </c>
      <c r="V312" t="s">
        <v>35</v>
      </c>
      <c r="W312" s="10" t="b">
        <v>0</v>
      </c>
      <c r="X312" s="12">
        <v>43874.99203703706</v>
      </c>
    </row>
    <row r="313" spans="1:24" x14ac:dyDescent="0.2">
      <c r="A313">
        <v>10596</v>
      </c>
      <c r="B313" s="2" t="s">
        <v>537</v>
      </c>
      <c r="C313" s="2" t="s">
        <v>538</v>
      </c>
      <c r="D313" s="2" t="s">
        <v>539</v>
      </c>
      <c r="E313" t="s">
        <v>36</v>
      </c>
      <c r="F313">
        <f>SUM(J313* 0.9)</f>
        <v>700.48799999999994</v>
      </c>
      <c r="G313">
        <v>12</v>
      </c>
      <c r="H313">
        <v>6</v>
      </c>
      <c r="I313" s="7">
        <v>64.86</v>
      </c>
      <c r="J313" s="7">
        <f>SUM(G313*I313)</f>
        <v>778.31999999999994</v>
      </c>
      <c r="K313" s="7">
        <f>SUM(G313*1.381)</f>
        <v>16.571999999999999</v>
      </c>
      <c r="L313" s="11">
        <v>43497</v>
      </c>
      <c r="M313" s="3">
        <v>43502</v>
      </c>
      <c r="N313" s="3">
        <v>43502</v>
      </c>
      <c r="O313" t="s">
        <v>12</v>
      </c>
      <c r="P313" s="4">
        <v>36.130000000000003</v>
      </c>
      <c r="Q313" t="s">
        <v>25</v>
      </c>
      <c r="R313" t="s">
        <v>27</v>
      </c>
      <c r="S313" t="s">
        <v>21</v>
      </c>
      <c r="U313" t="s">
        <v>28</v>
      </c>
      <c r="V313" t="s">
        <v>23</v>
      </c>
      <c r="W313" s="10" t="b">
        <v>1</v>
      </c>
      <c r="X313" s="12">
        <v>43903.509711689818</v>
      </c>
    </row>
    <row r="314" spans="1:24" x14ac:dyDescent="0.2">
      <c r="A314">
        <v>10597</v>
      </c>
      <c r="B314" s="2" t="s">
        <v>363</v>
      </c>
      <c r="C314" s="2" t="s">
        <v>364</v>
      </c>
      <c r="D314" s="2" t="s">
        <v>365</v>
      </c>
      <c r="E314" t="s">
        <v>19</v>
      </c>
      <c r="F314">
        <f>SUM(J314* 1.03)</f>
        <v>909.29430000000013</v>
      </c>
      <c r="G314">
        <v>9</v>
      </c>
      <c r="H314">
        <v>0</v>
      </c>
      <c r="I314" s="7">
        <v>98.09</v>
      </c>
      <c r="J314" s="7">
        <f>SUM(G314*I314)</f>
        <v>882.81000000000006</v>
      </c>
      <c r="K314" s="7">
        <f>SUM(G314*1.27)</f>
        <v>11.43</v>
      </c>
      <c r="L314" s="11">
        <v>43497</v>
      </c>
      <c r="M314" s="3">
        <v>43503</v>
      </c>
      <c r="N314" s="3">
        <v>43513</v>
      </c>
      <c r="O314" t="s">
        <v>14</v>
      </c>
      <c r="P314" s="4">
        <v>8.5</v>
      </c>
      <c r="Q314" t="s">
        <v>544</v>
      </c>
      <c r="R314" t="s">
        <v>546</v>
      </c>
      <c r="S314" t="s">
        <v>547</v>
      </c>
      <c r="U314" t="s">
        <v>548</v>
      </c>
      <c r="V314" t="s">
        <v>530</v>
      </c>
      <c r="W314" s="10" t="b">
        <v>0</v>
      </c>
      <c r="X314" s="12">
        <v>43857.510637962958</v>
      </c>
    </row>
    <row r="315" spans="1:24" x14ac:dyDescent="0.2">
      <c r="A315">
        <v>10598</v>
      </c>
      <c r="B315" s="2" t="s">
        <v>394</v>
      </c>
      <c r="C315" s="2" t="s">
        <v>395</v>
      </c>
      <c r="D315" s="2" t="s">
        <v>396</v>
      </c>
      <c r="E315" t="s">
        <v>13</v>
      </c>
      <c r="F315">
        <f>SUM(J315* 1.05)</f>
        <v>608.01300000000003</v>
      </c>
      <c r="G315">
        <v>9</v>
      </c>
      <c r="H315">
        <v>2</v>
      </c>
      <c r="I315" s="7">
        <v>64.34</v>
      </c>
      <c r="J315" s="7">
        <f>SUM(G315*I315)</f>
        <v>579.06000000000006</v>
      </c>
      <c r="K315" s="7">
        <f>SUM(G315*1.27)</f>
        <v>11.43</v>
      </c>
      <c r="L315" s="11">
        <v>43500</v>
      </c>
      <c r="M315" s="3">
        <v>43507</v>
      </c>
      <c r="N315" s="3">
        <v>43508</v>
      </c>
      <c r="O315" t="s">
        <v>14</v>
      </c>
      <c r="P315" s="4">
        <v>44.12</v>
      </c>
      <c r="Q315" t="s">
        <v>251</v>
      </c>
      <c r="R315" t="s">
        <v>253</v>
      </c>
      <c r="S315" t="s">
        <v>254</v>
      </c>
      <c r="U315" t="s">
        <v>255</v>
      </c>
      <c r="V315" t="s">
        <v>10</v>
      </c>
      <c r="W315" s="10" t="b">
        <v>1</v>
      </c>
      <c r="X315" s="12">
        <v>43838.51077685185</v>
      </c>
    </row>
    <row r="316" spans="1:24" x14ac:dyDescent="0.2">
      <c r="A316">
        <v>10599</v>
      </c>
      <c r="B316" s="2" t="s">
        <v>81</v>
      </c>
      <c r="C316" s="2" t="s">
        <v>82</v>
      </c>
      <c r="D316" s="2" t="s">
        <v>83</v>
      </c>
      <c r="E316" t="s">
        <v>5</v>
      </c>
      <c r="F316">
        <f>SUM(J316* 0.9)</f>
        <v>79.632000000000005</v>
      </c>
      <c r="G316">
        <v>7</v>
      </c>
      <c r="H316">
        <v>-20</v>
      </c>
      <c r="I316" s="7">
        <v>12.64</v>
      </c>
      <c r="J316" s="7">
        <f>SUM(G316*I316)</f>
        <v>88.48</v>
      </c>
      <c r="K316" s="7">
        <f>SUM(G316*1.15)</f>
        <v>8.0499999999999989</v>
      </c>
      <c r="L316" s="11">
        <v>43501</v>
      </c>
      <c r="M316" s="3">
        <v>43511</v>
      </c>
      <c r="N316" s="3">
        <v>43511</v>
      </c>
      <c r="O316" t="s">
        <v>6</v>
      </c>
      <c r="P316" s="4">
        <v>12.69</v>
      </c>
      <c r="Q316" t="s">
        <v>419</v>
      </c>
      <c r="R316" t="s">
        <v>421</v>
      </c>
      <c r="S316" t="s">
        <v>64</v>
      </c>
      <c r="U316" t="s">
        <v>422</v>
      </c>
      <c r="V316" t="s">
        <v>66</v>
      </c>
      <c r="W316" s="10" t="b">
        <v>0</v>
      </c>
      <c r="X316" s="12">
        <v>43905.512158101854</v>
      </c>
    </row>
    <row r="317" spans="1:24" x14ac:dyDescent="0.2">
      <c r="A317">
        <v>10600</v>
      </c>
      <c r="B317" s="2" t="s">
        <v>232</v>
      </c>
      <c r="C317" s="2" t="s">
        <v>233</v>
      </c>
      <c r="D317" s="2" t="s">
        <v>234</v>
      </c>
      <c r="E317" t="s">
        <v>11</v>
      </c>
      <c r="F317">
        <f>SUM(J317* 0.9)</f>
        <v>279.39600000000002</v>
      </c>
      <c r="G317">
        <v>13</v>
      </c>
      <c r="H317">
        <v>-2</v>
      </c>
      <c r="I317" s="7">
        <v>23.88</v>
      </c>
      <c r="J317" s="7">
        <f>SUM(G317*I317)</f>
        <v>310.44</v>
      </c>
      <c r="K317" s="7">
        <f>SUM(G317*1.27)</f>
        <v>16.510000000000002</v>
      </c>
      <c r="L317" s="11">
        <v>43502</v>
      </c>
      <c r="M317" s="3">
        <v>43511</v>
      </c>
      <c r="N317" s="3">
        <v>43511</v>
      </c>
      <c r="O317" t="s">
        <v>6</v>
      </c>
      <c r="P317" s="4">
        <v>55.28</v>
      </c>
      <c r="Q317" t="s">
        <v>54</v>
      </c>
      <c r="R317" t="s">
        <v>56</v>
      </c>
      <c r="S317" t="s">
        <v>57</v>
      </c>
      <c r="U317" t="s">
        <v>58</v>
      </c>
      <c r="V317" t="s">
        <v>59</v>
      </c>
      <c r="W317" s="10" t="b">
        <v>1</v>
      </c>
      <c r="X317" s="12">
        <v>43885.550138888895</v>
      </c>
    </row>
    <row r="318" spans="1:24" x14ac:dyDescent="0.2">
      <c r="A318">
        <v>10601</v>
      </c>
      <c r="B318" s="2" t="s">
        <v>225</v>
      </c>
      <c r="C318" s="2" t="s">
        <v>226</v>
      </c>
      <c r="D318" s="2" t="s">
        <v>227</v>
      </c>
      <c r="E318" t="s">
        <v>19</v>
      </c>
      <c r="F318">
        <f>SUM(J318* 1.45)</f>
        <v>167.011</v>
      </c>
      <c r="G318">
        <v>13</v>
      </c>
      <c r="H318">
        <v>-5</v>
      </c>
      <c r="I318" s="7">
        <v>8.86</v>
      </c>
      <c r="J318" s="7">
        <f>SUM(G318*I318)</f>
        <v>115.17999999999999</v>
      </c>
      <c r="K318" s="7">
        <f>SUM(G318*1.15)</f>
        <v>14.95</v>
      </c>
      <c r="L318" s="11">
        <v>43502</v>
      </c>
      <c r="M318" s="3">
        <v>43512</v>
      </c>
      <c r="N318" s="3">
        <v>43512</v>
      </c>
      <c r="O318" t="s">
        <v>14</v>
      </c>
      <c r="P318" s="4">
        <v>208.5</v>
      </c>
      <c r="Q318" t="s">
        <v>154</v>
      </c>
      <c r="R318" t="s">
        <v>156</v>
      </c>
      <c r="S318" t="s">
        <v>157</v>
      </c>
      <c r="U318" t="s">
        <v>158</v>
      </c>
      <c r="V318" t="s">
        <v>44</v>
      </c>
      <c r="W318" s="10" t="b">
        <v>1</v>
      </c>
      <c r="X318" s="12">
        <v>43895.510383333327</v>
      </c>
    </row>
    <row r="319" spans="1:24" x14ac:dyDescent="0.2">
      <c r="A319">
        <v>10602</v>
      </c>
      <c r="B319" s="2" t="s">
        <v>500</v>
      </c>
      <c r="C319" s="2" t="s">
        <v>501</v>
      </c>
      <c r="D319" s="2" t="s">
        <v>502</v>
      </c>
      <c r="E319" t="s">
        <v>36</v>
      </c>
      <c r="F319">
        <f>SUM(J319* 1.05)</f>
        <v>61.236000000000004</v>
      </c>
      <c r="G319">
        <v>8</v>
      </c>
      <c r="H319">
        <v>18</v>
      </c>
      <c r="I319" s="7">
        <v>7.29</v>
      </c>
      <c r="J319" s="7">
        <f>SUM(G319*I319)</f>
        <v>58.32</v>
      </c>
      <c r="K319" s="7">
        <f>SUM(G319*1.429)</f>
        <v>11.432</v>
      </c>
      <c r="L319" s="11">
        <v>43503</v>
      </c>
      <c r="M319" s="3">
        <v>43512</v>
      </c>
      <c r="N319" s="3">
        <v>43512</v>
      </c>
      <c r="O319" t="s">
        <v>6</v>
      </c>
      <c r="P319" s="4">
        <v>188.04</v>
      </c>
      <c r="Q319" t="s">
        <v>154</v>
      </c>
      <c r="R319" t="s">
        <v>156</v>
      </c>
      <c r="S319" t="s">
        <v>157</v>
      </c>
      <c r="U319" t="s">
        <v>158</v>
      </c>
      <c r="V319" t="s">
        <v>44</v>
      </c>
      <c r="W319" s="10" t="b">
        <v>1</v>
      </c>
      <c r="X319" s="12">
        <v>43893.511395601847</v>
      </c>
    </row>
    <row r="320" spans="1:24" x14ac:dyDescent="0.2">
      <c r="A320">
        <v>10603</v>
      </c>
      <c r="B320" s="2" t="s">
        <v>430</v>
      </c>
      <c r="C320" s="2" t="s">
        <v>431</v>
      </c>
      <c r="D320" s="2" t="s">
        <v>432</v>
      </c>
      <c r="E320" t="s">
        <v>36</v>
      </c>
      <c r="F320">
        <f>SUM(J320* 1.05)</f>
        <v>206.01000000000002</v>
      </c>
      <c r="G320">
        <v>9</v>
      </c>
      <c r="H320">
        <v>5</v>
      </c>
      <c r="I320" s="7">
        <v>21.8</v>
      </c>
      <c r="J320" s="7">
        <f>SUM(G320*I320)</f>
        <v>196.20000000000002</v>
      </c>
      <c r="K320" s="7">
        <f>SUM(G320*0.54)</f>
        <v>4.8600000000000003</v>
      </c>
      <c r="L320" s="11">
        <v>43504</v>
      </c>
      <c r="M320" s="3">
        <v>43512</v>
      </c>
      <c r="N320" s="3">
        <v>43512</v>
      </c>
      <c r="O320" t="s">
        <v>12</v>
      </c>
      <c r="P320" s="4">
        <v>51.44</v>
      </c>
      <c r="Q320" t="s">
        <v>288</v>
      </c>
      <c r="R320" t="s">
        <v>559</v>
      </c>
      <c r="S320" t="s">
        <v>290</v>
      </c>
      <c r="T320" t="s">
        <v>291</v>
      </c>
      <c r="U320" t="s">
        <v>292</v>
      </c>
      <c r="V320" t="s">
        <v>209</v>
      </c>
      <c r="W320" s="10" t="b">
        <v>1</v>
      </c>
      <c r="X320" s="12">
        <v>43893.51141875</v>
      </c>
    </row>
    <row r="321" spans="1:24" x14ac:dyDescent="0.2">
      <c r="A321">
        <v>10604</v>
      </c>
      <c r="B321" s="2" t="s">
        <v>176</v>
      </c>
      <c r="C321" s="2" t="s">
        <v>177</v>
      </c>
      <c r="D321" s="2" t="s">
        <v>178</v>
      </c>
      <c r="E321" t="s">
        <v>13</v>
      </c>
      <c r="F321">
        <f>SUM(J321* 0.85)</f>
        <v>838.14249999999993</v>
      </c>
      <c r="G321">
        <v>13</v>
      </c>
      <c r="H321">
        <v>33</v>
      </c>
      <c r="I321" s="7">
        <v>75.849999999999994</v>
      </c>
      <c r="J321" s="7">
        <f>SUM(G321*I321)</f>
        <v>986.05</v>
      </c>
      <c r="K321" s="7">
        <f>SUM(G321*1.429)</f>
        <v>18.577000000000002</v>
      </c>
      <c r="L321" s="11">
        <v>43504</v>
      </c>
      <c r="M321" s="3">
        <v>43519</v>
      </c>
      <c r="N321" s="3">
        <v>43521</v>
      </c>
      <c r="O321" t="s">
        <v>6</v>
      </c>
      <c r="P321" s="4">
        <v>364.15</v>
      </c>
      <c r="Q321" t="s">
        <v>385</v>
      </c>
      <c r="R321" t="s">
        <v>387</v>
      </c>
      <c r="S321" t="s">
        <v>388</v>
      </c>
      <c r="U321" t="s">
        <v>389</v>
      </c>
      <c r="V321" t="s">
        <v>10</v>
      </c>
      <c r="W321" s="10" t="b">
        <v>1</v>
      </c>
      <c r="X321" s="12">
        <v>43914.179079398149</v>
      </c>
    </row>
    <row r="322" spans="1:24" x14ac:dyDescent="0.2">
      <c r="A322">
        <v>10605</v>
      </c>
      <c r="B322" s="2" t="s">
        <v>326</v>
      </c>
      <c r="C322" s="2" t="s">
        <v>327</v>
      </c>
      <c r="D322" s="2" t="s">
        <v>328</v>
      </c>
      <c r="E322" t="s">
        <v>13</v>
      </c>
      <c r="F322">
        <f>SUM(J322* 0.9)</f>
        <v>323.75700000000001</v>
      </c>
      <c r="G322">
        <v>7</v>
      </c>
      <c r="H322">
        <v>2</v>
      </c>
      <c r="I322" s="7">
        <v>51.39</v>
      </c>
      <c r="J322" s="7">
        <f>SUM(G322*I322)</f>
        <v>359.73</v>
      </c>
      <c r="K322" s="7">
        <f>SUM(G322*1.27)</f>
        <v>8.89</v>
      </c>
      <c r="L322" s="11">
        <v>43507</v>
      </c>
      <c r="M322" s="3">
        <v>43522</v>
      </c>
      <c r="N322" s="3">
        <v>43522</v>
      </c>
      <c r="O322" t="s">
        <v>6</v>
      </c>
      <c r="P322" s="4">
        <v>8.19</v>
      </c>
      <c r="Q322" t="s">
        <v>431</v>
      </c>
      <c r="R322" t="s">
        <v>433</v>
      </c>
      <c r="S322" t="s">
        <v>434</v>
      </c>
      <c r="T322" t="s">
        <v>435</v>
      </c>
      <c r="U322" t="s">
        <v>436</v>
      </c>
      <c r="V322" t="s">
        <v>209</v>
      </c>
      <c r="W322" s="10" t="b">
        <v>1</v>
      </c>
      <c r="X322" s="12">
        <v>43885.633831018517</v>
      </c>
    </row>
    <row r="323" spans="1:24" x14ac:dyDescent="0.2">
      <c r="A323">
        <v>10606</v>
      </c>
      <c r="B323" s="2" t="s">
        <v>489</v>
      </c>
      <c r="C323" s="2" t="s">
        <v>490</v>
      </c>
      <c r="D323" s="2" t="s">
        <v>491</v>
      </c>
      <c r="E323" t="s">
        <v>11</v>
      </c>
      <c r="F323">
        <f>SUM(J323* 0.85)</f>
        <v>212.61899999999997</v>
      </c>
      <c r="G323">
        <v>11</v>
      </c>
      <c r="H323">
        <v>-3</v>
      </c>
      <c r="I323" s="7">
        <v>22.74</v>
      </c>
      <c r="J323" s="7">
        <f>SUM(G323*I323)</f>
        <v>250.14</v>
      </c>
      <c r="K323" s="7">
        <f>SUM(G323*1.27)</f>
        <v>13.97</v>
      </c>
      <c r="L323" s="11">
        <v>43508</v>
      </c>
      <c r="M323" s="3">
        <v>43511</v>
      </c>
      <c r="N323" s="3">
        <v>43511</v>
      </c>
      <c r="O323" t="s">
        <v>6</v>
      </c>
      <c r="P323" s="4">
        <v>99.23</v>
      </c>
      <c r="Q323" t="s">
        <v>375</v>
      </c>
      <c r="R323" t="s">
        <v>377</v>
      </c>
      <c r="S323" t="s">
        <v>222</v>
      </c>
      <c r="T323" t="s">
        <v>223</v>
      </c>
      <c r="U323" t="s">
        <v>378</v>
      </c>
      <c r="V323" t="s">
        <v>113</v>
      </c>
      <c r="W323" s="10" t="b">
        <v>1</v>
      </c>
      <c r="X323" s="12">
        <v>43900.511349305554</v>
      </c>
    </row>
    <row r="324" spans="1:24" x14ac:dyDescent="0.2">
      <c r="A324">
        <v>10607</v>
      </c>
      <c r="B324" s="2" t="s">
        <v>430</v>
      </c>
      <c r="C324" s="2" t="s">
        <v>431</v>
      </c>
      <c r="D324" s="2" t="s">
        <v>432</v>
      </c>
      <c r="E324" t="s">
        <v>46</v>
      </c>
      <c r="F324">
        <f>SUM(J324* 1.05)</f>
        <v>713.66399999999999</v>
      </c>
      <c r="G324">
        <v>8</v>
      </c>
      <c r="H324">
        <v>5</v>
      </c>
      <c r="I324" s="7">
        <v>84.96</v>
      </c>
      <c r="J324" s="7">
        <f>SUM(G324*I324)</f>
        <v>679.68</v>
      </c>
      <c r="K324" s="7">
        <f>SUM(G324*0.54)</f>
        <v>4.32</v>
      </c>
      <c r="L324" s="11">
        <v>43508</v>
      </c>
      <c r="M324" s="3">
        <v>43518</v>
      </c>
      <c r="N324" s="3">
        <v>43518</v>
      </c>
      <c r="O324" t="s">
        <v>12</v>
      </c>
      <c r="P324" s="4">
        <v>9.5299999999999994</v>
      </c>
      <c r="Q324" t="s">
        <v>375</v>
      </c>
      <c r="R324" t="s">
        <v>377</v>
      </c>
      <c r="S324" t="s">
        <v>222</v>
      </c>
      <c r="T324" t="s">
        <v>223</v>
      </c>
      <c r="U324" t="s">
        <v>378</v>
      </c>
      <c r="V324" t="s">
        <v>113</v>
      </c>
      <c r="W324" s="10" t="b">
        <v>0</v>
      </c>
      <c r="X324" s="12">
        <v>43903.177723379624</v>
      </c>
    </row>
    <row r="325" spans="1:24" x14ac:dyDescent="0.2">
      <c r="A325">
        <v>10608</v>
      </c>
      <c r="B325" s="2" t="s">
        <v>479</v>
      </c>
      <c r="C325" s="2" t="s">
        <v>480</v>
      </c>
      <c r="D325" s="2" t="s">
        <v>481</v>
      </c>
      <c r="E325" t="s">
        <v>11</v>
      </c>
      <c r="F325">
        <f>SUM(J325* 1.03)</f>
        <v>834.3927000000001</v>
      </c>
      <c r="G325">
        <v>9</v>
      </c>
      <c r="H325">
        <v>-13</v>
      </c>
      <c r="I325" s="7">
        <v>90.01</v>
      </c>
      <c r="J325" s="7">
        <f>SUM(G325*I325)</f>
        <v>810.09</v>
      </c>
      <c r="K325" s="7">
        <f>SUM(G325*1.15)</f>
        <v>10.35</v>
      </c>
      <c r="L325" s="11">
        <v>43509</v>
      </c>
      <c r="M325" s="3">
        <v>43518</v>
      </c>
      <c r="N325" s="3">
        <v>43518</v>
      </c>
      <c r="O325" t="s">
        <v>12</v>
      </c>
      <c r="P325" s="4">
        <v>61.02</v>
      </c>
      <c r="Q325" t="s">
        <v>3</v>
      </c>
      <c r="R325" t="s">
        <v>7</v>
      </c>
      <c r="S325" t="s">
        <v>8</v>
      </c>
      <c r="U325" t="s">
        <v>9</v>
      </c>
      <c r="V325" t="s">
        <v>10</v>
      </c>
      <c r="W325" s="10" t="b">
        <v>1</v>
      </c>
      <c r="X325" s="12">
        <v>43851.511615509255</v>
      </c>
    </row>
    <row r="326" spans="1:24" x14ac:dyDescent="0.2">
      <c r="A326">
        <v>10609</v>
      </c>
      <c r="B326" s="2" t="s">
        <v>124</v>
      </c>
      <c r="C326" s="2" t="s">
        <v>125</v>
      </c>
      <c r="D326" s="2" t="s">
        <v>126</v>
      </c>
      <c r="E326" t="s">
        <v>19</v>
      </c>
      <c r="F326">
        <f>SUM(J326* 1.45)</f>
        <v>626.68999999999994</v>
      </c>
      <c r="G326">
        <v>10</v>
      </c>
      <c r="H326">
        <v>2</v>
      </c>
      <c r="I326" s="7">
        <v>43.22</v>
      </c>
      <c r="J326" s="7">
        <f>SUM(G326*I326)</f>
        <v>432.2</v>
      </c>
      <c r="K326" s="7">
        <f>SUM(G326*1.27)</f>
        <v>12.7</v>
      </c>
      <c r="L326" s="11">
        <v>43510</v>
      </c>
      <c r="M326" s="3">
        <v>43520</v>
      </c>
      <c r="N326" s="3">
        <v>43520</v>
      </c>
      <c r="O326" t="s">
        <v>14</v>
      </c>
      <c r="P326" s="4">
        <v>145.44999999999999</v>
      </c>
      <c r="Q326" t="s">
        <v>136</v>
      </c>
      <c r="R326" t="s">
        <v>138</v>
      </c>
      <c r="S326" t="s">
        <v>139</v>
      </c>
      <c r="U326" t="s">
        <v>140</v>
      </c>
      <c r="V326" t="s">
        <v>141</v>
      </c>
      <c r="W326" s="10" t="b">
        <v>1</v>
      </c>
      <c r="X326" s="12">
        <v>43842.844937268521</v>
      </c>
    </row>
    <row r="327" spans="1:24" x14ac:dyDescent="0.2">
      <c r="A327">
        <v>10610</v>
      </c>
      <c r="B327" s="2" t="s">
        <v>262</v>
      </c>
      <c r="C327" s="2" t="s">
        <v>263</v>
      </c>
      <c r="D327" s="2" t="s">
        <v>264</v>
      </c>
      <c r="E327" t="s">
        <v>36</v>
      </c>
      <c r="F327">
        <f>SUM(J327* 0.85)</f>
        <v>208.79399999999998</v>
      </c>
      <c r="G327">
        <v>6</v>
      </c>
      <c r="H327">
        <v>6</v>
      </c>
      <c r="I327" s="7">
        <v>40.94</v>
      </c>
      <c r="J327" s="7">
        <f>SUM(G327*I327)</f>
        <v>245.64</v>
      </c>
      <c r="K327" s="7">
        <f>SUM(G327*1.381)</f>
        <v>8.2859999999999996</v>
      </c>
      <c r="L327" s="11">
        <v>43511</v>
      </c>
      <c r="M327" s="3">
        <v>43518</v>
      </c>
      <c r="N327" s="3">
        <v>43518</v>
      </c>
      <c r="O327" t="s">
        <v>12</v>
      </c>
      <c r="P327" s="4">
        <v>71.64</v>
      </c>
      <c r="Q327" t="s">
        <v>519</v>
      </c>
      <c r="R327" t="s">
        <v>521</v>
      </c>
      <c r="S327" t="s">
        <v>522</v>
      </c>
      <c r="U327" t="s">
        <v>523</v>
      </c>
      <c r="V327" t="s">
        <v>10</v>
      </c>
      <c r="W327" s="10" t="b">
        <v>1</v>
      </c>
      <c r="X327" s="12">
        <v>43896.178714120368</v>
      </c>
    </row>
    <row r="328" spans="1:24" x14ac:dyDescent="0.2">
      <c r="A328">
        <v>10611</v>
      </c>
      <c r="B328" s="2" t="s">
        <v>549</v>
      </c>
      <c r="C328" s="2" t="s">
        <v>550</v>
      </c>
      <c r="D328" s="2" t="s">
        <v>551</v>
      </c>
      <c r="E328" t="s">
        <v>5</v>
      </c>
      <c r="F328">
        <f>SUM(J328* 1.25)</f>
        <v>563.5</v>
      </c>
      <c r="G328">
        <v>10</v>
      </c>
      <c r="H328">
        <v>17</v>
      </c>
      <c r="I328" s="7">
        <v>45.08</v>
      </c>
      <c r="J328" s="7">
        <f>SUM(G328*I328)</f>
        <v>450.79999999999995</v>
      </c>
      <c r="K328" s="7">
        <f>SUM(G328*1.429)</f>
        <v>14.290000000000001</v>
      </c>
      <c r="L328" s="11">
        <v>43511</v>
      </c>
      <c r="M328" s="3">
        <v>43526</v>
      </c>
      <c r="N328" s="3">
        <v>43527</v>
      </c>
      <c r="O328" t="s">
        <v>6</v>
      </c>
      <c r="P328" s="4">
        <v>11.61</v>
      </c>
      <c r="Q328" t="s">
        <v>480</v>
      </c>
      <c r="R328" t="s">
        <v>482</v>
      </c>
      <c r="S328" t="s">
        <v>483</v>
      </c>
      <c r="U328" t="s">
        <v>484</v>
      </c>
      <c r="V328" t="s">
        <v>10</v>
      </c>
      <c r="W328" s="10" t="b">
        <v>0</v>
      </c>
      <c r="X328" s="12">
        <v>43885.176621412036</v>
      </c>
    </row>
    <row r="329" spans="1:24" x14ac:dyDescent="0.2">
      <c r="A329">
        <v>10612</v>
      </c>
      <c r="B329" s="2" t="s">
        <v>430</v>
      </c>
      <c r="C329" s="2" t="s">
        <v>431</v>
      </c>
      <c r="D329" s="2" t="s">
        <v>432</v>
      </c>
      <c r="E329" t="s">
        <v>13</v>
      </c>
      <c r="F329">
        <f>SUM(J329* 1.05)</f>
        <v>271.089</v>
      </c>
      <c r="G329">
        <v>13</v>
      </c>
      <c r="H329">
        <v>5</v>
      </c>
      <c r="I329" s="7">
        <v>19.86</v>
      </c>
      <c r="J329" s="7">
        <f>SUM(G329*I329)</f>
        <v>258.18</v>
      </c>
      <c r="K329" s="7">
        <f>SUM(G329*0.54)</f>
        <v>7.0200000000000005</v>
      </c>
      <c r="L329" s="11">
        <v>43514</v>
      </c>
      <c r="M329" s="3">
        <v>43515</v>
      </c>
      <c r="N329" s="3">
        <v>43515</v>
      </c>
      <c r="O329" t="s">
        <v>14</v>
      </c>
      <c r="P329" s="4">
        <v>48.92</v>
      </c>
      <c r="Q329" t="s">
        <v>385</v>
      </c>
      <c r="R329" t="s">
        <v>387</v>
      </c>
      <c r="S329" t="s">
        <v>388</v>
      </c>
      <c r="U329" t="s">
        <v>389</v>
      </c>
      <c r="V329" t="s">
        <v>10</v>
      </c>
      <c r="W329" s="10" t="b">
        <v>1</v>
      </c>
      <c r="X329" s="12">
        <v>43953.511198842592</v>
      </c>
    </row>
    <row r="330" spans="1:24" x14ac:dyDescent="0.2">
      <c r="A330">
        <v>10613</v>
      </c>
      <c r="B330" s="2" t="s">
        <v>225</v>
      </c>
      <c r="C330" s="2" t="s">
        <v>226</v>
      </c>
      <c r="D330" s="2" t="s">
        <v>227</v>
      </c>
      <c r="E330" t="s">
        <v>11</v>
      </c>
      <c r="F330">
        <f>SUM(J330* 1.45)</f>
        <v>569.79199999999992</v>
      </c>
      <c r="G330">
        <v>8</v>
      </c>
      <c r="H330">
        <v>18</v>
      </c>
      <c r="I330" s="7">
        <v>49.12</v>
      </c>
      <c r="J330" s="7">
        <f>SUM(G330*I330)</f>
        <v>392.96</v>
      </c>
      <c r="K330" s="7">
        <f>SUM(G330*1.429)</f>
        <v>11.432</v>
      </c>
      <c r="L330" s="11">
        <v>43515</v>
      </c>
      <c r="M330" s="3">
        <v>43530</v>
      </c>
      <c r="N330" s="3">
        <v>43530</v>
      </c>
      <c r="O330" t="s">
        <v>12</v>
      </c>
      <c r="P330" s="4">
        <v>32.82</v>
      </c>
      <c r="Q330" t="s">
        <v>320</v>
      </c>
      <c r="R330" t="s">
        <v>322</v>
      </c>
      <c r="S330" t="s">
        <v>323</v>
      </c>
      <c r="U330" t="s">
        <v>324</v>
      </c>
      <c r="V330" t="s">
        <v>325</v>
      </c>
      <c r="W330" s="10" t="b">
        <v>1</v>
      </c>
      <c r="X330" s="12">
        <v>43922.844289120374</v>
      </c>
    </row>
    <row r="331" spans="1:24" x14ac:dyDescent="0.2">
      <c r="A331">
        <v>10614</v>
      </c>
      <c r="B331" s="2" t="s">
        <v>47</v>
      </c>
      <c r="C331" s="2" t="s">
        <v>48</v>
      </c>
      <c r="D331" s="2" t="s">
        <v>49</v>
      </c>
      <c r="E331" t="s">
        <v>36</v>
      </c>
      <c r="F331">
        <f>SUM(J331* 1.15)</f>
        <v>409.67599999999999</v>
      </c>
      <c r="G331">
        <v>8</v>
      </c>
      <c r="H331">
        <v>18</v>
      </c>
      <c r="I331" s="7">
        <v>44.53</v>
      </c>
      <c r="J331" s="7">
        <f>SUM(G331*I331)</f>
        <v>356.24</v>
      </c>
      <c r="K331" s="7">
        <f>SUM(G331*1.429)</f>
        <v>11.432</v>
      </c>
      <c r="L331" s="11">
        <v>43515</v>
      </c>
      <c r="M331" s="3">
        <v>43516</v>
      </c>
      <c r="N331" s="3">
        <v>43518</v>
      </c>
      <c r="O331" t="s">
        <v>12</v>
      </c>
      <c r="P331" s="4">
        <v>188.85</v>
      </c>
      <c r="Q331" t="s">
        <v>39</v>
      </c>
      <c r="R331" t="s">
        <v>41</v>
      </c>
      <c r="S331" t="s">
        <v>42</v>
      </c>
      <c r="U331" t="s">
        <v>43</v>
      </c>
      <c r="V331" t="s">
        <v>44</v>
      </c>
      <c r="W331" s="10" t="b">
        <v>1</v>
      </c>
      <c r="X331" s="12">
        <v>43888.943229166667</v>
      </c>
    </row>
    <row r="332" spans="1:24" x14ac:dyDescent="0.2">
      <c r="A332">
        <v>10615</v>
      </c>
      <c r="B332" s="2" t="s">
        <v>543</v>
      </c>
      <c r="C332" s="2" t="s">
        <v>544</v>
      </c>
      <c r="D332" s="2" t="s">
        <v>545</v>
      </c>
      <c r="E332" t="s">
        <v>45</v>
      </c>
      <c r="F332">
        <f>SUM(J332* 0.85)</f>
        <v>450.73799999999994</v>
      </c>
      <c r="G332">
        <v>9</v>
      </c>
      <c r="H332">
        <v>22</v>
      </c>
      <c r="I332" s="7">
        <v>58.92</v>
      </c>
      <c r="J332" s="7">
        <f>SUM(G332*I332)</f>
        <v>530.28</v>
      </c>
      <c r="K332" s="7">
        <f>SUM(G332*1.429)</f>
        <v>12.861000000000001</v>
      </c>
      <c r="L332" s="11">
        <v>43516</v>
      </c>
      <c r="M332" s="3">
        <v>43526</v>
      </c>
      <c r="N332" s="3">
        <v>43526</v>
      </c>
      <c r="O332" t="s">
        <v>14</v>
      </c>
      <c r="P332" s="4">
        <v>188.99</v>
      </c>
      <c r="Q332" t="s">
        <v>327</v>
      </c>
      <c r="R332" t="s">
        <v>329</v>
      </c>
      <c r="S332" t="s">
        <v>330</v>
      </c>
      <c r="T332" t="s">
        <v>591</v>
      </c>
      <c r="U332" t="s">
        <v>331</v>
      </c>
      <c r="V332" t="s">
        <v>80</v>
      </c>
      <c r="W332" s="10" t="b">
        <v>1</v>
      </c>
      <c r="X332" s="12">
        <v>43812.513489699071</v>
      </c>
    </row>
    <row r="333" spans="1:24" x14ac:dyDescent="0.2">
      <c r="A333">
        <v>10616</v>
      </c>
      <c r="B333" s="2" t="s">
        <v>202</v>
      </c>
      <c r="C333" s="2" t="s">
        <v>203</v>
      </c>
      <c r="D333" s="2" t="s">
        <v>204</v>
      </c>
      <c r="E333" t="s">
        <v>13</v>
      </c>
      <c r="F333">
        <f>SUM(J333* 0.9)</f>
        <v>1141.92</v>
      </c>
      <c r="G333">
        <v>13</v>
      </c>
      <c r="H333">
        <v>3</v>
      </c>
      <c r="I333" s="7">
        <v>97.6</v>
      </c>
      <c r="J333" s="7">
        <f>SUM(G333*I333)</f>
        <v>1268.8</v>
      </c>
      <c r="K333" s="7">
        <f>SUM(G333*0.54)</f>
        <v>7.0200000000000005</v>
      </c>
      <c r="L333" s="11">
        <v>43517</v>
      </c>
      <c r="M333" s="3">
        <v>43519</v>
      </c>
      <c r="N333" s="3">
        <v>43519</v>
      </c>
      <c r="O333" t="s">
        <v>12</v>
      </c>
      <c r="P333" s="4">
        <v>100.6</v>
      </c>
      <c r="Q333" t="s">
        <v>148</v>
      </c>
      <c r="R333" t="s">
        <v>150</v>
      </c>
      <c r="S333" t="s">
        <v>151</v>
      </c>
      <c r="U333" t="s">
        <v>152</v>
      </c>
      <c r="V333" t="s">
        <v>59</v>
      </c>
      <c r="W333" s="10" t="b">
        <v>1</v>
      </c>
      <c r="X333" s="12">
        <v>43877.51012835648</v>
      </c>
    </row>
    <row r="334" spans="1:24" x14ac:dyDescent="0.2">
      <c r="A334">
        <v>10617</v>
      </c>
      <c r="B334" s="2" t="s">
        <v>202</v>
      </c>
      <c r="C334" s="2" t="s">
        <v>203</v>
      </c>
      <c r="D334" s="2" t="s">
        <v>204</v>
      </c>
      <c r="E334" t="s">
        <v>11</v>
      </c>
      <c r="F334">
        <f>SUM(J334* 0.9)</f>
        <v>976.86000000000013</v>
      </c>
      <c r="G334">
        <v>12</v>
      </c>
      <c r="H334">
        <v>3</v>
      </c>
      <c r="I334" s="7">
        <v>90.45</v>
      </c>
      <c r="J334" s="7">
        <f>SUM(G334*I334)</f>
        <v>1085.4000000000001</v>
      </c>
      <c r="K334" s="7">
        <f>SUM(G334*0.54)</f>
        <v>6.48</v>
      </c>
      <c r="L334" s="11">
        <v>43517</v>
      </c>
      <c r="M334" s="3">
        <v>43523</v>
      </c>
      <c r="N334" s="3">
        <v>43527</v>
      </c>
      <c r="O334" t="s">
        <v>6</v>
      </c>
      <c r="P334" s="4">
        <v>28.23</v>
      </c>
      <c r="Q334" t="s">
        <v>197</v>
      </c>
      <c r="R334" t="s">
        <v>199</v>
      </c>
      <c r="S334" t="s">
        <v>200</v>
      </c>
      <c r="T334" t="s">
        <v>111</v>
      </c>
      <c r="U334" t="s">
        <v>201</v>
      </c>
      <c r="V334" t="s">
        <v>113</v>
      </c>
      <c r="W334" s="10" t="b">
        <v>0</v>
      </c>
      <c r="X334" s="12">
        <v>43904.512472453702</v>
      </c>
    </row>
    <row r="335" spans="1:24" x14ac:dyDescent="0.2">
      <c r="A335">
        <v>10618</v>
      </c>
      <c r="B335" s="2" t="s">
        <v>326</v>
      </c>
      <c r="C335" s="2" t="s">
        <v>327</v>
      </c>
      <c r="D335" s="2" t="s">
        <v>328</v>
      </c>
      <c r="E335" t="s">
        <v>13</v>
      </c>
      <c r="F335">
        <f>SUM(J335* 0.9)</f>
        <v>743.65200000000004</v>
      </c>
      <c r="G335">
        <v>14</v>
      </c>
      <c r="H335">
        <v>2</v>
      </c>
      <c r="I335" s="7">
        <v>59.02</v>
      </c>
      <c r="J335" s="7">
        <f>SUM(G335*I335)</f>
        <v>826.28000000000009</v>
      </c>
      <c r="K335" s="7">
        <f>SUM(G335*1.27)</f>
        <v>17.78</v>
      </c>
      <c r="L335" s="11">
        <v>43518</v>
      </c>
      <c r="M335" s="3">
        <v>43523</v>
      </c>
      <c r="N335" s="3">
        <v>43523</v>
      </c>
      <c r="O335" t="s">
        <v>14</v>
      </c>
      <c r="P335" s="4">
        <v>138.16999999999999</v>
      </c>
      <c r="Q335" t="s">
        <v>413</v>
      </c>
      <c r="R335" t="s">
        <v>415</v>
      </c>
      <c r="S335" t="s">
        <v>416</v>
      </c>
      <c r="U335" t="s">
        <v>417</v>
      </c>
      <c r="V335" t="s">
        <v>105</v>
      </c>
      <c r="W335" s="10" t="b">
        <v>1</v>
      </c>
      <c r="X335" s="12">
        <v>43901.512518749994</v>
      </c>
    </row>
    <row r="336" spans="1:24" x14ac:dyDescent="0.2">
      <c r="A336">
        <v>10619</v>
      </c>
      <c r="B336" s="2" t="s">
        <v>326</v>
      </c>
      <c r="C336" s="2" t="s">
        <v>327</v>
      </c>
      <c r="D336" s="2" t="s">
        <v>328</v>
      </c>
      <c r="E336" t="s">
        <v>15</v>
      </c>
      <c r="F336">
        <f>SUM(J336* 0.9)</f>
        <v>536.976</v>
      </c>
      <c r="G336">
        <v>8</v>
      </c>
      <c r="H336">
        <v>2</v>
      </c>
      <c r="I336" s="7">
        <v>74.58</v>
      </c>
      <c r="J336" s="7">
        <f>SUM(G336*I336)</f>
        <v>596.64</v>
      </c>
      <c r="K336" s="7">
        <f>SUM(G336*1.27)</f>
        <v>10.16</v>
      </c>
      <c r="L336" s="11">
        <v>43521</v>
      </c>
      <c r="M336" s="3">
        <v>43523</v>
      </c>
      <c r="N336" s="3">
        <v>43524</v>
      </c>
      <c r="O336" t="s">
        <v>14</v>
      </c>
      <c r="P336" s="4">
        <v>11.99</v>
      </c>
      <c r="Q336" t="s">
        <v>17</v>
      </c>
      <c r="R336" t="s">
        <v>20</v>
      </c>
      <c r="S336" t="s">
        <v>21</v>
      </c>
      <c r="U336" t="s">
        <v>22</v>
      </c>
      <c r="V336" t="s">
        <v>23</v>
      </c>
      <c r="W336" s="10" t="b">
        <v>0</v>
      </c>
      <c r="X336" s="12">
        <v>43898.510360185181</v>
      </c>
    </row>
    <row r="337" spans="1:24" x14ac:dyDescent="0.2">
      <c r="A337">
        <v>10620</v>
      </c>
      <c r="B337" s="2" t="s">
        <v>268</v>
      </c>
      <c r="C337" s="2" t="s">
        <v>269</v>
      </c>
      <c r="D337" s="2" t="s">
        <v>270</v>
      </c>
      <c r="E337" t="s">
        <v>45</v>
      </c>
      <c r="F337">
        <f>SUM(J337* 0.9)</f>
        <v>615.33000000000004</v>
      </c>
      <c r="G337">
        <v>10</v>
      </c>
      <c r="H337">
        <v>4</v>
      </c>
      <c r="I337" s="7">
        <v>68.37</v>
      </c>
      <c r="J337" s="7">
        <f>SUM(G337*I337)</f>
        <v>683.7</v>
      </c>
      <c r="K337" s="7">
        <f>SUM(G337*0.54)</f>
        <v>5.4</v>
      </c>
      <c r="L337" s="11">
        <v>43522</v>
      </c>
      <c r="M337" s="3">
        <v>43523</v>
      </c>
      <c r="N337" s="3">
        <v>43525</v>
      </c>
      <c r="O337" t="s">
        <v>12</v>
      </c>
      <c r="P337" s="4">
        <v>3.05</v>
      </c>
      <c r="Q337" t="s">
        <v>375</v>
      </c>
      <c r="R337" t="s">
        <v>377</v>
      </c>
      <c r="S337" t="s">
        <v>222</v>
      </c>
      <c r="T337" t="s">
        <v>223</v>
      </c>
      <c r="U337" t="s">
        <v>378</v>
      </c>
      <c r="V337" t="s">
        <v>113</v>
      </c>
      <c r="W337" s="10" t="b">
        <v>0</v>
      </c>
      <c r="X337" s="12">
        <v>43903.178062268511</v>
      </c>
    </row>
    <row r="338" spans="1:24" x14ac:dyDescent="0.2">
      <c r="A338">
        <v>10621</v>
      </c>
      <c r="B338" s="2" t="s">
        <v>244</v>
      </c>
      <c r="C338" s="2" t="s">
        <v>245</v>
      </c>
      <c r="D338" s="2" t="s">
        <v>246</v>
      </c>
      <c r="E338" t="s">
        <v>11</v>
      </c>
      <c r="F338">
        <f>SUM(J338* 0.9)</f>
        <v>252.93600000000004</v>
      </c>
      <c r="G338">
        <v>8</v>
      </c>
      <c r="H338">
        <v>8</v>
      </c>
      <c r="I338" s="7">
        <v>35.130000000000003</v>
      </c>
      <c r="J338" s="7">
        <f>SUM(G338*I338)</f>
        <v>281.04000000000002</v>
      </c>
      <c r="K338" s="7">
        <f>SUM(G338*1.381)</f>
        <v>11.048</v>
      </c>
      <c r="L338" s="11">
        <v>43522</v>
      </c>
      <c r="M338" s="3">
        <v>43525</v>
      </c>
      <c r="N338" s="3">
        <v>43528</v>
      </c>
      <c r="O338" t="s">
        <v>12</v>
      </c>
      <c r="P338" s="4">
        <v>2.71</v>
      </c>
      <c r="Q338" t="s">
        <v>301</v>
      </c>
      <c r="R338" t="s">
        <v>303</v>
      </c>
      <c r="S338" t="s">
        <v>304</v>
      </c>
      <c r="T338" t="s">
        <v>305</v>
      </c>
      <c r="U338" t="s">
        <v>306</v>
      </c>
      <c r="V338" t="s">
        <v>217</v>
      </c>
      <c r="W338" s="10" t="b">
        <v>0</v>
      </c>
      <c r="X338" s="12">
        <v>43904.51201273148</v>
      </c>
    </row>
    <row r="339" spans="1:24" x14ac:dyDescent="0.2">
      <c r="A339">
        <v>10622</v>
      </c>
      <c r="B339" s="2" t="s">
        <v>407</v>
      </c>
      <c r="C339" s="2" t="s">
        <v>408</v>
      </c>
      <c r="D339" s="2" t="s">
        <v>409</v>
      </c>
      <c r="E339" t="s">
        <v>11</v>
      </c>
      <c r="F339">
        <f>SUM(J339* 1.15)</f>
        <v>347.70249999999999</v>
      </c>
      <c r="G339">
        <v>5</v>
      </c>
      <c r="H339">
        <v>-2</v>
      </c>
      <c r="I339" s="7">
        <v>60.47</v>
      </c>
      <c r="J339" s="7">
        <f>SUM(G339*I339)</f>
        <v>302.35000000000002</v>
      </c>
      <c r="K339" s="7">
        <f>SUM(G339*1.27)</f>
        <v>6.35</v>
      </c>
      <c r="L339" s="11">
        <v>43523</v>
      </c>
      <c r="M339" s="3">
        <v>43530</v>
      </c>
      <c r="N339" s="3">
        <v>43530</v>
      </c>
      <c r="O339" t="s">
        <v>12</v>
      </c>
      <c r="P339" s="4">
        <v>91.28</v>
      </c>
      <c r="Q339" t="s">
        <v>281</v>
      </c>
      <c r="R339" t="s">
        <v>282</v>
      </c>
      <c r="S339" t="s">
        <v>283</v>
      </c>
      <c r="U339" t="s">
        <v>284</v>
      </c>
      <c r="V339" t="s">
        <v>10</v>
      </c>
      <c r="W339" s="10" t="b">
        <v>1</v>
      </c>
      <c r="X339" s="12">
        <v>43936.51111782407</v>
      </c>
    </row>
    <row r="340" spans="1:24" x14ac:dyDescent="0.2">
      <c r="A340">
        <v>10623</v>
      </c>
      <c r="B340" s="2" t="s">
        <v>159</v>
      </c>
      <c r="C340" s="2" t="s">
        <v>160</v>
      </c>
      <c r="D340" s="2" t="s">
        <v>161</v>
      </c>
      <c r="E340" t="s">
        <v>36</v>
      </c>
      <c r="F340">
        <f>SUM(J340* 1.05)</f>
        <v>416.17800000000005</v>
      </c>
      <c r="G340">
        <v>12</v>
      </c>
      <c r="H340">
        <v>-3</v>
      </c>
      <c r="I340" s="7">
        <v>33.03</v>
      </c>
      <c r="J340" s="7">
        <f>SUM(G340*I340)</f>
        <v>396.36</v>
      </c>
      <c r="K340" s="7">
        <f>SUM(G340*1.27)</f>
        <v>15.24</v>
      </c>
      <c r="L340" s="11">
        <v>43524</v>
      </c>
      <c r="M340" s="3">
        <v>43531</v>
      </c>
      <c r="N340" s="3">
        <v>43531</v>
      </c>
      <c r="O340" t="s">
        <v>14</v>
      </c>
      <c r="P340" s="4">
        <v>3.5</v>
      </c>
      <c r="Q340" t="s">
        <v>39</v>
      </c>
      <c r="R340" t="s">
        <v>41</v>
      </c>
      <c r="S340" t="s">
        <v>42</v>
      </c>
      <c r="U340" t="s">
        <v>43</v>
      </c>
      <c r="V340" t="s">
        <v>44</v>
      </c>
      <c r="W340" s="10" t="b">
        <v>0</v>
      </c>
      <c r="X340" s="12">
        <v>43898.510360185181</v>
      </c>
    </row>
    <row r="341" spans="1:24" x14ac:dyDescent="0.2">
      <c r="A341">
        <v>10624</v>
      </c>
      <c r="B341" s="2" t="s">
        <v>472</v>
      </c>
      <c r="C341" s="2" t="s">
        <v>473</v>
      </c>
      <c r="D341" s="2" t="s">
        <v>474</v>
      </c>
      <c r="E341" t="s">
        <v>11</v>
      </c>
      <c r="F341">
        <f>SUM(J341* 1.15)</f>
        <v>555.58799999999997</v>
      </c>
      <c r="G341">
        <v>8</v>
      </c>
      <c r="H341">
        <v>2</v>
      </c>
      <c r="I341" s="7">
        <v>60.39</v>
      </c>
      <c r="J341" s="7">
        <f>SUM(G341*I341)</f>
        <v>483.12</v>
      </c>
      <c r="K341" s="7">
        <f>SUM(G341*1.27)</f>
        <v>10.16</v>
      </c>
      <c r="L341" s="11">
        <v>43524</v>
      </c>
      <c r="M341" s="3">
        <v>43528</v>
      </c>
      <c r="N341" s="3">
        <v>43528</v>
      </c>
      <c r="O341" t="s">
        <v>14</v>
      </c>
      <c r="P341" s="4">
        <v>176.81</v>
      </c>
      <c r="Q341" t="s">
        <v>143</v>
      </c>
      <c r="R341" t="s">
        <v>145</v>
      </c>
      <c r="S341" t="s">
        <v>110</v>
      </c>
      <c r="T341" t="s">
        <v>111</v>
      </c>
      <c r="U341" t="s">
        <v>146</v>
      </c>
      <c r="V341" t="s">
        <v>113</v>
      </c>
      <c r="W341" s="10" t="b">
        <v>1</v>
      </c>
      <c r="X341" s="12">
        <v>43902.942835648151</v>
      </c>
    </row>
    <row r="342" spans="1:24" x14ac:dyDescent="0.2">
      <c r="A342">
        <v>10625</v>
      </c>
      <c r="B342" s="2" t="s">
        <v>16</v>
      </c>
      <c r="C342" s="2" t="s">
        <v>17</v>
      </c>
      <c r="D342" s="2" t="s">
        <v>18</v>
      </c>
      <c r="E342" t="s">
        <v>15</v>
      </c>
      <c r="F342">
        <f>SUM(J342* 1.15)</f>
        <v>520.6049999999999</v>
      </c>
      <c r="G342">
        <v>9</v>
      </c>
      <c r="H342">
        <v>-3</v>
      </c>
      <c r="I342" s="7">
        <v>50.3</v>
      </c>
      <c r="J342" s="7">
        <f>SUM(G342*I342)</f>
        <v>452.7</v>
      </c>
      <c r="K342" s="7">
        <f>SUM(G342*1.27)</f>
        <v>11.43</v>
      </c>
      <c r="L342" s="11">
        <v>43525</v>
      </c>
      <c r="M342" s="3">
        <v>43540</v>
      </c>
      <c r="N342" s="3">
        <v>43540</v>
      </c>
      <c r="O342" t="s">
        <v>6</v>
      </c>
      <c r="P342" s="4">
        <v>18.690000000000001</v>
      </c>
      <c r="Q342" t="s">
        <v>186</v>
      </c>
      <c r="R342" t="s">
        <v>187</v>
      </c>
      <c r="S342" t="s">
        <v>188</v>
      </c>
      <c r="U342" t="s">
        <v>189</v>
      </c>
      <c r="V342" t="s">
        <v>66</v>
      </c>
      <c r="W342" s="10" t="b">
        <v>0</v>
      </c>
      <c r="X342" s="12">
        <v>43876.51012835648</v>
      </c>
    </row>
    <row r="343" spans="1:24" x14ac:dyDescent="0.2">
      <c r="A343">
        <v>10626</v>
      </c>
      <c r="B343" s="2" t="s">
        <v>38</v>
      </c>
      <c r="C343" s="2" t="s">
        <v>39</v>
      </c>
      <c r="D343" s="2" t="s">
        <v>40</v>
      </c>
      <c r="E343" t="s">
        <v>13</v>
      </c>
      <c r="F343">
        <f>SUM(J343* 1.08)</f>
        <v>394.85879999999997</v>
      </c>
      <c r="G343">
        <v>7</v>
      </c>
      <c r="H343">
        <v>-3</v>
      </c>
      <c r="I343" s="7">
        <v>52.23</v>
      </c>
      <c r="J343" s="7">
        <f>SUM(G343*I343)</f>
        <v>365.60999999999996</v>
      </c>
      <c r="K343" s="7">
        <f>SUM(G343*1.27)</f>
        <v>8.89</v>
      </c>
      <c r="L343" s="11">
        <v>43528</v>
      </c>
      <c r="M343" s="3">
        <v>43529</v>
      </c>
      <c r="N343" s="3">
        <v>43529</v>
      </c>
      <c r="O343" t="s">
        <v>6</v>
      </c>
      <c r="P343" s="4">
        <v>40.42</v>
      </c>
      <c r="Q343" t="s">
        <v>3</v>
      </c>
      <c r="R343" t="s">
        <v>7</v>
      </c>
      <c r="S343" t="s">
        <v>8</v>
      </c>
      <c r="U343" t="s">
        <v>9</v>
      </c>
      <c r="V343" t="s">
        <v>10</v>
      </c>
      <c r="W343" s="10" t="b">
        <v>1</v>
      </c>
      <c r="X343" s="12">
        <v>43897.846060416668</v>
      </c>
    </row>
    <row r="344" spans="1:24" x14ac:dyDescent="0.2">
      <c r="A344">
        <v>10627</v>
      </c>
      <c r="B344" s="2" t="s">
        <v>430</v>
      </c>
      <c r="C344" s="2" t="s">
        <v>431</v>
      </c>
      <c r="D344" s="2" t="s">
        <v>432</v>
      </c>
      <c r="E344" t="s">
        <v>36</v>
      </c>
      <c r="F344">
        <f>SUM(J344* 1.05)</f>
        <v>259.62299999999999</v>
      </c>
      <c r="G344">
        <v>13</v>
      </c>
      <c r="H344">
        <v>5</v>
      </c>
      <c r="I344" s="7">
        <v>19.02</v>
      </c>
      <c r="J344" s="7">
        <f>SUM(G344*I344)</f>
        <v>247.26</v>
      </c>
      <c r="K344" s="7">
        <f>SUM(G344*0.54)</f>
        <v>7.0200000000000005</v>
      </c>
      <c r="L344" s="11">
        <v>43528</v>
      </c>
      <c r="M344" s="3">
        <v>43531</v>
      </c>
      <c r="N344" s="3">
        <v>43531</v>
      </c>
      <c r="O344" t="s">
        <v>6</v>
      </c>
      <c r="P344" s="4">
        <v>74.58</v>
      </c>
      <c r="Q344" t="s">
        <v>431</v>
      </c>
      <c r="R344" t="s">
        <v>433</v>
      </c>
      <c r="S344" t="s">
        <v>434</v>
      </c>
      <c r="T344" t="s">
        <v>435</v>
      </c>
      <c r="U344" t="s">
        <v>436</v>
      </c>
      <c r="V344" t="s">
        <v>209</v>
      </c>
      <c r="W344" s="10" t="b">
        <v>1</v>
      </c>
      <c r="X344" s="12">
        <v>43879.175497916665</v>
      </c>
    </row>
    <row r="345" spans="1:24" x14ac:dyDescent="0.2">
      <c r="A345">
        <v>10628</v>
      </c>
      <c r="B345" s="2" t="s">
        <v>53</v>
      </c>
      <c r="C345" s="2" t="s">
        <v>54</v>
      </c>
      <c r="D345" s="2" t="s">
        <v>55</v>
      </c>
      <c r="E345" t="s">
        <v>11</v>
      </c>
      <c r="F345">
        <f>SUM(J345* 1.15)</f>
        <v>238.464</v>
      </c>
      <c r="G345">
        <v>8</v>
      </c>
      <c r="H345">
        <v>4</v>
      </c>
      <c r="I345" s="7">
        <v>25.92</v>
      </c>
      <c r="J345" s="7">
        <f>SUM(G345*I345)</f>
        <v>207.36</v>
      </c>
      <c r="K345" s="7">
        <f>SUM(G345*0.54)</f>
        <v>4.32</v>
      </c>
      <c r="L345" s="11">
        <v>43529</v>
      </c>
      <c r="M345" s="3">
        <v>43534</v>
      </c>
      <c r="N345" s="3">
        <v>43534</v>
      </c>
      <c r="O345" t="s">
        <v>12</v>
      </c>
      <c r="P345" s="4">
        <v>120.27</v>
      </c>
      <c r="Q345" t="s">
        <v>320</v>
      </c>
      <c r="R345" t="s">
        <v>322</v>
      </c>
      <c r="S345" t="s">
        <v>323</v>
      </c>
      <c r="U345" t="s">
        <v>324</v>
      </c>
      <c r="V345" t="s">
        <v>325</v>
      </c>
      <c r="W345" s="10" t="b">
        <v>1</v>
      </c>
      <c r="X345" s="12">
        <v>43915.510932638885</v>
      </c>
    </row>
    <row r="346" spans="1:24" x14ac:dyDescent="0.2">
      <c r="A346">
        <v>10629</v>
      </c>
      <c r="B346" s="2" t="s">
        <v>190</v>
      </c>
      <c r="C346" s="2" t="s">
        <v>191</v>
      </c>
      <c r="D346" s="2" t="s">
        <v>192</v>
      </c>
      <c r="E346" t="s">
        <v>11</v>
      </c>
      <c r="F346">
        <f>SUM(J346* 0.95)</f>
        <v>483.45499999999998</v>
      </c>
      <c r="G346">
        <v>14</v>
      </c>
      <c r="H346">
        <v>-5</v>
      </c>
      <c r="I346" s="7">
        <v>36.35</v>
      </c>
      <c r="J346" s="7">
        <f>SUM(G346*I346)</f>
        <v>508.90000000000003</v>
      </c>
      <c r="K346" s="7">
        <f>SUM(G346*1.15)</f>
        <v>16.099999999999998</v>
      </c>
      <c r="L346" s="11">
        <v>43529</v>
      </c>
      <c r="M346" s="3">
        <v>43535</v>
      </c>
      <c r="N346" s="3">
        <v>43535</v>
      </c>
      <c r="O346" t="s">
        <v>12</v>
      </c>
      <c r="P346" s="4">
        <v>152.30000000000001</v>
      </c>
      <c r="Q346" t="s">
        <v>154</v>
      </c>
      <c r="R346" t="s">
        <v>156</v>
      </c>
      <c r="S346" t="s">
        <v>157</v>
      </c>
      <c r="U346" t="s">
        <v>158</v>
      </c>
      <c r="V346" t="s">
        <v>44</v>
      </c>
      <c r="W346" s="10" t="b">
        <v>1</v>
      </c>
      <c r="X346" s="12">
        <v>43864.512721990737</v>
      </c>
    </row>
    <row r="347" spans="1:24" x14ac:dyDescent="0.2">
      <c r="A347">
        <v>10630</v>
      </c>
      <c r="B347" s="2" t="s">
        <v>250</v>
      </c>
      <c r="C347" s="2" t="s">
        <v>251</v>
      </c>
      <c r="D347" s="2" t="s">
        <v>252</v>
      </c>
      <c r="E347" t="s">
        <v>13</v>
      </c>
      <c r="F347">
        <f>SUM(J347* 0.85)</f>
        <v>565.30950000000007</v>
      </c>
      <c r="G347">
        <v>7</v>
      </c>
      <c r="H347">
        <v>38</v>
      </c>
      <c r="I347" s="7">
        <v>95.01</v>
      </c>
      <c r="J347" s="7">
        <f>SUM(G347*I347)</f>
        <v>665.07</v>
      </c>
      <c r="K347" s="7">
        <f>SUM(G347*1.429)</f>
        <v>10.003</v>
      </c>
      <c r="L347" s="11">
        <v>43530</v>
      </c>
      <c r="M347" s="3">
        <v>43532</v>
      </c>
      <c r="N347" s="3">
        <v>43532</v>
      </c>
      <c r="O347" t="s">
        <v>14</v>
      </c>
      <c r="P347" s="4">
        <v>30.34</v>
      </c>
      <c r="Q347" t="s">
        <v>233</v>
      </c>
      <c r="R347" t="s">
        <v>570</v>
      </c>
      <c r="S347" t="s">
        <v>235</v>
      </c>
      <c r="T347" t="s">
        <v>207</v>
      </c>
      <c r="U347" t="s">
        <v>236</v>
      </c>
      <c r="V347" t="s">
        <v>209</v>
      </c>
      <c r="W347" s="10" t="b">
        <v>0</v>
      </c>
      <c r="X347" s="12">
        <v>44021.844694212967</v>
      </c>
    </row>
    <row r="348" spans="1:24" x14ac:dyDescent="0.2">
      <c r="A348">
        <v>10631</v>
      </c>
      <c r="B348" s="2" t="s">
        <v>262</v>
      </c>
      <c r="C348" s="2" t="s">
        <v>263</v>
      </c>
      <c r="D348" s="2" t="s">
        <v>264</v>
      </c>
      <c r="E348" t="s">
        <v>36</v>
      </c>
      <c r="F348">
        <f>SUM(J348* 0.85)</f>
        <v>378.65800000000002</v>
      </c>
      <c r="G348">
        <v>7</v>
      </c>
      <c r="H348">
        <v>6</v>
      </c>
      <c r="I348" s="7">
        <v>63.64</v>
      </c>
      <c r="J348" s="7">
        <f>SUM(G348*I348)</f>
        <v>445.48</v>
      </c>
      <c r="K348" s="7">
        <f>SUM(G348*1.381)</f>
        <v>9.6669999999999998</v>
      </c>
      <c r="L348" s="11">
        <v>43531</v>
      </c>
      <c r="M348" s="3">
        <v>43534</v>
      </c>
      <c r="N348" s="3">
        <v>43541</v>
      </c>
      <c r="O348" t="s">
        <v>14</v>
      </c>
      <c r="P348" s="4">
        <v>46.62</v>
      </c>
      <c r="Q348" t="s">
        <v>131</v>
      </c>
      <c r="R348" t="s">
        <v>133</v>
      </c>
      <c r="S348" t="s">
        <v>85</v>
      </c>
      <c r="U348" t="s">
        <v>134</v>
      </c>
      <c r="V348" t="s">
        <v>35</v>
      </c>
      <c r="W348" s="10" t="b">
        <v>1</v>
      </c>
      <c r="X348" s="12">
        <v>43904.512518749994</v>
      </c>
    </row>
    <row r="349" spans="1:24" x14ac:dyDescent="0.2">
      <c r="A349">
        <v>10632</v>
      </c>
      <c r="B349" s="2" t="s">
        <v>518</v>
      </c>
      <c r="C349" s="2" t="s">
        <v>519</v>
      </c>
      <c r="D349" s="2" t="s">
        <v>520</v>
      </c>
      <c r="E349" t="s">
        <v>36</v>
      </c>
      <c r="F349">
        <f>SUM(J349* 1.05)</f>
        <v>360.80100000000004</v>
      </c>
      <c r="G349">
        <v>6</v>
      </c>
      <c r="H349">
        <v>0</v>
      </c>
      <c r="I349" s="7">
        <v>57.27</v>
      </c>
      <c r="J349" s="7">
        <f>SUM(G349*I349)</f>
        <v>343.62</v>
      </c>
      <c r="K349" s="7">
        <f>SUM(G349*1.27)</f>
        <v>7.62</v>
      </c>
      <c r="L349" s="11">
        <v>43531</v>
      </c>
      <c r="M349" s="3">
        <v>43539</v>
      </c>
      <c r="N349" s="3">
        <v>43539</v>
      </c>
      <c r="O349" t="s">
        <v>12</v>
      </c>
      <c r="P349" s="4">
        <v>23.29</v>
      </c>
      <c r="Q349" t="s">
        <v>538</v>
      </c>
      <c r="R349" t="s">
        <v>540</v>
      </c>
      <c r="S349" t="s">
        <v>541</v>
      </c>
      <c r="T349" t="s">
        <v>279</v>
      </c>
      <c r="U349" t="s">
        <v>542</v>
      </c>
      <c r="V349" t="s">
        <v>209</v>
      </c>
      <c r="W349" s="10" t="b">
        <v>0</v>
      </c>
      <c r="X349" s="12">
        <v>43886.178783564814</v>
      </c>
    </row>
    <row r="350" spans="1:24" x14ac:dyDescent="0.2">
      <c r="A350">
        <v>10633</v>
      </c>
      <c r="B350" s="2" t="s">
        <v>135</v>
      </c>
      <c r="C350" s="2" t="s">
        <v>136</v>
      </c>
      <c r="D350" s="2" t="s">
        <v>137</v>
      </c>
      <c r="E350" t="s">
        <v>19</v>
      </c>
      <c r="F350">
        <f>SUM(J350* 1.05)</f>
        <v>720.18450000000007</v>
      </c>
      <c r="G350">
        <v>9</v>
      </c>
      <c r="H350">
        <v>-4</v>
      </c>
      <c r="I350" s="7">
        <v>76.209999999999994</v>
      </c>
      <c r="J350" s="7">
        <f>SUM(G350*I350)</f>
        <v>685.89</v>
      </c>
      <c r="K350" s="7">
        <f>SUM(G350*1.15)</f>
        <v>10.35</v>
      </c>
      <c r="L350" s="11">
        <v>43532</v>
      </c>
      <c r="M350" s="3">
        <v>43533</v>
      </c>
      <c r="N350" s="3">
        <v>43533</v>
      </c>
      <c r="O350" t="s">
        <v>14</v>
      </c>
      <c r="P350" s="4">
        <v>0.4</v>
      </c>
      <c r="Q350" t="s">
        <v>359</v>
      </c>
      <c r="R350" t="s">
        <v>361</v>
      </c>
      <c r="S350" t="s">
        <v>21</v>
      </c>
      <c r="U350" t="s">
        <v>362</v>
      </c>
      <c r="V350" t="s">
        <v>23</v>
      </c>
      <c r="W350" s="10" t="b">
        <v>0</v>
      </c>
      <c r="X350" s="12">
        <v>43903.511989583334</v>
      </c>
    </row>
    <row r="351" spans="1:24" x14ac:dyDescent="0.2">
      <c r="A351">
        <v>10634</v>
      </c>
      <c r="B351" s="2" t="s">
        <v>147</v>
      </c>
      <c r="C351" s="2" t="s">
        <v>148</v>
      </c>
      <c r="D351" s="2" t="s">
        <v>149</v>
      </c>
      <c r="E351" t="s">
        <v>11</v>
      </c>
      <c r="F351">
        <f>SUM(J351* 1.15)</f>
        <v>235.35899999999998</v>
      </c>
      <c r="G351">
        <v>6</v>
      </c>
      <c r="H351">
        <v>5</v>
      </c>
      <c r="I351" s="7">
        <v>34.11</v>
      </c>
      <c r="J351" s="7">
        <f>SUM(G351*I351)</f>
        <v>204.66</v>
      </c>
      <c r="K351" s="7">
        <f>SUM(G351*0.54)</f>
        <v>3.24</v>
      </c>
      <c r="L351" s="11">
        <v>43532</v>
      </c>
      <c r="M351" s="3">
        <v>43541</v>
      </c>
      <c r="N351" s="3">
        <v>43543</v>
      </c>
      <c r="O351" t="s">
        <v>14</v>
      </c>
      <c r="P351" s="4">
        <v>194.67</v>
      </c>
      <c r="Q351" t="s">
        <v>385</v>
      </c>
      <c r="R351" t="s">
        <v>387</v>
      </c>
      <c r="S351" t="s">
        <v>388</v>
      </c>
      <c r="U351" t="s">
        <v>389</v>
      </c>
      <c r="V351" t="s">
        <v>10</v>
      </c>
      <c r="W351" s="10" t="b">
        <v>1</v>
      </c>
      <c r="X351" s="12">
        <v>43876.845121527782</v>
      </c>
    </row>
    <row r="352" spans="1:24" x14ac:dyDescent="0.2">
      <c r="A352">
        <v>10635</v>
      </c>
      <c r="B352" s="2" t="s">
        <v>313</v>
      </c>
      <c r="C352" s="2" t="s">
        <v>314</v>
      </c>
      <c r="D352" s="2" t="s">
        <v>315</v>
      </c>
      <c r="E352" t="s">
        <v>36</v>
      </c>
      <c r="F352">
        <f>SUM(J352* 0.85)</f>
        <v>890.56200000000001</v>
      </c>
      <c r="G352">
        <v>12</v>
      </c>
      <c r="H352">
        <v>5</v>
      </c>
      <c r="I352" s="7">
        <v>87.31</v>
      </c>
      <c r="J352" s="7">
        <f>SUM(G352*I352)</f>
        <v>1047.72</v>
      </c>
      <c r="K352" s="7">
        <f>SUM(G352*0.54)</f>
        <v>6.48</v>
      </c>
      <c r="L352" s="11">
        <v>43535</v>
      </c>
      <c r="M352" s="3">
        <v>43543</v>
      </c>
      <c r="N352" s="3">
        <v>43543</v>
      </c>
      <c r="O352" t="s">
        <v>12</v>
      </c>
      <c r="P352" s="4">
        <v>191.27</v>
      </c>
      <c r="Q352" t="s">
        <v>380</v>
      </c>
      <c r="R352" t="s">
        <v>382</v>
      </c>
      <c r="S352" t="s">
        <v>110</v>
      </c>
      <c r="T352" t="s">
        <v>111</v>
      </c>
      <c r="U352" t="s">
        <v>383</v>
      </c>
      <c r="V352" t="s">
        <v>113</v>
      </c>
      <c r="W352" s="10" t="b">
        <v>1</v>
      </c>
      <c r="X352" s="12">
        <v>43888.512472453702</v>
      </c>
    </row>
    <row r="353" spans="1:24" x14ac:dyDescent="0.2">
      <c r="A353">
        <v>10636</v>
      </c>
      <c r="B353" s="2" t="s">
        <v>524</v>
      </c>
      <c r="C353" s="2" t="s">
        <v>525</v>
      </c>
      <c r="D353" s="2" t="s">
        <v>526</v>
      </c>
      <c r="E353" t="s">
        <v>11</v>
      </c>
      <c r="F353">
        <f>SUM(J353* 1.05)</f>
        <v>626.22</v>
      </c>
      <c r="G353">
        <v>10</v>
      </c>
      <c r="H353">
        <v>56</v>
      </c>
      <c r="I353" s="7">
        <v>59.64</v>
      </c>
      <c r="J353" s="7">
        <f>SUM(G353*I353)</f>
        <v>596.4</v>
      </c>
      <c r="K353" s="7">
        <f>SUM(G353*1.429)</f>
        <v>14.290000000000001</v>
      </c>
      <c r="L353" s="11">
        <v>43536</v>
      </c>
      <c r="M353" s="3">
        <v>43538</v>
      </c>
      <c r="N353" s="3">
        <v>43538</v>
      </c>
      <c r="O353" t="s">
        <v>14</v>
      </c>
      <c r="P353" s="4">
        <v>35.03</v>
      </c>
      <c r="Q353" t="s">
        <v>238</v>
      </c>
      <c r="R353" t="s">
        <v>240</v>
      </c>
      <c r="S353" t="s">
        <v>241</v>
      </c>
      <c r="T353" t="s">
        <v>242</v>
      </c>
      <c r="V353" t="s">
        <v>243</v>
      </c>
      <c r="W353" s="10" t="b">
        <v>1</v>
      </c>
      <c r="X353" s="12">
        <v>43900.51141875</v>
      </c>
    </row>
    <row r="354" spans="1:24" x14ac:dyDescent="0.2">
      <c r="A354">
        <v>10637</v>
      </c>
      <c r="B354" s="2" t="s">
        <v>379</v>
      </c>
      <c r="C354" s="2" t="s">
        <v>380</v>
      </c>
      <c r="D354" s="2" t="s">
        <v>381</v>
      </c>
      <c r="E354" t="s">
        <v>5</v>
      </c>
      <c r="F354">
        <f>SUM(J354* 0.85)</f>
        <v>49.835500000000003</v>
      </c>
      <c r="G354">
        <v>11</v>
      </c>
      <c r="H354">
        <v>-2</v>
      </c>
      <c r="I354" s="7">
        <v>5.33</v>
      </c>
      <c r="J354" s="7">
        <f>SUM(G354*I354)</f>
        <v>58.63</v>
      </c>
      <c r="K354" s="7">
        <f>SUM(G354*1.27)</f>
        <v>13.97</v>
      </c>
      <c r="L354" s="11">
        <v>43536</v>
      </c>
      <c r="M354" s="3">
        <v>43540</v>
      </c>
      <c r="N354" s="3">
        <v>43540</v>
      </c>
      <c r="O354" t="s">
        <v>6</v>
      </c>
      <c r="P354" s="4">
        <v>1.1499999999999999</v>
      </c>
      <c r="Q354" t="s">
        <v>525</v>
      </c>
      <c r="R354" t="s">
        <v>527</v>
      </c>
      <c r="S354" t="s">
        <v>528</v>
      </c>
      <c r="U354" t="s">
        <v>529</v>
      </c>
      <c r="V354" t="s">
        <v>530</v>
      </c>
      <c r="W354" s="10" t="b">
        <v>0</v>
      </c>
      <c r="X354" s="12">
        <v>43915.17960023148</v>
      </c>
    </row>
    <row r="355" spans="1:24" x14ac:dyDescent="0.2">
      <c r="A355">
        <v>10638</v>
      </c>
      <c r="B355" s="2" t="s">
        <v>300</v>
      </c>
      <c r="C355" s="2" t="s">
        <v>301</v>
      </c>
      <c r="D355" s="2" t="s">
        <v>302</v>
      </c>
      <c r="E355" t="s">
        <v>15</v>
      </c>
      <c r="F355">
        <f>SUM(J355* 1.03)</f>
        <v>1022.4192</v>
      </c>
      <c r="G355">
        <v>11</v>
      </c>
      <c r="H355">
        <v>-3</v>
      </c>
      <c r="I355" s="7">
        <v>90.24</v>
      </c>
      <c r="J355" s="7">
        <f>SUM(G355*I355)</f>
        <v>992.64</v>
      </c>
      <c r="K355" s="7">
        <f>SUM(G355*1.27)</f>
        <v>13.97</v>
      </c>
      <c r="L355" s="11">
        <v>43537</v>
      </c>
      <c r="M355" s="3">
        <v>43542</v>
      </c>
      <c r="N355" s="3">
        <v>43546</v>
      </c>
      <c r="O355" t="s">
        <v>14</v>
      </c>
      <c r="P355" s="4">
        <v>26.29</v>
      </c>
      <c r="Q355" t="s">
        <v>552</v>
      </c>
      <c r="R355" t="s">
        <v>553</v>
      </c>
      <c r="S355" t="s">
        <v>554</v>
      </c>
      <c r="U355" t="s">
        <v>555</v>
      </c>
      <c r="V355" t="s">
        <v>556</v>
      </c>
      <c r="W355" s="10" t="b">
        <v>0</v>
      </c>
      <c r="X355" s="12">
        <v>43869.511777546293</v>
      </c>
    </row>
    <row r="356" spans="1:24" x14ac:dyDescent="0.2">
      <c r="A356">
        <v>10639</v>
      </c>
      <c r="B356" s="2" t="s">
        <v>428</v>
      </c>
      <c r="C356" s="2" t="s">
        <v>423</v>
      </c>
      <c r="D356" s="2" t="s">
        <v>429</v>
      </c>
      <c r="E356" t="s">
        <v>19</v>
      </c>
      <c r="F356">
        <f>SUM(J356* 0.875)</f>
        <v>395.48250000000002</v>
      </c>
      <c r="G356">
        <v>9</v>
      </c>
      <c r="H356">
        <v>-9</v>
      </c>
      <c r="I356" s="7">
        <v>50.22</v>
      </c>
      <c r="J356" s="7">
        <f>SUM(G356*I356)</f>
        <v>451.98</v>
      </c>
      <c r="K356" s="7">
        <f>SUM(G356*1.15)</f>
        <v>10.35</v>
      </c>
      <c r="L356" s="11">
        <v>43537</v>
      </c>
      <c r="M356" s="3">
        <v>43539</v>
      </c>
      <c r="N356" s="3">
        <v>43539</v>
      </c>
      <c r="O356" t="s">
        <v>12</v>
      </c>
      <c r="P356" s="4">
        <v>23.72</v>
      </c>
      <c r="Q356" t="s">
        <v>30</v>
      </c>
      <c r="R356" t="s">
        <v>557</v>
      </c>
      <c r="S356" t="s">
        <v>32</v>
      </c>
      <c r="T356" t="s">
        <v>33</v>
      </c>
      <c r="U356" t="s">
        <v>34</v>
      </c>
      <c r="V356" t="s">
        <v>35</v>
      </c>
      <c r="W356" s="10" t="b">
        <v>0</v>
      </c>
      <c r="X356" s="12">
        <v>43883.845782638891</v>
      </c>
    </row>
    <row r="357" spans="1:24" x14ac:dyDescent="0.2">
      <c r="A357">
        <v>10640</v>
      </c>
      <c r="B357" s="2" t="s">
        <v>518</v>
      </c>
      <c r="C357" s="2" t="s">
        <v>519</v>
      </c>
      <c r="D357" s="2" t="s">
        <v>520</v>
      </c>
      <c r="E357" t="s">
        <v>11</v>
      </c>
      <c r="F357">
        <f>SUM(J357* 1.05)</f>
        <v>427.77000000000004</v>
      </c>
      <c r="G357">
        <v>5</v>
      </c>
      <c r="H357">
        <v>0</v>
      </c>
      <c r="I357" s="7">
        <v>81.48</v>
      </c>
      <c r="J357" s="7">
        <f>SUM(G357*I357)</f>
        <v>407.40000000000003</v>
      </c>
      <c r="K357" s="7">
        <f>SUM(G357*1.27)</f>
        <v>6.35</v>
      </c>
      <c r="L357" s="11">
        <v>43538</v>
      </c>
      <c r="M357" s="3">
        <v>43546</v>
      </c>
      <c r="N357" s="3">
        <v>43547</v>
      </c>
      <c r="O357" t="s">
        <v>12</v>
      </c>
      <c r="P357" s="4">
        <v>249.06</v>
      </c>
      <c r="Q357" t="s">
        <v>385</v>
      </c>
      <c r="R357" t="s">
        <v>387</v>
      </c>
      <c r="S357" t="s">
        <v>388</v>
      </c>
      <c r="U357" t="s">
        <v>389</v>
      </c>
      <c r="V357" t="s">
        <v>10</v>
      </c>
      <c r="W357" s="10" t="b">
        <v>1</v>
      </c>
      <c r="X357" s="12">
        <v>43925.511164120369</v>
      </c>
    </row>
    <row r="358" spans="1:24" x14ac:dyDescent="0.2">
      <c r="A358">
        <v>10641</v>
      </c>
      <c r="B358" s="2" t="s">
        <v>225</v>
      </c>
      <c r="C358" s="2" t="s">
        <v>226</v>
      </c>
      <c r="D358" s="2" t="s">
        <v>227</v>
      </c>
      <c r="E358" t="s">
        <v>11</v>
      </c>
      <c r="F358">
        <f>SUM(J358* 1.03)</f>
        <v>1178.2581999999998</v>
      </c>
      <c r="G358">
        <v>14</v>
      </c>
      <c r="H358">
        <v>-5</v>
      </c>
      <c r="I358" s="7">
        <v>81.709999999999994</v>
      </c>
      <c r="J358" s="7">
        <f>SUM(G358*I358)</f>
        <v>1143.9399999999998</v>
      </c>
      <c r="K358" s="7">
        <f>SUM(G358*1.15)</f>
        <v>16.099999999999998</v>
      </c>
      <c r="L358" s="11">
        <v>43539</v>
      </c>
      <c r="M358" s="3">
        <v>43546</v>
      </c>
      <c r="N358" s="3">
        <v>43546</v>
      </c>
      <c r="O358" t="s">
        <v>12</v>
      </c>
      <c r="P358" s="4">
        <v>353.07</v>
      </c>
      <c r="Q358" t="s">
        <v>136</v>
      </c>
      <c r="R358" t="s">
        <v>138</v>
      </c>
      <c r="S358" t="s">
        <v>139</v>
      </c>
      <c r="U358" t="s">
        <v>140</v>
      </c>
      <c r="V358" t="s">
        <v>141</v>
      </c>
      <c r="W358" s="10" t="b">
        <v>1</v>
      </c>
      <c r="X358" s="12">
        <v>43909.843647222224</v>
      </c>
    </row>
    <row r="359" spans="1:24" x14ac:dyDescent="0.2">
      <c r="A359">
        <v>10642</v>
      </c>
      <c r="B359" s="2" t="s">
        <v>442</v>
      </c>
      <c r="C359" s="2" t="s">
        <v>443</v>
      </c>
      <c r="D359" s="2" t="s">
        <v>444</v>
      </c>
      <c r="E359" t="s">
        <v>19</v>
      </c>
      <c r="F359">
        <f>SUM(J359* 0.85)</f>
        <v>373.1925</v>
      </c>
      <c r="G359">
        <v>5</v>
      </c>
      <c r="H359">
        <v>7</v>
      </c>
      <c r="I359" s="7">
        <v>87.81</v>
      </c>
      <c r="J359" s="7">
        <f>SUM(G359*I359)</f>
        <v>439.05</v>
      </c>
      <c r="K359" s="7">
        <f>SUM(G359*1.381)</f>
        <v>6.9050000000000002</v>
      </c>
      <c r="L359" s="11">
        <v>43539</v>
      </c>
      <c r="M359" s="3">
        <v>43548</v>
      </c>
      <c r="N359" s="3">
        <v>43555</v>
      </c>
      <c r="O359" t="s">
        <v>6</v>
      </c>
      <c r="P359" s="4">
        <v>45.52</v>
      </c>
      <c r="Q359" t="s">
        <v>301</v>
      </c>
      <c r="R359" t="s">
        <v>303</v>
      </c>
      <c r="S359" t="s">
        <v>304</v>
      </c>
      <c r="T359" t="s">
        <v>305</v>
      </c>
      <c r="U359" t="s">
        <v>306</v>
      </c>
      <c r="V359" t="s">
        <v>217</v>
      </c>
      <c r="W359" s="10" t="b">
        <v>1</v>
      </c>
      <c r="X359" s="12">
        <v>43816.512460879625</v>
      </c>
    </row>
    <row r="360" spans="1:24" x14ac:dyDescent="0.2">
      <c r="A360">
        <v>10643</v>
      </c>
      <c r="B360" s="2" t="s">
        <v>2</v>
      </c>
      <c r="C360" s="2" t="s">
        <v>3</v>
      </c>
      <c r="D360" s="2" t="s">
        <v>4</v>
      </c>
      <c r="E360" t="s">
        <v>5</v>
      </c>
      <c r="F360">
        <f>SUM(J360* 0.85)</f>
        <v>109.038</v>
      </c>
      <c r="G360">
        <v>6</v>
      </c>
      <c r="H360">
        <v>15</v>
      </c>
      <c r="I360" s="7">
        <v>21.38</v>
      </c>
      <c r="J360" s="7">
        <f>SUM(G360*I360)</f>
        <v>128.28</v>
      </c>
      <c r="K360" s="7">
        <f>SUM(G360*1.429)</f>
        <v>8.5739999999999998</v>
      </c>
      <c r="L360" s="11">
        <v>43542</v>
      </c>
      <c r="M360" s="3">
        <v>43552</v>
      </c>
      <c r="N360" s="3">
        <v>43553</v>
      </c>
      <c r="O360" t="s">
        <v>12</v>
      </c>
      <c r="P360" s="4">
        <v>138.69</v>
      </c>
      <c r="Q360" t="s">
        <v>39</v>
      </c>
      <c r="R360" t="s">
        <v>41</v>
      </c>
      <c r="S360" t="s">
        <v>42</v>
      </c>
      <c r="U360" t="s">
        <v>43</v>
      </c>
      <c r="V360" t="s">
        <v>44</v>
      </c>
      <c r="W360" s="10" t="b">
        <v>1</v>
      </c>
      <c r="X360" s="12">
        <v>43892.510593749997</v>
      </c>
    </row>
    <row r="361" spans="1:24" x14ac:dyDescent="0.2">
      <c r="A361">
        <v>10644</v>
      </c>
      <c r="B361" s="2" t="s">
        <v>531</v>
      </c>
      <c r="C361" s="2" t="s">
        <v>532</v>
      </c>
      <c r="D361" s="2" t="s">
        <v>533</v>
      </c>
      <c r="E361" t="s">
        <v>15</v>
      </c>
      <c r="F361">
        <f>SUM(J361* 0.85)</f>
        <v>178.20249999999999</v>
      </c>
      <c r="G361">
        <v>7</v>
      </c>
      <c r="H361">
        <v>-16</v>
      </c>
      <c r="I361" s="7">
        <v>29.95</v>
      </c>
      <c r="J361" s="7">
        <f>SUM(G361*I361)</f>
        <v>209.65</v>
      </c>
      <c r="K361" s="7">
        <f>SUM(G361*1.15)</f>
        <v>8.0499999999999989</v>
      </c>
      <c r="L361" s="11">
        <v>43542</v>
      </c>
      <c r="M361" s="3">
        <v>43546</v>
      </c>
      <c r="N361" s="3">
        <v>43546</v>
      </c>
      <c r="O361" t="s">
        <v>12</v>
      </c>
      <c r="P361" s="4">
        <v>13.02</v>
      </c>
      <c r="Q361" t="s">
        <v>370</v>
      </c>
      <c r="R361" t="s">
        <v>372</v>
      </c>
      <c r="S361" t="s">
        <v>180</v>
      </c>
      <c r="U361" t="s">
        <v>373</v>
      </c>
      <c r="V361" t="s">
        <v>182</v>
      </c>
      <c r="W361" s="10" t="b">
        <v>0</v>
      </c>
      <c r="X361" s="12">
        <v>43907.511256712962</v>
      </c>
    </row>
    <row r="362" spans="1:24" x14ac:dyDescent="0.2">
      <c r="A362">
        <v>10645</v>
      </c>
      <c r="B362" s="2" t="s">
        <v>218</v>
      </c>
      <c r="C362" s="2" t="s">
        <v>219</v>
      </c>
      <c r="D362" s="2" t="s">
        <v>220</v>
      </c>
      <c r="E362" t="s">
        <v>11</v>
      </c>
      <c r="F362">
        <f>SUM(J362* 0.85)</f>
        <v>137.27500000000001</v>
      </c>
      <c r="G362">
        <v>10</v>
      </c>
      <c r="H362">
        <v>-28</v>
      </c>
      <c r="I362" s="7">
        <v>16.149999999999999</v>
      </c>
      <c r="J362" s="7">
        <f>SUM(G362*I362)</f>
        <v>161.5</v>
      </c>
      <c r="K362" s="7">
        <f>SUM(G362*1.15)</f>
        <v>11.5</v>
      </c>
      <c r="L362" s="11">
        <v>43543</v>
      </c>
      <c r="M362" s="3">
        <v>43546</v>
      </c>
      <c r="N362" s="3">
        <v>43546</v>
      </c>
      <c r="O362" t="s">
        <v>14</v>
      </c>
      <c r="P362" s="4">
        <v>44.42</v>
      </c>
      <c r="Q362" t="s">
        <v>395</v>
      </c>
      <c r="R362" t="s">
        <v>397</v>
      </c>
      <c r="S362" t="s">
        <v>398</v>
      </c>
      <c r="T362" t="s">
        <v>399</v>
      </c>
      <c r="U362" t="s">
        <v>400</v>
      </c>
      <c r="V362" t="s">
        <v>209</v>
      </c>
      <c r="W362" s="10" t="b">
        <v>1</v>
      </c>
      <c r="X362" s="12">
        <v>43889.51143032407</v>
      </c>
    </row>
    <row r="363" spans="1:24" x14ac:dyDescent="0.2">
      <c r="A363">
        <v>10646</v>
      </c>
      <c r="B363" s="2" t="s">
        <v>237</v>
      </c>
      <c r="C363" s="2" t="s">
        <v>238</v>
      </c>
      <c r="D363" s="2" t="s">
        <v>239</v>
      </c>
      <c r="E363" t="s">
        <v>37</v>
      </c>
      <c r="F363">
        <f>SUM(J363* 1.08)</f>
        <v>244.55520000000001</v>
      </c>
      <c r="G363">
        <v>12</v>
      </c>
      <c r="H363">
        <v>1</v>
      </c>
      <c r="I363" s="7">
        <v>18.87</v>
      </c>
      <c r="J363" s="7">
        <f>SUM(G363*I363)</f>
        <v>226.44</v>
      </c>
      <c r="K363" s="7">
        <f>SUM(G363*1.27)</f>
        <v>15.24</v>
      </c>
      <c r="L363" s="11">
        <v>43544</v>
      </c>
      <c r="M363" s="3">
        <v>43553</v>
      </c>
      <c r="N363" s="3">
        <v>43554</v>
      </c>
      <c r="O363" t="s">
        <v>14</v>
      </c>
      <c r="P363" s="4">
        <v>8.85</v>
      </c>
      <c r="Q363" t="s">
        <v>48</v>
      </c>
      <c r="R363" t="s">
        <v>50</v>
      </c>
      <c r="S363" t="s">
        <v>51</v>
      </c>
      <c r="U363" t="s">
        <v>52</v>
      </c>
      <c r="V363" t="s">
        <v>10</v>
      </c>
      <c r="W363" s="10" t="b">
        <v>0</v>
      </c>
      <c r="X363" s="12">
        <v>43844.511603935185</v>
      </c>
    </row>
    <row r="364" spans="1:24" x14ac:dyDescent="0.2">
      <c r="A364">
        <v>10647</v>
      </c>
      <c r="B364" s="2" t="s">
        <v>374</v>
      </c>
      <c r="C364" s="2" t="s">
        <v>375</v>
      </c>
      <c r="D364" s="2" t="s">
        <v>376</v>
      </c>
      <c r="E364" t="s">
        <v>11</v>
      </c>
      <c r="F364">
        <f>SUM(J364* 1.15)</f>
        <v>1566.2079999999999</v>
      </c>
      <c r="G364">
        <v>14</v>
      </c>
      <c r="H364">
        <v>-8</v>
      </c>
      <c r="I364" s="7">
        <v>97.28</v>
      </c>
      <c r="J364" s="7">
        <f>SUM(G364*I364)</f>
        <v>1361.92</v>
      </c>
      <c r="K364" s="7">
        <f>SUM(G364*1.15)</f>
        <v>16.099999999999998</v>
      </c>
      <c r="L364" s="11">
        <v>43544</v>
      </c>
      <c r="M364" s="3">
        <v>43552</v>
      </c>
      <c r="N364" s="3">
        <v>43552</v>
      </c>
      <c r="O364" t="s">
        <v>12</v>
      </c>
      <c r="P364" s="4">
        <v>25.19</v>
      </c>
      <c r="Q364" t="s">
        <v>203</v>
      </c>
      <c r="R364" t="s">
        <v>205</v>
      </c>
      <c r="S364" t="s">
        <v>206</v>
      </c>
      <c r="T364" t="s">
        <v>207</v>
      </c>
      <c r="U364" t="s">
        <v>208</v>
      </c>
      <c r="V364" t="s">
        <v>209</v>
      </c>
      <c r="W364" s="10" t="b">
        <v>1</v>
      </c>
      <c r="X364" s="12">
        <v>43885.550127314818</v>
      </c>
    </row>
    <row r="365" spans="1:24" x14ac:dyDescent="0.2">
      <c r="A365">
        <v>10648</v>
      </c>
      <c r="B365" s="2" t="s">
        <v>407</v>
      </c>
      <c r="C365" s="2" t="s">
        <v>408</v>
      </c>
      <c r="D365" s="2" t="s">
        <v>409</v>
      </c>
      <c r="E365" t="s">
        <v>46</v>
      </c>
      <c r="F365">
        <f>SUM(J365* 1.15)</f>
        <v>1105.9894999999999</v>
      </c>
      <c r="G365">
        <v>11</v>
      </c>
      <c r="H365">
        <v>-2</v>
      </c>
      <c r="I365" s="7">
        <v>87.43</v>
      </c>
      <c r="J365" s="7">
        <f>SUM(G365*I365)</f>
        <v>961.73</v>
      </c>
      <c r="K365" s="7">
        <f>SUM(G365*1.27)</f>
        <v>13.97</v>
      </c>
      <c r="L365" s="11">
        <v>43545</v>
      </c>
      <c r="M365" s="3">
        <v>43551</v>
      </c>
      <c r="N365" s="3">
        <v>43551</v>
      </c>
      <c r="O365" t="s">
        <v>14</v>
      </c>
      <c r="P365" s="4">
        <v>96.43</v>
      </c>
      <c r="Q365" t="s">
        <v>136</v>
      </c>
      <c r="R365" t="s">
        <v>138</v>
      </c>
      <c r="S365" t="s">
        <v>139</v>
      </c>
      <c r="U365" t="s">
        <v>140</v>
      </c>
      <c r="V365" t="s">
        <v>141</v>
      </c>
      <c r="W365" s="10" t="b">
        <v>1</v>
      </c>
      <c r="X365" s="12">
        <v>43881.970289351848</v>
      </c>
    </row>
    <row r="366" spans="1:24" x14ac:dyDescent="0.2">
      <c r="A366">
        <v>10649</v>
      </c>
      <c r="B366" s="2" t="s">
        <v>319</v>
      </c>
      <c r="C366" s="2" t="s">
        <v>320</v>
      </c>
      <c r="D366" s="2" t="s">
        <v>321</v>
      </c>
      <c r="E366" t="s">
        <v>46</v>
      </c>
      <c r="F366">
        <f>SUM(J366* 1.08)</f>
        <v>450.12240000000003</v>
      </c>
      <c r="G366">
        <v>14</v>
      </c>
      <c r="H366">
        <v>22</v>
      </c>
      <c r="I366" s="7">
        <v>29.77</v>
      </c>
      <c r="J366" s="7">
        <f>SUM(G366*I366)</f>
        <v>416.78</v>
      </c>
      <c r="K366" s="7">
        <f>SUM(G366*1.429)</f>
        <v>20.006</v>
      </c>
      <c r="L366" s="11">
        <v>43545</v>
      </c>
      <c r="M366" s="3">
        <v>43554</v>
      </c>
      <c r="N366" s="3">
        <v>43554</v>
      </c>
      <c r="O366" t="s">
        <v>12</v>
      </c>
      <c r="P366" s="4">
        <v>87.38</v>
      </c>
      <c r="Q366" t="s">
        <v>450</v>
      </c>
      <c r="R366" t="s">
        <v>452</v>
      </c>
      <c r="S366" t="s">
        <v>453</v>
      </c>
      <c r="U366" t="s">
        <v>454</v>
      </c>
      <c r="V366" t="s">
        <v>59</v>
      </c>
      <c r="W366" s="10" t="b">
        <v>1</v>
      </c>
      <c r="X366" s="12">
        <v>43881.509304398154</v>
      </c>
    </row>
    <row r="367" spans="1:24" x14ac:dyDescent="0.2">
      <c r="A367">
        <v>10650</v>
      </c>
      <c r="B367" s="2" t="s">
        <v>142</v>
      </c>
      <c r="C367" s="2" t="s">
        <v>143</v>
      </c>
      <c r="D367" s="2" t="s">
        <v>144</v>
      </c>
      <c r="E367" t="s">
        <v>46</v>
      </c>
      <c r="F367">
        <f>SUM(J367* 0.85)</f>
        <v>77.171500000000009</v>
      </c>
      <c r="G367">
        <v>7</v>
      </c>
      <c r="H367">
        <v>-37</v>
      </c>
      <c r="I367" s="7">
        <v>12.97</v>
      </c>
      <c r="J367" s="7">
        <f>SUM(G367*I367)</f>
        <v>90.79</v>
      </c>
      <c r="K367" s="7">
        <f>SUM(G367*1.15)</f>
        <v>8.0499999999999989</v>
      </c>
      <c r="L367" s="11">
        <v>43546</v>
      </c>
      <c r="M367" s="3">
        <v>43551</v>
      </c>
      <c r="N367" s="3">
        <v>43552</v>
      </c>
      <c r="O367" t="s">
        <v>6</v>
      </c>
      <c r="P367" s="4">
        <v>52.52</v>
      </c>
      <c r="Q367" t="s">
        <v>74</v>
      </c>
      <c r="R367" t="s">
        <v>76</v>
      </c>
      <c r="S367" t="s">
        <v>77</v>
      </c>
      <c r="T367" t="s">
        <v>78</v>
      </c>
      <c r="U367" t="s">
        <v>79</v>
      </c>
      <c r="V367" t="s">
        <v>80</v>
      </c>
      <c r="W367" s="10" t="b">
        <v>1</v>
      </c>
      <c r="X367" s="12">
        <v>43885.509304398154</v>
      </c>
    </row>
    <row r="368" spans="1:24" x14ac:dyDescent="0.2">
      <c r="A368">
        <v>10651</v>
      </c>
      <c r="B368" s="2" t="s">
        <v>518</v>
      </c>
      <c r="C368" s="2" t="s">
        <v>519</v>
      </c>
      <c r="D368" s="2" t="s">
        <v>520</v>
      </c>
      <c r="E368" t="s">
        <v>36</v>
      </c>
      <c r="F368">
        <f>SUM(J368* 1.05)</f>
        <v>883.29149999999993</v>
      </c>
      <c r="G368">
        <v>13</v>
      </c>
      <c r="H368">
        <v>0</v>
      </c>
      <c r="I368" s="7">
        <v>64.709999999999994</v>
      </c>
      <c r="J368" s="7">
        <f>SUM(G368*I368)</f>
        <v>841.2299999999999</v>
      </c>
      <c r="K368" s="7">
        <f>SUM(G368*1.27)</f>
        <v>16.510000000000002</v>
      </c>
      <c r="L368" s="11">
        <v>43549</v>
      </c>
      <c r="M368" s="3">
        <v>43553</v>
      </c>
      <c r="N368" s="3">
        <v>43553</v>
      </c>
      <c r="O368" t="s">
        <v>14</v>
      </c>
      <c r="P368" s="4">
        <v>142.08000000000001</v>
      </c>
      <c r="Q368" t="s">
        <v>395</v>
      </c>
      <c r="R368" t="s">
        <v>397</v>
      </c>
      <c r="S368" t="s">
        <v>398</v>
      </c>
      <c r="T368" t="s">
        <v>399</v>
      </c>
      <c r="U368" t="s">
        <v>400</v>
      </c>
      <c r="V368" t="s">
        <v>209</v>
      </c>
      <c r="W368" s="10" t="b">
        <v>1</v>
      </c>
      <c r="X368" s="12">
        <v>43926.842977199078</v>
      </c>
    </row>
    <row r="369" spans="1:24" x14ac:dyDescent="0.2">
      <c r="A369">
        <v>10652</v>
      </c>
      <c r="B369" s="2" t="s">
        <v>196</v>
      </c>
      <c r="C369" s="2" t="s">
        <v>197</v>
      </c>
      <c r="D369" s="2" t="s">
        <v>198</v>
      </c>
      <c r="E369" t="s">
        <v>11</v>
      </c>
      <c r="F369">
        <f>SUM(J369* 1.15)</f>
        <v>449.67299999999994</v>
      </c>
      <c r="G369">
        <v>6</v>
      </c>
      <c r="H369">
        <v>-2</v>
      </c>
      <c r="I369" s="7">
        <v>65.17</v>
      </c>
      <c r="J369" s="7">
        <f>SUM(G369*I369)</f>
        <v>391.02</v>
      </c>
      <c r="K369" s="7">
        <f>SUM(G369*1.27)</f>
        <v>7.62</v>
      </c>
      <c r="L369" s="11">
        <v>43549</v>
      </c>
      <c r="M369" s="3">
        <v>43564</v>
      </c>
      <c r="N369" s="3">
        <v>43567</v>
      </c>
      <c r="O369" t="s">
        <v>14</v>
      </c>
      <c r="P369" s="4">
        <v>2.4</v>
      </c>
      <c r="Q369" t="s">
        <v>74</v>
      </c>
      <c r="R369" t="s">
        <v>76</v>
      </c>
      <c r="S369" t="s">
        <v>77</v>
      </c>
      <c r="T369" t="s">
        <v>78</v>
      </c>
      <c r="U369" t="s">
        <v>79</v>
      </c>
      <c r="V369" t="s">
        <v>80</v>
      </c>
      <c r="W369" s="10" t="b">
        <v>0</v>
      </c>
      <c r="X369" s="12">
        <v>43880.51011678241</v>
      </c>
    </row>
    <row r="370" spans="1:24" x14ac:dyDescent="0.2">
      <c r="A370">
        <v>10653</v>
      </c>
      <c r="B370" s="2" t="s">
        <v>159</v>
      </c>
      <c r="C370" s="2" t="s">
        <v>160</v>
      </c>
      <c r="D370" s="2" t="s">
        <v>161</v>
      </c>
      <c r="E370" t="s">
        <v>13</v>
      </c>
      <c r="F370">
        <f>SUM(J370* 1.05)</f>
        <v>844.18950000000007</v>
      </c>
      <c r="G370">
        <v>11</v>
      </c>
      <c r="H370">
        <v>-4</v>
      </c>
      <c r="I370" s="7">
        <v>73.09</v>
      </c>
      <c r="J370" s="7">
        <f>SUM(G370*I370)</f>
        <v>803.99</v>
      </c>
      <c r="K370" s="7">
        <f>SUM(G370*1.15)</f>
        <v>12.649999999999999</v>
      </c>
      <c r="L370" s="11">
        <v>43550</v>
      </c>
      <c r="M370" s="3">
        <v>43557</v>
      </c>
      <c r="N370" s="3">
        <v>43557</v>
      </c>
      <c r="O370" t="s">
        <v>6</v>
      </c>
      <c r="P370" s="4">
        <v>9.3000000000000007</v>
      </c>
      <c r="Q370" t="s">
        <v>39</v>
      </c>
      <c r="R370" t="s">
        <v>41</v>
      </c>
      <c r="S370" t="s">
        <v>42</v>
      </c>
      <c r="U370" t="s">
        <v>43</v>
      </c>
      <c r="V370" t="s">
        <v>44</v>
      </c>
      <c r="W370" s="10" t="b">
        <v>0</v>
      </c>
      <c r="X370" s="12">
        <v>43898.844705787036</v>
      </c>
    </row>
    <row r="371" spans="1:24" x14ac:dyDescent="0.2">
      <c r="A371">
        <v>10654</v>
      </c>
      <c r="B371" s="2" t="s">
        <v>38</v>
      </c>
      <c r="C371" s="2" t="s">
        <v>39</v>
      </c>
      <c r="D371" s="2" t="s">
        <v>40</v>
      </c>
      <c r="E371" t="s">
        <v>46</v>
      </c>
      <c r="F371">
        <f>SUM(J371* 1.08)</f>
        <v>882.09</v>
      </c>
      <c r="G371">
        <v>11</v>
      </c>
      <c r="H371">
        <v>-3</v>
      </c>
      <c r="I371" s="7">
        <v>74.25</v>
      </c>
      <c r="J371" s="7">
        <f>SUM(G371*I371)</f>
        <v>816.75</v>
      </c>
      <c r="K371" s="7">
        <f>SUM(G371*1.27)</f>
        <v>13.97</v>
      </c>
      <c r="L371" s="11">
        <v>43550</v>
      </c>
      <c r="M371" s="3">
        <v>43558</v>
      </c>
      <c r="N371" s="3">
        <v>43559</v>
      </c>
      <c r="O371" t="s">
        <v>12</v>
      </c>
      <c r="P371" s="4">
        <v>23.72</v>
      </c>
      <c r="Q371" t="s">
        <v>30</v>
      </c>
      <c r="R371" t="s">
        <v>557</v>
      </c>
      <c r="S371" t="s">
        <v>32</v>
      </c>
      <c r="T371" t="s">
        <v>33</v>
      </c>
      <c r="U371" t="s">
        <v>34</v>
      </c>
      <c r="V371" t="s">
        <v>35</v>
      </c>
      <c r="W371" s="10" t="b">
        <v>0</v>
      </c>
      <c r="X371" s="12">
        <v>43901.843681944447</v>
      </c>
    </row>
    <row r="372" spans="1:24" x14ac:dyDescent="0.2">
      <c r="A372">
        <v>10655</v>
      </c>
      <c r="B372" s="2" t="s">
        <v>401</v>
      </c>
      <c r="C372" s="2" t="s">
        <v>402</v>
      </c>
      <c r="D372" s="2" t="s">
        <v>403</v>
      </c>
      <c r="E372" t="s">
        <v>13</v>
      </c>
      <c r="F372">
        <f>SUM(J372* 0.95)</f>
        <v>503.27199999999999</v>
      </c>
      <c r="G372">
        <v>11</v>
      </c>
      <c r="H372">
        <v>-13</v>
      </c>
      <c r="I372" s="7">
        <v>48.16</v>
      </c>
      <c r="J372" s="7">
        <f>SUM(G372*I372)</f>
        <v>529.76</v>
      </c>
      <c r="K372" s="7">
        <f>SUM(G372*1.15)</f>
        <v>12.649999999999999</v>
      </c>
      <c r="L372" s="11">
        <v>43551</v>
      </c>
      <c r="M372" s="3">
        <v>43560</v>
      </c>
      <c r="N372" s="3">
        <v>43564</v>
      </c>
      <c r="O372" t="s">
        <v>6</v>
      </c>
      <c r="P372" s="4">
        <v>22.95</v>
      </c>
      <c r="Q372" t="s">
        <v>402</v>
      </c>
      <c r="R372" t="s">
        <v>404</v>
      </c>
      <c r="S372" t="s">
        <v>405</v>
      </c>
      <c r="U372" t="s">
        <v>406</v>
      </c>
      <c r="V372" t="s">
        <v>175</v>
      </c>
      <c r="W372" s="10" t="b">
        <v>0</v>
      </c>
      <c r="X372" s="12">
        <v>43901.512146527777</v>
      </c>
    </row>
    <row r="373" spans="1:24" x14ac:dyDescent="0.2">
      <c r="A373">
        <v>10656</v>
      </c>
      <c r="B373" s="2" t="s">
        <v>202</v>
      </c>
      <c r="C373" s="2" t="s">
        <v>203</v>
      </c>
      <c r="D373" s="2" t="s">
        <v>204</v>
      </c>
      <c r="E373" t="s">
        <v>5</v>
      </c>
      <c r="F373">
        <f>SUM(J373* 1.08)</f>
        <v>1162.9331999999999</v>
      </c>
      <c r="G373">
        <v>13</v>
      </c>
      <c r="H373">
        <v>3</v>
      </c>
      <c r="I373" s="7">
        <v>82.83</v>
      </c>
      <c r="J373" s="7">
        <f>SUM(G373*I373)</f>
        <v>1076.79</v>
      </c>
      <c r="K373" s="7">
        <f>SUM(G373*0.54)</f>
        <v>7.0200000000000005</v>
      </c>
      <c r="L373" s="11">
        <v>43552</v>
      </c>
      <c r="M373" s="3">
        <v>43557</v>
      </c>
      <c r="N373" s="3">
        <v>43557</v>
      </c>
      <c r="O373" t="s">
        <v>12</v>
      </c>
      <c r="P373" s="4">
        <v>16.850000000000001</v>
      </c>
      <c r="Q373" t="s">
        <v>160</v>
      </c>
      <c r="R373" t="s">
        <v>162</v>
      </c>
      <c r="S373" t="s">
        <v>163</v>
      </c>
      <c r="U373" t="s">
        <v>164</v>
      </c>
      <c r="V373" t="s">
        <v>10</v>
      </c>
      <c r="W373" s="10" t="b">
        <v>0</v>
      </c>
      <c r="X373" s="12">
        <v>43898.510360185181</v>
      </c>
    </row>
    <row r="374" spans="1:24" x14ac:dyDescent="0.2">
      <c r="A374">
        <v>10657</v>
      </c>
      <c r="B374" s="2" t="s">
        <v>430</v>
      </c>
      <c r="C374" s="2" t="s">
        <v>431</v>
      </c>
      <c r="D374" s="2" t="s">
        <v>432</v>
      </c>
      <c r="E374" t="s">
        <v>45</v>
      </c>
      <c r="F374">
        <f>SUM(J374* 1.05)</f>
        <v>830.7600000000001</v>
      </c>
      <c r="G374">
        <v>10</v>
      </c>
      <c r="H374">
        <v>5</v>
      </c>
      <c r="I374" s="7">
        <v>79.12</v>
      </c>
      <c r="J374" s="7">
        <f>SUM(G374*I374)</f>
        <v>791.2</v>
      </c>
      <c r="K374" s="7">
        <f>SUM(G374*0.54)</f>
        <v>5.4</v>
      </c>
      <c r="L374" s="11">
        <v>43552</v>
      </c>
      <c r="M374" s="3">
        <v>43556</v>
      </c>
      <c r="N374" s="3">
        <v>43557</v>
      </c>
      <c r="O374" t="s">
        <v>6</v>
      </c>
      <c r="P374" s="4">
        <v>21.72</v>
      </c>
      <c r="Q374" t="s">
        <v>538</v>
      </c>
      <c r="R374" t="s">
        <v>540</v>
      </c>
      <c r="S374" t="s">
        <v>541</v>
      </c>
      <c r="T374" t="s">
        <v>279</v>
      </c>
      <c r="U374" t="s">
        <v>542</v>
      </c>
      <c r="V374" t="s">
        <v>209</v>
      </c>
      <c r="W374" s="10" t="b">
        <v>0</v>
      </c>
      <c r="X374" s="12">
        <v>43904.512354861115</v>
      </c>
    </row>
    <row r="375" spans="1:24" x14ac:dyDescent="0.2">
      <c r="A375">
        <v>10658</v>
      </c>
      <c r="B375" s="2" t="s">
        <v>384</v>
      </c>
      <c r="C375" s="2" t="s">
        <v>385</v>
      </c>
      <c r="D375" s="2" t="s">
        <v>386</v>
      </c>
      <c r="E375" t="s">
        <v>11</v>
      </c>
      <c r="F375">
        <f>SUM(J375* 1.25)</f>
        <v>165.375</v>
      </c>
      <c r="G375">
        <v>10</v>
      </c>
      <c r="H375">
        <v>11</v>
      </c>
      <c r="I375" s="7">
        <v>13.23</v>
      </c>
      <c r="J375" s="7">
        <f>SUM(G375*I375)</f>
        <v>132.30000000000001</v>
      </c>
      <c r="K375" s="7">
        <f>SUM(G375*1.429)</f>
        <v>14.290000000000001</v>
      </c>
      <c r="L375" s="11">
        <v>43553</v>
      </c>
      <c r="M375" s="3">
        <v>43558</v>
      </c>
      <c r="N375" s="3">
        <v>43558</v>
      </c>
      <c r="O375" t="s">
        <v>14</v>
      </c>
      <c r="P375" s="4">
        <v>45.53</v>
      </c>
      <c r="Q375" t="s">
        <v>346</v>
      </c>
      <c r="R375" t="s">
        <v>352</v>
      </c>
      <c r="S375" t="s">
        <v>353</v>
      </c>
      <c r="T375" t="s">
        <v>354</v>
      </c>
      <c r="U375" t="s">
        <v>355</v>
      </c>
      <c r="V375" t="s">
        <v>209</v>
      </c>
      <c r="W375" s="10" t="b">
        <v>1</v>
      </c>
      <c r="X375" s="12">
        <v>43880.510105208334</v>
      </c>
    </row>
    <row r="376" spans="1:24" x14ac:dyDescent="0.2">
      <c r="A376">
        <v>10659</v>
      </c>
      <c r="B376" s="2" t="s">
        <v>379</v>
      </c>
      <c r="C376" s="2" t="s">
        <v>380</v>
      </c>
      <c r="D376" s="2" t="s">
        <v>381</v>
      </c>
      <c r="E376" t="s">
        <v>19</v>
      </c>
      <c r="F376">
        <f>SUM(J376* 0.85)</f>
        <v>55.547499999999992</v>
      </c>
      <c r="G376">
        <v>5</v>
      </c>
      <c r="H376">
        <v>-2</v>
      </c>
      <c r="I376" s="7">
        <v>13.07</v>
      </c>
      <c r="J376" s="7">
        <f>SUM(G376*I376)</f>
        <v>65.349999999999994</v>
      </c>
      <c r="K376" s="7">
        <f>SUM(G376*1.27)</f>
        <v>6.35</v>
      </c>
      <c r="L376" s="11">
        <v>43553</v>
      </c>
      <c r="M376" s="3">
        <v>43563</v>
      </c>
      <c r="N376" s="3">
        <v>43564</v>
      </c>
      <c r="O376" t="s">
        <v>6</v>
      </c>
      <c r="P376" s="4">
        <v>201.29</v>
      </c>
      <c r="Q376" t="s">
        <v>380</v>
      </c>
      <c r="R376" t="s">
        <v>382</v>
      </c>
      <c r="S376" t="s">
        <v>110</v>
      </c>
      <c r="T376" t="s">
        <v>111</v>
      </c>
      <c r="U376" t="s">
        <v>383</v>
      </c>
      <c r="V376" t="s">
        <v>113</v>
      </c>
      <c r="W376" s="10" t="b">
        <v>1</v>
      </c>
      <c r="X376" s="12">
        <v>43836.845357638893</v>
      </c>
    </row>
    <row r="377" spans="1:24" x14ac:dyDescent="0.2">
      <c r="A377">
        <v>10660</v>
      </c>
      <c r="B377" s="2" t="s">
        <v>232</v>
      </c>
      <c r="C377" s="2" t="s">
        <v>233</v>
      </c>
      <c r="D377" s="2" t="s">
        <v>234</v>
      </c>
      <c r="E377" t="s">
        <v>36</v>
      </c>
      <c r="F377">
        <f>SUM(J377* 1.08)</f>
        <v>265.14000000000004</v>
      </c>
      <c r="G377">
        <v>10</v>
      </c>
      <c r="H377">
        <v>-1</v>
      </c>
      <c r="I377" s="7">
        <v>24.55</v>
      </c>
      <c r="J377" s="7">
        <f>SUM(G377*I377)</f>
        <v>245.5</v>
      </c>
      <c r="K377" s="7">
        <f>SUM(G377*1.27)</f>
        <v>12.7</v>
      </c>
      <c r="L377" s="11">
        <v>43556</v>
      </c>
      <c r="M377" s="3">
        <v>43562</v>
      </c>
      <c r="N377" s="3">
        <v>43562</v>
      </c>
      <c r="O377" t="s">
        <v>14</v>
      </c>
      <c r="P377" s="4">
        <v>25.73</v>
      </c>
      <c r="Q377" t="s">
        <v>525</v>
      </c>
      <c r="R377" t="s">
        <v>527</v>
      </c>
      <c r="S377" t="s">
        <v>528</v>
      </c>
      <c r="U377" t="s">
        <v>529</v>
      </c>
      <c r="V377" t="s">
        <v>530</v>
      </c>
      <c r="W377" s="10" t="b">
        <v>0</v>
      </c>
      <c r="X377" s="12">
        <v>43776.513277546299</v>
      </c>
    </row>
    <row r="378" spans="1:24" x14ac:dyDescent="0.2">
      <c r="A378">
        <v>10661</v>
      </c>
      <c r="B378" s="2" t="s">
        <v>237</v>
      </c>
      <c r="C378" s="2" t="s">
        <v>238</v>
      </c>
      <c r="D378" s="2" t="s">
        <v>239</v>
      </c>
      <c r="E378" t="s">
        <v>19</v>
      </c>
      <c r="F378">
        <f>SUM(J378* 1.08)</f>
        <v>401.63040000000001</v>
      </c>
      <c r="G378">
        <v>9</v>
      </c>
      <c r="H378">
        <v>1</v>
      </c>
      <c r="I378" s="7">
        <v>41.32</v>
      </c>
      <c r="J378" s="7">
        <f>SUM(G378*I378)</f>
        <v>371.88</v>
      </c>
      <c r="K378" s="7">
        <f>SUM(G378*1.27)</f>
        <v>11.43</v>
      </c>
      <c r="L378" s="11">
        <v>43557</v>
      </c>
      <c r="M378" s="3">
        <v>43560</v>
      </c>
      <c r="N378" s="3">
        <v>43562</v>
      </c>
      <c r="O378" t="s">
        <v>6</v>
      </c>
      <c r="P378" s="4">
        <v>69.319999999999993</v>
      </c>
      <c r="Q378" t="s">
        <v>359</v>
      </c>
      <c r="R378" t="s">
        <v>361</v>
      </c>
      <c r="S378" t="s">
        <v>21</v>
      </c>
      <c r="U378" t="s">
        <v>362</v>
      </c>
      <c r="V378" t="s">
        <v>23</v>
      </c>
      <c r="W378" s="10" t="b">
        <v>1</v>
      </c>
      <c r="X378" s="12">
        <v>43952.510012615741</v>
      </c>
    </row>
    <row r="379" spans="1:24" x14ac:dyDescent="0.2">
      <c r="A379">
        <v>10662</v>
      </c>
      <c r="B379" s="2" t="s">
        <v>307</v>
      </c>
      <c r="C379" s="2" t="s">
        <v>308</v>
      </c>
      <c r="D379" s="2" t="s">
        <v>309</v>
      </c>
      <c r="E379" t="s">
        <v>15</v>
      </c>
      <c r="F379">
        <f>SUM(J379* 1.05)</f>
        <v>470.24250000000006</v>
      </c>
      <c r="G379">
        <v>13</v>
      </c>
      <c r="H379">
        <v>1</v>
      </c>
      <c r="I379" s="7">
        <v>34.450000000000003</v>
      </c>
      <c r="J379" s="7">
        <f>SUM(G379*I379)</f>
        <v>447.85</v>
      </c>
      <c r="K379" s="7">
        <f>SUM(G379*1.27)</f>
        <v>16.510000000000002</v>
      </c>
      <c r="L379" s="11">
        <v>43557</v>
      </c>
      <c r="M379" s="3">
        <v>43563</v>
      </c>
      <c r="N379" s="3">
        <v>43565</v>
      </c>
      <c r="O379" t="s">
        <v>12</v>
      </c>
      <c r="P379" s="4">
        <v>1.66</v>
      </c>
      <c r="Q379" t="s">
        <v>532</v>
      </c>
      <c r="R379" t="s">
        <v>534</v>
      </c>
      <c r="S379" t="s">
        <v>535</v>
      </c>
      <c r="T379" t="s">
        <v>111</v>
      </c>
      <c r="U379" t="s">
        <v>536</v>
      </c>
      <c r="V379" t="s">
        <v>113</v>
      </c>
      <c r="W379" s="10" t="b">
        <v>0</v>
      </c>
      <c r="X379" s="12">
        <v>43988.84463634259</v>
      </c>
    </row>
    <row r="380" spans="1:24" x14ac:dyDescent="0.2">
      <c r="A380">
        <v>10663</v>
      </c>
      <c r="B380" s="2" t="s">
        <v>67</v>
      </c>
      <c r="C380" s="2" t="s">
        <v>68</v>
      </c>
      <c r="D380" s="2" t="s">
        <v>69</v>
      </c>
      <c r="E380" t="s">
        <v>45</v>
      </c>
      <c r="F380">
        <f>SUM(J380* 0.85)</f>
        <v>80.784000000000006</v>
      </c>
      <c r="G380">
        <v>9</v>
      </c>
      <c r="H380">
        <v>5</v>
      </c>
      <c r="I380" s="7">
        <v>10.56</v>
      </c>
      <c r="J380" s="7">
        <f>SUM(G380*I380)</f>
        <v>95.04</v>
      </c>
      <c r="K380" s="7">
        <f>SUM(G380*0.54)</f>
        <v>4.8600000000000003</v>
      </c>
      <c r="L380" s="11">
        <v>43558</v>
      </c>
      <c r="M380" s="3">
        <v>43562</v>
      </c>
      <c r="N380" s="3">
        <v>43578</v>
      </c>
      <c r="O380" t="s">
        <v>6</v>
      </c>
      <c r="P380" s="4">
        <v>78.09</v>
      </c>
      <c r="Q380" t="s">
        <v>136</v>
      </c>
      <c r="R380" t="s">
        <v>138</v>
      </c>
      <c r="S380" t="s">
        <v>139</v>
      </c>
      <c r="U380" t="s">
        <v>140</v>
      </c>
      <c r="V380" t="s">
        <v>141</v>
      </c>
      <c r="W380" s="10" t="b">
        <v>1</v>
      </c>
      <c r="X380" s="12">
        <v>43889.51041805555</v>
      </c>
    </row>
    <row r="381" spans="1:24" x14ac:dyDescent="0.2">
      <c r="A381">
        <v>10664</v>
      </c>
      <c r="B381" s="2" t="s">
        <v>176</v>
      </c>
      <c r="C381" s="2" t="s">
        <v>177</v>
      </c>
      <c r="D381" s="2" t="s">
        <v>178</v>
      </c>
      <c r="E381" t="s">
        <v>13</v>
      </c>
      <c r="F381">
        <f>SUM(J381* 0.85)</f>
        <v>640.76400000000001</v>
      </c>
      <c r="G381">
        <v>12</v>
      </c>
      <c r="H381">
        <v>32</v>
      </c>
      <c r="I381" s="7">
        <v>62.82</v>
      </c>
      <c r="J381" s="7">
        <f>SUM(G381*I381)</f>
        <v>753.84</v>
      </c>
      <c r="K381" s="7">
        <f>SUM(G381*1.429)</f>
        <v>17.148</v>
      </c>
      <c r="L381" s="11">
        <v>43558</v>
      </c>
      <c r="M381" s="3">
        <v>43568</v>
      </c>
      <c r="N381" s="3">
        <v>43591</v>
      </c>
      <c r="O381" t="s">
        <v>12</v>
      </c>
      <c r="P381" s="4">
        <v>105.81</v>
      </c>
      <c r="Q381" t="s">
        <v>380</v>
      </c>
      <c r="R381" t="s">
        <v>382</v>
      </c>
      <c r="S381" t="s">
        <v>110</v>
      </c>
      <c r="T381" t="s">
        <v>111</v>
      </c>
      <c r="U381" t="s">
        <v>383</v>
      </c>
      <c r="V381" t="s">
        <v>113</v>
      </c>
      <c r="W381" s="10" t="b">
        <v>1</v>
      </c>
      <c r="X381" s="12">
        <v>43890.8433806713</v>
      </c>
    </row>
    <row r="382" spans="1:24" x14ac:dyDescent="0.2">
      <c r="A382">
        <v>10665</v>
      </c>
      <c r="B382" s="2" t="s">
        <v>307</v>
      </c>
      <c r="C382" s="2" t="s">
        <v>308</v>
      </c>
      <c r="D382" s="2" t="s">
        <v>309</v>
      </c>
      <c r="E382" t="s">
        <v>13</v>
      </c>
      <c r="F382">
        <f>SUM(J382* 1.05)</f>
        <v>185.49299999999999</v>
      </c>
      <c r="G382">
        <v>11</v>
      </c>
      <c r="H382">
        <v>1</v>
      </c>
      <c r="I382" s="7">
        <v>16.059999999999999</v>
      </c>
      <c r="J382" s="7">
        <f>SUM(G382*I382)</f>
        <v>176.66</v>
      </c>
      <c r="K382" s="7">
        <f>SUM(G382*1.27)</f>
        <v>13.97</v>
      </c>
      <c r="L382" s="11">
        <v>43559</v>
      </c>
      <c r="M382" s="3">
        <v>43569</v>
      </c>
      <c r="N382" s="3">
        <v>43569</v>
      </c>
      <c r="O382" t="s">
        <v>6</v>
      </c>
      <c r="P382" s="4">
        <v>62.09</v>
      </c>
      <c r="Q382" t="s">
        <v>226</v>
      </c>
      <c r="R382" t="s">
        <v>228</v>
      </c>
      <c r="S382" t="s">
        <v>229</v>
      </c>
      <c r="T382" t="s">
        <v>230</v>
      </c>
      <c r="U382" t="s">
        <v>231</v>
      </c>
      <c r="V382" t="s">
        <v>217</v>
      </c>
      <c r="W382" s="10" t="b">
        <v>1</v>
      </c>
      <c r="X382" s="12">
        <v>43905.177003703699</v>
      </c>
    </row>
    <row r="383" spans="1:24" x14ac:dyDescent="0.2">
      <c r="A383">
        <v>10666</v>
      </c>
      <c r="B383" s="2" t="s">
        <v>412</v>
      </c>
      <c r="C383" s="2" t="s">
        <v>413</v>
      </c>
      <c r="D383" s="2" t="s">
        <v>414</v>
      </c>
      <c r="E383" t="s">
        <v>19</v>
      </c>
      <c r="F383">
        <f>SUM(J383* 0.85)</f>
        <v>612.67999999999995</v>
      </c>
      <c r="G383">
        <v>10</v>
      </c>
      <c r="H383">
        <v>1</v>
      </c>
      <c r="I383" s="7">
        <v>72.08</v>
      </c>
      <c r="J383" s="7">
        <f>SUM(G383*I383)</f>
        <v>720.8</v>
      </c>
      <c r="K383" s="7">
        <f>SUM(G383*1.27)</f>
        <v>12.7</v>
      </c>
      <c r="L383" s="11">
        <v>43560</v>
      </c>
      <c r="M383" s="3">
        <v>43567</v>
      </c>
      <c r="N383" s="3">
        <v>43568</v>
      </c>
      <c r="O383" t="s">
        <v>14</v>
      </c>
      <c r="P383" s="4">
        <v>72.95</v>
      </c>
      <c r="Q383" t="s">
        <v>177</v>
      </c>
      <c r="R383" t="s">
        <v>179</v>
      </c>
      <c r="S383" t="s">
        <v>180</v>
      </c>
      <c r="U383" t="s">
        <v>181</v>
      </c>
      <c r="V383" t="s">
        <v>182</v>
      </c>
      <c r="W383" s="10" t="b">
        <v>1</v>
      </c>
      <c r="X383" s="12">
        <v>43742.511731250001</v>
      </c>
    </row>
    <row r="384" spans="1:24" x14ac:dyDescent="0.2">
      <c r="A384">
        <v>10667</v>
      </c>
      <c r="B384" s="2" t="s">
        <v>135</v>
      </c>
      <c r="C384" s="2" t="s">
        <v>136</v>
      </c>
      <c r="D384" s="2" t="s">
        <v>137</v>
      </c>
      <c r="E384" t="s">
        <v>19</v>
      </c>
      <c r="F384">
        <f>SUM(J384* 1.05)</f>
        <v>576.57600000000002</v>
      </c>
      <c r="G384">
        <v>6</v>
      </c>
      <c r="H384">
        <v>2</v>
      </c>
      <c r="I384" s="7">
        <v>91.52</v>
      </c>
      <c r="J384" s="7">
        <f>SUM(G384*I384)</f>
        <v>549.12</v>
      </c>
      <c r="K384" s="7">
        <f>SUM(G384*1.27)</f>
        <v>7.62</v>
      </c>
      <c r="L384" s="11">
        <v>43560</v>
      </c>
      <c r="M384" s="3">
        <v>43561</v>
      </c>
      <c r="N384" s="3">
        <v>43565</v>
      </c>
      <c r="O384" t="s">
        <v>6</v>
      </c>
      <c r="P384" s="4">
        <v>4.88</v>
      </c>
      <c r="Q384" t="s">
        <v>251</v>
      </c>
      <c r="R384" t="s">
        <v>253</v>
      </c>
      <c r="S384" t="s">
        <v>254</v>
      </c>
      <c r="U384" t="s">
        <v>255</v>
      </c>
      <c r="V384" t="s">
        <v>10</v>
      </c>
      <c r="W384" s="10" t="b">
        <v>0</v>
      </c>
      <c r="X384" s="12">
        <v>43909.846104861113</v>
      </c>
    </row>
    <row r="385" spans="1:24" x14ac:dyDescent="0.2">
      <c r="A385">
        <v>10668</v>
      </c>
      <c r="B385" s="2" t="s">
        <v>518</v>
      </c>
      <c r="C385" s="2" t="s">
        <v>519</v>
      </c>
      <c r="D385" s="2" t="s">
        <v>520</v>
      </c>
      <c r="E385" t="s">
        <v>13</v>
      </c>
      <c r="F385">
        <f>SUM(J385* 1.05)</f>
        <v>633.04499999999996</v>
      </c>
      <c r="G385">
        <v>10</v>
      </c>
      <c r="H385">
        <v>0</v>
      </c>
      <c r="I385" s="7">
        <v>60.29</v>
      </c>
      <c r="J385" s="7">
        <f>SUM(G385*I385)</f>
        <v>602.9</v>
      </c>
      <c r="K385" s="7">
        <f>SUM(G385*1.27)</f>
        <v>12.7</v>
      </c>
      <c r="L385" s="11">
        <v>43563</v>
      </c>
      <c r="M385" s="3">
        <v>43571</v>
      </c>
      <c r="N385" s="3">
        <v>43573</v>
      </c>
      <c r="O385" t="s">
        <v>14</v>
      </c>
      <c r="P385" s="4">
        <v>3.1</v>
      </c>
      <c r="Q385" t="s">
        <v>143</v>
      </c>
      <c r="R385" t="s">
        <v>145</v>
      </c>
      <c r="S385" t="s">
        <v>110</v>
      </c>
      <c r="T385" t="s">
        <v>111</v>
      </c>
      <c r="U385" t="s">
        <v>146</v>
      </c>
      <c r="V385" t="s">
        <v>113</v>
      </c>
      <c r="W385" s="10" t="b">
        <v>0</v>
      </c>
      <c r="X385" s="12">
        <v>43904.511036805554</v>
      </c>
    </row>
    <row r="386" spans="1:24" x14ac:dyDescent="0.2">
      <c r="A386">
        <v>10669</v>
      </c>
      <c r="B386" s="2" t="s">
        <v>442</v>
      </c>
      <c r="C386" s="2" t="s">
        <v>443</v>
      </c>
      <c r="D386" s="2" t="s">
        <v>444</v>
      </c>
      <c r="E386" t="s">
        <v>45</v>
      </c>
      <c r="F386">
        <f>SUM(J386* 0.85)</f>
        <v>16.914999999999999</v>
      </c>
      <c r="G386">
        <v>10</v>
      </c>
      <c r="H386">
        <v>3</v>
      </c>
      <c r="I386" s="7">
        <v>1.99</v>
      </c>
      <c r="J386" s="7">
        <f>SUM(G386*I386)</f>
        <v>19.899999999999999</v>
      </c>
      <c r="K386" s="7">
        <f>SUM(G386*0.54)</f>
        <v>5.4</v>
      </c>
      <c r="L386" s="11">
        <v>43563</v>
      </c>
      <c r="M386" s="3">
        <v>43572</v>
      </c>
      <c r="N386" s="3">
        <v>43572</v>
      </c>
      <c r="O386" t="s">
        <v>6</v>
      </c>
      <c r="P386" s="4">
        <v>272.47000000000003</v>
      </c>
      <c r="Q386" t="s">
        <v>136</v>
      </c>
      <c r="R386" t="s">
        <v>138</v>
      </c>
      <c r="S386" t="s">
        <v>139</v>
      </c>
      <c r="U386" t="s">
        <v>140</v>
      </c>
      <c r="V386" t="s">
        <v>141</v>
      </c>
      <c r="W386" s="10" t="b">
        <v>1</v>
      </c>
      <c r="X386" s="12">
        <v>43804.844925694444</v>
      </c>
    </row>
    <row r="387" spans="1:24" x14ac:dyDescent="0.2">
      <c r="A387">
        <v>10670</v>
      </c>
      <c r="B387" s="2" t="s">
        <v>159</v>
      </c>
      <c r="C387" s="2" t="s">
        <v>160</v>
      </c>
      <c r="D387" s="2" t="s">
        <v>161</v>
      </c>
      <c r="E387" t="s">
        <v>11</v>
      </c>
      <c r="F387">
        <f>SUM(J387* 1.05)</f>
        <v>33.736499999999999</v>
      </c>
      <c r="G387">
        <v>7</v>
      </c>
      <c r="H387">
        <v>-3</v>
      </c>
      <c r="I387" s="7">
        <v>4.59</v>
      </c>
      <c r="J387" s="7">
        <f>SUM(G387*I387)</f>
        <v>32.129999999999995</v>
      </c>
      <c r="K387" s="7">
        <f>SUM(G387*1.27)</f>
        <v>8.89</v>
      </c>
      <c r="L387" s="11">
        <v>43564</v>
      </c>
      <c r="M387" s="3">
        <v>43570</v>
      </c>
      <c r="N387" s="3">
        <v>43574</v>
      </c>
      <c r="O387" t="s">
        <v>6</v>
      </c>
      <c r="P387" s="4">
        <v>14.68</v>
      </c>
      <c r="Q387" t="s">
        <v>480</v>
      </c>
      <c r="R387" t="s">
        <v>482</v>
      </c>
      <c r="S387" t="s">
        <v>483</v>
      </c>
      <c r="U387" t="s">
        <v>484</v>
      </c>
      <c r="V387" t="s">
        <v>10</v>
      </c>
      <c r="W387" s="10" t="b">
        <v>0</v>
      </c>
      <c r="X387" s="12">
        <v>44031.844613194444</v>
      </c>
    </row>
    <row r="388" spans="1:24" x14ac:dyDescent="0.2">
      <c r="A388">
        <v>10671</v>
      </c>
      <c r="B388" s="2" t="s">
        <v>165</v>
      </c>
      <c r="C388" s="2" t="s">
        <v>166</v>
      </c>
      <c r="D388" s="2" t="s">
        <v>167</v>
      </c>
      <c r="E388" t="s">
        <v>13</v>
      </c>
      <c r="F388">
        <f>SUM(J388* 1.45)</f>
        <v>459.53399999999999</v>
      </c>
      <c r="G388">
        <v>6</v>
      </c>
      <c r="H388">
        <v>2</v>
      </c>
      <c r="I388" s="7">
        <v>52.82</v>
      </c>
      <c r="J388" s="7">
        <f>SUM(G388*I388)</f>
        <v>316.92</v>
      </c>
      <c r="K388" s="7">
        <f>SUM(G388*1.27)</f>
        <v>7.62</v>
      </c>
      <c r="L388" s="11">
        <v>43565</v>
      </c>
      <c r="M388" s="3">
        <v>43567</v>
      </c>
      <c r="N388" s="3">
        <v>43567</v>
      </c>
      <c r="O388" t="s">
        <v>12</v>
      </c>
      <c r="P388" s="4">
        <v>96.35</v>
      </c>
      <c r="Q388" t="s">
        <v>348</v>
      </c>
      <c r="R388" t="s">
        <v>349</v>
      </c>
      <c r="S388" t="s">
        <v>350</v>
      </c>
      <c r="U388" t="s">
        <v>351</v>
      </c>
      <c r="V388" t="s">
        <v>10</v>
      </c>
      <c r="W388" s="10" t="b">
        <v>1</v>
      </c>
      <c r="X388" s="12">
        <v>43890.511754398147</v>
      </c>
    </row>
    <row r="389" spans="1:24" x14ac:dyDescent="0.2">
      <c r="A389">
        <v>10672</v>
      </c>
      <c r="B389" s="2" t="s">
        <v>38</v>
      </c>
      <c r="C389" s="2" t="s">
        <v>39</v>
      </c>
      <c r="D389" s="2" t="s">
        <v>40</v>
      </c>
      <c r="E389" t="s">
        <v>37</v>
      </c>
      <c r="F389">
        <f>SUM(J389* 1.08)</f>
        <v>40.39200000000001</v>
      </c>
      <c r="G389">
        <v>5</v>
      </c>
      <c r="H389">
        <v>-3</v>
      </c>
      <c r="I389" s="7">
        <v>7.48</v>
      </c>
      <c r="J389" s="7">
        <f>SUM(G389*I389)</f>
        <v>37.400000000000006</v>
      </c>
      <c r="K389" s="7">
        <f>SUM(G389*1.27)</f>
        <v>6.35</v>
      </c>
      <c r="L389" s="11">
        <v>43565</v>
      </c>
      <c r="M389" s="3">
        <v>43580</v>
      </c>
      <c r="N389" s="3">
        <v>43580</v>
      </c>
      <c r="O389" t="s">
        <v>6</v>
      </c>
      <c r="P389" s="4">
        <v>27.91</v>
      </c>
      <c r="Q389" t="s">
        <v>301</v>
      </c>
      <c r="R389" t="s">
        <v>303</v>
      </c>
      <c r="S389" t="s">
        <v>304</v>
      </c>
      <c r="T389" t="s">
        <v>305</v>
      </c>
      <c r="U389" t="s">
        <v>306</v>
      </c>
      <c r="V389" t="s">
        <v>217</v>
      </c>
      <c r="W389" s="10" t="b">
        <v>0</v>
      </c>
      <c r="X389" s="12">
        <v>43912.511741898146</v>
      </c>
    </row>
    <row r="390" spans="1:24" x14ac:dyDescent="0.2">
      <c r="A390">
        <v>10673</v>
      </c>
      <c r="B390" s="2" t="s">
        <v>543</v>
      </c>
      <c r="C390" s="2" t="s">
        <v>544</v>
      </c>
      <c r="D390" s="2" t="s">
        <v>545</v>
      </c>
      <c r="E390" t="s">
        <v>45</v>
      </c>
      <c r="F390">
        <f>SUM(J390* 0.85)</f>
        <v>282.74399999999997</v>
      </c>
      <c r="G390">
        <v>8</v>
      </c>
      <c r="H390">
        <v>20</v>
      </c>
      <c r="I390" s="7">
        <v>41.58</v>
      </c>
      <c r="J390" s="7">
        <f>SUM(G390*I390)</f>
        <v>332.64</v>
      </c>
      <c r="K390" s="7">
        <f>SUM(G390*1.429)</f>
        <v>11.432</v>
      </c>
      <c r="L390" s="11">
        <v>43566</v>
      </c>
      <c r="M390" s="3">
        <v>43572</v>
      </c>
      <c r="N390" s="3">
        <v>43572</v>
      </c>
      <c r="O390" t="s">
        <v>14</v>
      </c>
      <c r="P390" s="4">
        <v>26.06</v>
      </c>
      <c r="Q390" t="s">
        <v>136</v>
      </c>
      <c r="R390" t="s">
        <v>138</v>
      </c>
      <c r="S390" t="s">
        <v>139</v>
      </c>
      <c r="U390" t="s">
        <v>140</v>
      </c>
      <c r="V390" t="s">
        <v>141</v>
      </c>
      <c r="W390" s="10" t="b">
        <v>0</v>
      </c>
      <c r="X390" s="12">
        <v>43853.179173842589</v>
      </c>
    </row>
    <row r="391" spans="1:24" x14ac:dyDescent="0.2">
      <c r="A391">
        <v>10674</v>
      </c>
      <c r="B391" s="2" t="s">
        <v>244</v>
      </c>
      <c r="C391" s="2" t="s">
        <v>245</v>
      </c>
      <c r="D391" s="2" t="s">
        <v>246</v>
      </c>
      <c r="E391" t="s">
        <v>11</v>
      </c>
      <c r="F391">
        <f>SUM(J391* 1.08)</f>
        <v>718.50239999999997</v>
      </c>
      <c r="G391">
        <v>12</v>
      </c>
      <c r="H391">
        <v>9</v>
      </c>
      <c r="I391" s="7">
        <v>55.44</v>
      </c>
      <c r="J391" s="7">
        <f>SUM(G391*I391)</f>
        <v>665.28</v>
      </c>
      <c r="K391" s="7">
        <f>SUM(G391*1.429)</f>
        <v>17.148</v>
      </c>
      <c r="L391" s="11">
        <v>43566</v>
      </c>
      <c r="M391" s="3">
        <v>43581</v>
      </c>
      <c r="N391" s="3">
        <v>43582</v>
      </c>
      <c r="O391" t="s">
        <v>12</v>
      </c>
      <c r="P391" s="4">
        <v>424.3</v>
      </c>
      <c r="Q391" t="s">
        <v>463</v>
      </c>
      <c r="R391" t="s">
        <v>465</v>
      </c>
      <c r="S391" t="s">
        <v>466</v>
      </c>
      <c r="U391" t="s">
        <v>467</v>
      </c>
      <c r="V391" t="s">
        <v>325</v>
      </c>
      <c r="W391" s="10" t="b">
        <v>1</v>
      </c>
      <c r="X391" s="12">
        <v>43902.843681944447</v>
      </c>
    </row>
    <row r="392" spans="1:24" x14ac:dyDescent="0.2">
      <c r="A392">
        <v>10675</v>
      </c>
      <c r="B392" s="2" t="s">
        <v>159</v>
      </c>
      <c r="C392" s="2" t="s">
        <v>160</v>
      </c>
      <c r="D392" s="2" t="s">
        <v>161</v>
      </c>
      <c r="E392" t="s">
        <v>46</v>
      </c>
      <c r="F392">
        <f>SUM(J392* 1.05)</f>
        <v>575.65200000000004</v>
      </c>
      <c r="G392">
        <v>7</v>
      </c>
      <c r="H392">
        <v>-4</v>
      </c>
      <c r="I392" s="7">
        <v>78.319999999999993</v>
      </c>
      <c r="J392" s="7">
        <f>SUM(G392*I392)</f>
        <v>548.24</v>
      </c>
      <c r="K392" s="7">
        <f>SUM(G392*1.15)</f>
        <v>8.0499999999999989</v>
      </c>
      <c r="L392" s="11">
        <v>43567</v>
      </c>
      <c r="M392" s="3">
        <v>43574</v>
      </c>
      <c r="N392" s="3">
        <v>43574</v>
      </c>
      <c r="O392" t="s">
        <v>12</v>
      </c>
      <c r="P392" s="4">
        <v>68.66</v>
      </c>
      <c r="Q392" t="s">
        <v>408</v>
      </c>
      <c r="R392" t="s">
        <v>410</v>
      </c>
      <c r="S392" t="s">
        <v>222</v>
      </c>
      <c r="T392" t="s">
        <v>223</v>
      </c>
      <c r="U392" t="s">
        <v>411</v>
      </c>
      <c r="V392" t="s">
        <v>113</v>
      </c>
      <c r="W392" s="10" t="b">
        <v>1</v>
      </c>
      <c r="X392" s="12">
        <v>43888.845086805559</v>
      </c>
    </row>
    <row r="393" spans="1:24" x14ac:dyDescent="0.2">
      <c r="A393">
        <v>10676</v>
      </c>
      <c r="B393" s="2" t="s">
        <v>485</v>
      </c>
      <c r="C393" s="2" t="s">
        <v>486</v>
      </c>
      <c r="D393" s="2" t="s">
        <v>487</v>
      </c>
      <c r="E393" t="s">
        <v>45</v>
      </c>
      <c r="F393">
        <f>SUM(J393* 1.15)</f>
        <v>1042.5899999999999</v>
      </c>
      <c r="G393">
        <v>12</v>
      </c>
      <c r="H393">
        <v>-3</v>
      </c>
      <c r="I393" s="7">
        <v>75.55</v>
      </c>
      <c r="J393" s="7">
        <f>SUM(G393*I393)</f>
        <v>906.59999999999991</v>
      </c>
      <c r="K393" s="7">
        <f>SUM(G393*1.27)</f>
        <v>15.24</v>
      </c>
      <c r="L393" s="11">
        <v>43570</v>
      </c>
      <c r="M393" s="3">
        <v>43571</v>
      </c>
      <c r="N393" s="3">
        <v>43571</v>
      </c>
      <c r="O393" t="s">
        <v>14</v>
      </c>
      <c r="P393" s="4">
        <v>194.72</v>
      </c>
      <c r="Q393" t="s">
        <v>507</v>
      </c>
      <c r="R393" t="s">
        <v>509</v>
      </c>
      <c r="S393" t="s">
        <v>510</v>
      </c>
      <c r="U393" t="s">
        <v>511</v>
      </c>
      <c r="V393" t="s">
        <v>59</v>
      </c>
      <c r="W393" s="10" t="b">
        <v>1</v>
      </c>
      <c r="X393" s="12">
        <v>43885.174193287035</v>
      </c>
    </row>
    <row r="394" spans="1:24" x14ac:dyDescent="0.2">
      <c r="A394">
        <v>10677</v>
      </c>
      <c r="B394" s="2" t="s">
        <v>24</v>
      </c>
      <c r="C394" s="2" t="s">
        <v>25</v>
      </c>
      <c r="D394" s="2" t="s">
        <v>26</v>
      </c>
      <c r="E394" t="s">
        <v>13</v>
      </c>
      <c r="F394">
        <f>SUM(J394* 1.15)</f>
        <v>524.53800000000001</v>
      </c>
      <c r="G394">
        <v>7</v>
      </c>
      <c r="H394">
        <v>-32</v>
      </c>
      <c r="I394" s="7">
        <v>65.16</v>
      </c>
      <c r="J394" s="7">
        <f>SUM(G394*I394)</f>
        <v>456.12</v>
      </c>
      <c r="K394" s="7">
        <f>SUM(G394*1.15)</f>
        <v>8.0499999999999989</v>
      </c>
      <c r="L394" s="11">
        <v>43570</v>
      </c>
      <c r="M394" s="3">
        <v>43578</v>
      </c>
      <c r="N394" s="3">
        <v>43578</v>
      </c>
      <c r="O394" t="s">
        <v>6</v>
      </c>
      <c r="P394" s="4">
        <v>40.32</v>
      </c>
      <c r="Q394" t="s">
        <v>346</v>
      </c>
      <c r="R394" t="s">
        <v>352</v>
      </c>
      <c r="S394" t="s">
        <v>353</v>
      </c>
      <c r="T394" t="s">
        <v>354</v>
      </c>
      <c r="U394" t="s">
        <v>355</v>
      </c>
      <c r="V394" t="s">
        <v>209</v>
      </c>
      <c r="W394" s="10" t="b">
        <v>1</v>
      </c>
      <c r="X394" s="12">
        <v>43886.550127314818</v>
      </c>
    </row>
    <row r="395" spans="1:24" x14ac:dyDescent="0.2">
      <c r="A395">
        <v>10678</v>
      </c>
      <c r="B395" s="2" t="s">
        <v>430</v>
      </c>
      <c r="C395" s="2" t="s">
        <v>431</v>
      </c>
      <c r="D395" s="2" t="s">
        <v>432</v>
      </c>
      <c r="E395" t="s">
        <v>19</v>
      </c>
      <c r="F395">
        <f>SUM(J395* 1.05)</f>
        <v>809.86500000000012</v>
      </c>
      <c r="G395">
        <v>9</v>
      </c>
      <c r="H395">
        <v>5</v>
      </c>
      <c r="I395" s="7">
        <v>85.7</v>
      </c>
      <c r="J395" s="7">
        <f>SUM(G395*I395)</f>
        <v>771.30000000000007</v>
      </c>
      <c r="K395" s="7">
        <f>SUM(G395*0.54)</f>
        <v>4.8600000000000003</v>
      </c>
      <c r="L395" s="11">
        <v>43571</v>
      </c>
      <c r="M395" s="3">
        <v>43576</v>
      </c>
      <c r="N395" s="3">
        <v>43576</v>
      </c>
      <c r="O395" t="s">
        <v>12</v>
      </c>
      <c r="P395" s="4">
        <v>57.75</v>
      </c>
      <c r="Q395" t="s">
        <v>327</v>
      </c>
      <c r="R395" t="s">
        <v>329</v>
      </c>
      <c r="S395" t="s">
        <v>330</v>
      </c>
      <c r="T395" t="s">
        <v>591</v>
      </c>
      <c r="U395" t="s">
        <v>331</v>
      </c>
      <c r="V395" t="s">
        <v>80</v>
      </c>
      <c r="W395" s="10" t="b">
        <v>1</v>
      </c>
      <c r="X395" s="12">
        <v>43745.84585208333</v>
      </c>
    </row>
    <row r="396" spans="1:24" x14ac:dyDescent="0.2">
      <c r="A396">
        <v>10679</v>
      </c>
      <c r="B396" s="2" t="s">
        <v>53</v>
      </c>
      <c r="C396" s="2" t="s">
        <v>54</v>
      </c>
      <c r="D396" s="2" t="s">
        <v>55</v>
      </c>
      <c r="E396" t="s">
        <v>36</v>
      </c>
      <c r="F396">
        <f>SUM(J396* 1.15)</f>
        <v>513.22199999999998</v>
      </c>
      <c r="G396">
        <v>6</v>
      </c>
      <c r="H396">
        <v>4</v>
      </c>
      <c r="I396" s="7">
        <v>74.38</v>
      </c>
      <c r="J396" s="7">
        <f>SUM(G396*I396)</f>
        <v>446.28</v>
      </c>
      <c r="K396" s="7">
        <f>SUM(G396*0.54)</f>
        <v>3.24</v>
      </c>
      <c r="L396" s="11">
        <v>43571</v>
      </c>
      <c r="M396" s="3">
        <v>43574</v>
      </c>
      <c r="N396" s="3">
        <v>43574</v>
      </c>
      <c r="O396" t="s">
        <v>12</v>
      </c>
      <c r="P396" s="4">
        <v>77.78</v>
      </c>
      <c r="Q396" t="s">
        <v>251</v>
      </c>
      <c r="R396" t="s">
        <v>253</v>
      </c>
      <c r="S396" t="s">
        <v>254</v>
      </c>
      <c r="U396" t="s">
        <v>255</v>
      </c>
      <c r="V396" t="s">
        <v>10</v>
      </c>
      <c r="W396" s="10" t="b">
        <v>1</v>
      </c>
      <c r="X396" s="12">
        <v>43905.84431226852</v>
      </c>
    </row>
    <row r="397" spans="1:24" x14ac:dyDescent="0.2">
      <c r="A397">
        <v>10680</v>
      </c>
      <c r="B397" s="2" t="s">
        <v>345</v>
      </c>
      <c r="C397" s="2" t="s">
        <v>346</v>
      </c>
      <c r="D397" s="2" t="s">
        <v>347</v>
      </c>
      <c r="E397" t="s">
        <v>13</v>
      </c>
      <c r="F397">
        <f>SUM(J397* 1.08)</f>
        <v>469.47600000000006</v>
      </c>
      <c r="G397">
        <v>6</v>
      </c>
      <c r="H397">
        <v>3</v>
      </c>
      <c r="I397" s="7">
        <v>72.45</v>
      </c>
      <c r="J397" s="7">
        <f>SUM(G397*I397)</f>
        <v>434.70000000000005</v>
      </c>
      <c r="K397" s="7">
        <f>SUM(G397*0.54)</f>
        <v>3.24</v>
      </c>
      <c r="L397" s="11">
        <v>43572</v>
      </c>
      <c r="M397" s="3">
        <v>43576</v>
      </c>
      <c r="N397" s="3">
        <v>43576</v>
      </c>
      <c r="O397" t="s">
        <v>14</v>
      </c>
      <c r="P397" s="4">
        <v>53.8</v>
      </c>
      <c r="Q397" t="s">
        <v>359</v>
      </c>
      <c r="R397" t="s">
        <v>361</v>
      </c>
      <c r="S397" t="s">
        <v>21</v>
      </c>
      <c r="U397" t="s">
        <v>362</v>
      </c>
      <c r="V397" t="s">
        <v>23</v>
      </c>
      <c r="W397" s="10" t="b">
        <v>1</v>
      </c>
      <c r="X397" s="12">
        <v>43902.179104398143</v>
      </c>
    </row>
    <row r="398" spans="1:24" x14ac:dyDescent="0.2">
      <c r="A398">
        <v>10681</v>
      </c>
      <c r="B398" s="2" t="s">
        <v>202</v>
      </c>
      <c r="C398" s="2" t="s">
        <v>203</v>
      </c>
      <c r="D398" s="2" t="s">
        <v>204</v>
      </c>
      <c r="E398" t="s">
        <v>15</v>
      </c>
      <c r="F398">
        <f>SUM(J398* 1.08)</f>
        <v>1271.4624000000001</v>
      </c>
      <c r="G398">
        <v>13</v>
      </c>
      <c r="H398">
        <v>3</v>
      </c>
      <c r="I398" s="7">
        <v>90.56</v>
      </c>
      <c r="J398" s="7">
        <f>SUM(G398*I398)</f>
        <v>1177.28</v>
      </c>
      <c r="K398" s="7">
        <f>SUM(G398*0.54)</f>
        <v>7.0200000000000005</v>
      </c>
      <c r="L398" s="11">
        <v>43573</v>
      </c>
      <c r="M398" s="3">
        <v>43580</v>
      </c>
      <c r="N398" s="3">
        <v>43580</v>
      </c>
      <c r="O398" t="s">
        <v>14</v>
      </c>
      <c r="P398" s="4">
        <v>23.79</v>
      </c>
      <c r="Q398" t="s">
        <v>552</v>
      </c>
      <c r="R398" t="s">
        <v>553</v>
      </c>
      <c r="S398" t="s">
        <v>554</v>
      </c>
      <c r="U398" t="s">
        <v>555</v>
      </c>
      <c r="V398" t="s">
        <v>556</v>
      </c>
      <c r="W398" s="10" t="b">
        <v>0</v>
      </c>
      <c r="X398" s="12">
        <v>43901.18001157407</v>
      </c>
    </row>
    <row r="399" spans="1:24" x14ac:dyDescent="0.2">
      <c r="A399">
        <v>10682</v>
      </c>
      <c r="B399" s="2" t="s">
        <v>24</v>
      </c>
      <c r="C399" s="2" t="s">
        <v>25</v>
      </c>
      <c r="D399" s="2" t="s">
        <v>26</v>
      </c>
      <c r="E399" t="s">
        <v>15</v>
      </c>
      <c r="F399">
        <f>SUM(J399* 1.15)</f>
        <v>290.76599999999996</v>
      </c>
      <c r="G399">
        <v>6</v>
      </c>
      <c r="H399">
        <v>-31</v>
      </c>
      <c r="I399" s="7">
        <v>42.14</v>
      </c>
      <c r="J399" s="7">
        <f>SUM(G399*I399)</f>
        <v>252.84</v>
      </c>
      <c r="K399" s="7">
        <f>SUM(G399*1.15)</f>
        <v>6.8999999999999995</v>
      </c>
      <c r="L399" s="11">
        <v>43573</v>
      </c>
      <c r="M399" s="3">
        <v>43578</v>
      </c>
      <c r="N399" s="3">
        <v>43581</v>
      </c>
      <c r="O399" t="s">
        <v>12</v>
      </c>
      <c r="P399" s="4">
        <v>0.17</v>
      </c>
      <c r="Q399" t="s">
        <v>463</v>
      </c>
      <c r="R399" t="s">
        <v>465</v>
      </c>
      <c r="S399" t="s">
        <v>466</v>
      </c>
      <c r="U399" t="s">
        <v>467</v>
      </c>
      <c r="V399" t="s">
        <v>325</v>
      </c>
      <c r="W399" s="10" t="b">
        <v>0</v>
      </c>
      <c r="X399" s="12">
        <v>43903.321493055562</v>
      </c>
    </row>
    <row r="400" spans="1:24" x14ac:dyDescent="0.2">
      <c r="A400">
        <v>10683</v>
      </c>
      <c r="B400" s="2" t="s">
        <v>124</v>
      </c>
      <c r="C400" s="2" t="s">
        <v>125</v>
      </c>
      <c r="D400" s="2" t="s">
        <v>126</v>
      </c>
      <c r="E400" t="s">
        <v>45</v>
      </c>
      <c r="F400">
        <f>SUM(J400* 1.03)</f>
        <v>644.07960000000003</v>
      </c>
      <c r="G400">
        <v>9</v>
      </c>
      <c r="H400">
        <v>2</v>
      </c>
      <c r="I400" s="7">
        <v>69.48</v>
      </c>
      <c r="J400" s="7">
        <f>SUM(G400*I400)</f>
        <v>625.32000000000005</v>
      </c>
      <c r="K400" s="7">
        <f>SUM(G400*1.27)</f>
        <v>11.43</v>
      </c>
      <c r="L400" s="11">
        <v>43574</v>
      </c>
      <c r="M400" s="3">
        <v>43580</v>
      </c>
      <c r="N400" s="3">
        <v>43580</v>
      </c>
      <c r="O400" t="s">
        <v>14</v>
      </c>
      <c r="P400" s="4">
        <v>42.74</v>
      </c>
      <c r="Q400" t="s">
        <v>385</v>
      </c>
      <c r="R400" t="s">
        <v>387</v>
      </c>
      <c r="S400" t="s">
        <v>388</v>
      </c>
      <c r="U400" t="s">
        <v>389</v>
      </c>
      <c r="V400" t="s">
        <v>10</v>
      </c>
      <c r="W400" s="10" t="b">
        <v>1</v>
      </c>
      <c r="X400" s="12">
        <v>43962.177807638887</v>
      </c>
    </row>
    <row r="401" spans="1:24" x14ac:dyDescent="0.2">
      <c r="A401">
        <v>10684</v>
      </c>
      <c r="B401" s="2" t="s">
        <v>356</v>
      </c>
      <c r="C401" s="2" t="s">
        <v>348</v>
      </c>
      <c r="D401" s="2" t="s">
        <v>357</v>
      </c>
      <c r="E401" t="s">
        <v>15</v>
      </c>
      <c r="F401">
        <f>SUM(J401* 1.15)</f>
        <v>123.26849999999999</v>
      </c>
      <c r="G401">
        <v>9</v>
      </c>
      <c r="H401">
        <v>29</v>
      </c>
      <c r="I401" s="7">
        <v>11.91</v>
      </c>
      <c r="J401" s="7">
        <f>SUM(G401*I401)</f>
        <v>107.19</v>
      </c>
      <c r="K401" s="7">
        <f>SUM(G401*1.429)</f>
        <v>12.861000000000001</v>
      </c>
      <c r="L401" s="11">
        <v>43574</v>
      </c>
      <c r="M401" s="3">
        <v>43581</v>
      </c>
      <c r="N401" s="3">
        <v>43581</v>
      </c>
      <c r="O401" t="s">
        <v>12</v>
      </c>
      <c r="P401" s="4">
        <v>63.54</v>
      </c>
      <c r="Q401" t="s">
        <v>68</v>
      </c>
      <c r="R401" t="s">
        <v>70</v>
      </c>
      <c r="S401" t="s">
        <v>71</v>
      </c>
      <c r="U401" t="s">
        <v>72</v>
      </c>
      <c r="V401" t="s">
        <v>59</v>
      </c>
      <c r="W401" s="10" t="b">
        <v>1</v>
      </c>
      <c r="X401" s="12">
        <v>43883.179231712958</v>
      </c>
    </row>
    <row r="402" spans="1:24" x14ac:dyDescent="0.2">
      <c r="A402">
        <v>10685</v>
      </c>
      <c r="B402" s="2" t="s">
        <v>196</v>
      </c>
      <c r="C402" s="2" t="s">
        <v>197</v>
      </c>
      <c r="D402" s="2" t="s">
        <v>198</v>
      </c>
      <c r="E402" t="s">
        <v>11</v>
      </c>
      <c r="F402">
        <f>SUM(J402* 1.15)</f>
        <v>408.82499999999999</v>
      </c>
      <c r="G402">
        <v>9</v>
      </c>
      <c r="H402">
        <v>-2</v>
      </c>
      <c r="I402" s="7">
        <v>39.5</v>
      </c>
      <c r="J402" s="7">
        <f>SUM(G402*I402)</f>
        <v>355.5</v>
      </c>
      <c r="K402" s="7">
        <f>SUM(G402*1.27)</f>
        <v>11.43</v>
      </c>
      <c r="L402" s="11">
        <v>43577</v>
      </c>
      <c r="M402" s="3">
        <v>43585</v>
      </c>
      <c r="N402" s="3">
        <v>43586</v>
      </c>
      <c r="O402" t="s">
        <v>14</v>
      </c>
      <c r="P402" s="4">
        <v>23.65</v>
      </c>
      <c r="Q402" t="s">
        <v>74</v>
      </c>
      <c r="R402" t="s">
        <v>76</v>
      </c>
      <c r="S402" t="s">
        <v>77</v>
      </c>
      <c r="T402" t="s">
        <v>78</v>
      </c>
      <c r="U402" t="s">
        <v>79</v>
      </c>
      <c r="V402" t="s">
        <v>80</v>
      </c>
      <c r="W402" s="10" t="b">
        <v>0</v>
      </c>
      <c r="X402" s="12">
        <v>43880.51011678241</v>
      </c>
    </row>
    <row r="403" spans="1:24" x14ac:dyDescent="0.2">
      <c r="A403">
        <v>10686</v>
      </c>
      <c r="B403" s="2" t="s">
        <v>363</v>
      </c>
      <c r="C403" s="2" t="s">
        <v>364</v>
      </c>
      <c r="D403" s="2" t="s">
        <v>365</v>
      </c>
      <c r="E403" t="s">
        <v>45</v>
      </c>
      <c r="F403">
        <f>SUM(J403* 1.03)</f>
        <v>753.03300000000002</v>
      </c>
      <c r="G403">
        <v>10</v>
      </c>
      <c r="H403">
        <v>3</v>
      </c>
      <c r="I403" s="7">
        <v>73.11</v>
      </c>
      <c r="J403" s="7">
        <f>SUM(G403*I403)</f>
        <v>731.1</v>
      </c>
      <c r="K403" s="7">
        <f>SUM(G403*0.54)</f>
        <v>5.4</v>
      </c>
      <c r="L403" s="11">
        <v>43578</v>
      </c>
      <c r="M403" s="3">
        <v>43588</v>
      </c>
      <c r="N403" s="3">
        <v>43588</v>
      </c>
      <c r="O403" t="s">
        <v>6</v>
      </c>
      <c r="P403" s="4">
        <v>88.01</v>
      </c>
      <c r="Q403" t="s">
        <v>154</v>
      </c>
      <c r="R403" t="s">
        <v>156</v>
      </c>
      <c r="S403" t="s">
        <v>157</v>
      </c>
      <c r="U403" t="s">
        <v>158</v>
      </c>
      <c r="V403" t="s">
        <v>44</v>
      </c>
      <c r="W403" s="10" t="b">
        <v>1</v>
      </c>
      <c r="X403" s="12">
        <v>43892.510058912034</v>
      </c>
    </row>
    <row r="404" spans="1:24" x14ac:dyDescent="0.2">
      <c r="A404">
        <v>10687</v>
      </c>
      <c r="B404" s="2" t="s">
        <v>237</v>
      </c>
      <c r="C404" s="2" t="s">
        <v>238</v>
      </c>
      <c r="D404" s="2" t="s">
        <v>239</v>
      </c>
      <c r="E404" t="s">
        <v>37</v>
      </c>
      <c r="F404">
        <f>SUM(J404* 1.08)</f>
        <v>76.658400000000015</v>
      </c>
      <c r="G404">
        <v>6</v>
      </c>
      <c r="H404">
        <v>2</v>
      </c>
      <c r="I404" s="7">
        <v>11.83</v>
      </c>
      <c r="J404" s="7">
        <f>SUM(G404*I404)</f>
        <v>70.98</v>
      </c>
      <c r="K404" s="7">
        <f>SUM(G404*1.27)</f>
        <v>7.62</v>
      </c>
      <c r="L404" s="11">
        <v>43578</v>
      </c>
      <c r="M404" s="3">
        <v>43584</v>
      </c>
      <c r="N404" s="3">
        <v>43584</v>
      </c>
      <c r="O404" t="s">
        <v>12</v>
      </c>
      <c r="P404" s="4">
        <v>16.739999999999998</v>
      </c>
      <c r="Q404" t="s">
        <v>238</v>
      </c>
      <c r="R404" t="s">
        <v>240</v>
      </c>
      <c r="S404" t="s">
        <v>241</v>
      </c>
      <c r="T404" t="s">
        <v>242</v>
      </c>
      <c r="V404" t="s">
        <v>243</v>
      </c>
      <c r="W404" s="10" t="b">
        <v>0</v>
      </c>
      <c r="X404" s="12">
        <v>43896.51141875</v>
      </c>
    </row>
    <row r="405" spans="1:24" x14ac:dyDescent="0.2">
      <c r="A405">
        <v>10688</v>
      </c>
      <c r="B405" s="2" t="s">
        <v>500</v>
      </c>
      <c r="C405" s="2" t="s">
        <v>501</v>
      </c>
      <c r="D405" s="2" t="s">
        <v>502</v>
      </c>
      <c r="E405" t="s">
        <v>11</v>
      </c>
      <c r="F405">
        <f>SUM(J405* 1.05)</f>
        <v>88.304999999999993</v>
      </c>
      <c r="G405">
        <v>10</v>
      </c>
      <c r="H405">
        <v>17</v>
      </c>
      <c r="I405" s="7">
        <v>8.41</v>
      </c>
      <c r="J405" s="7">
        <f>SUM(G405*I405)</f>
        <v>84.1</v>
      </c>
      <c r="K405" s="7">
        <f>SUM(G405*1.429)</f>
        <v>14.290000000000001</v>
      </c>
      <c r="L405" s="11">
        <v>43579</v>
      </c>
      <c r="M405" s="3">
        <v>43594</v>
      </c>
      <c r="N405" s="3">
        <v>43594</v>
      </c>
      <c r="O405" t="s">
        <v>12</v>
      </c>
      <c r="P405" s="4">
        <v>27.94</v>
      </c>
      <c r="Q405" t="s">
        <v>281</v>
      </c>
      <c r="R405" t="s">
        <v>282</v>
      </c>
      <c r="S405" t="s">
        <v>283</v>
      </c>
      <c r="U405" t="s">
        <v>284</v>
      </c>
      <c r="V405" t="s">
        <v>10</v>
      </c>
      <c r="W405" s="10" t="b">
        <v>0</v>
      </c>
      <c r="X405" s="12">
        <v>43925.509850578703</v>
      </c>
    </row>
    <row r="406" spans="1:24" x14ac:dyDescent="0.2">
      <c r="A406">
        <v>10689</v>
      </c>
      <c r="B406" s="2" t="s">
        <v>38</v>
      </c>
      <c r="C406" s="2" t="s">
        <v>39</v>
      </c>
      <c r="D406" s="2" t="s">
        <v>40</v>
      </c>
      <c r="E406" t="s">
        <v>13</v>
      </c>
      <c r="F406">
        <f>SUM(J406* 1.08)</f>
        <v>923.27039999999988</v>
      </c>
      <c r="G406">
        <v>12</v>
      </c>
      <c r="H406">
        <v>-3</v>
      </c>
      <c r="I406" s="7">
        <v>71.239999999999995</v>
      </c>
      <c r="J406" s="7">
        <f>SUM(G406*I406)</f>
        <v>854.87999999999988</v>
      </c>
      <c r="K406" s="7">
        <f>SUM(G406*1.27)</f>
        <v>15.24</v>
      </c>
      <c r="L406" s="11">
        <v>43579</v>
      </c>
      <c r="M406" s="3">
        <v>43581</v>
      </c>
      <c r="N406" s="3">
        <v>43588</v>
      </c>
      <c r="O406" t="s">
        <v>12</v>
      </c>
      <c r="P406" s="4">
        <v>3.26</v>
      </c>
      <c r="Q406" t="s">
        <v>154</v>
      </c>
      <c r="R406" t="s">
        <v>156</v>
      </c>
      <c r="S406" t="s">
        <v>157</v>
      </c>
      <c r="U406" t="s">
        <v>158</v>
      </c>
      <c r="V406" t="s">
        <v>44</v>
      </c>
      <c r="W406" s="10" t="b">
        <v>0</v>
      </c>
      <c r="X406" s="12">
        <v>43894.510383333327</v>
      </c>
    </row>
    <row r="407" spans="1:24" x14ac:dyDescent="0.2">
      <c r="A407">
        <v>10690</v>
      </c>
      <c r="B407" s="2" t="s">
        <v>218</v>
      </c>
      <c r="C407" s="2" t="s">
        <v>219</v>
      </c>
      <c r="D407" s="2" t="s">
        <v>220</v>
      </c>
      <c r="E407" t="s">
        <v>13</v>
      </c>
      <c r="F407">
        <f>SUM(J407* 0.85)</f>
        <v>288.55799999999999</v>
      </c>
      <c r="G407">
        <v>12</v>
      </c>
      <c r="H407">
        <v>-24</v>
      </c>
      <c r="I407" s="7">
        <v>28.29</v>
      </c>
      <c r="J407" s="7">
        <f>SUM(G407*I407)</f>
        <v>339.48</v>
      </c>
      <c r="K407" s="7">
        <f>SUM(G407*1.15)</f>
        <v>13.799999999999999</v>
      </c>
      <c r="L407" s="11">
        <v>43580</v>
      </c>
      <c r="M407" s="3">
        <v>43583</v>
      </c>
      <c r="N407" s="3">
        <v>43585</v>
      </c>
      <c r="O407" t="s">
        <v>14</v>
      </c>
      <c r="P407" s="4">
        <v>29.98</v>
      </c>
      <c r="Q407" t="s">
        <v>82</v>
      </c>
      <c r="R407" t="s">
        <v>84</v>
      </c>
      <c r="S407" t="s">
        <v>85</v>
      </c>
      <c r="U407" t="s">
        <v>86</v>
      </c>
      <c r="V407" t="s">
        <v>35</v>
      </c>
      <c r="W407" s="10" t="b">
        <v>0</v>
      </c>
      <c r="X407" s="12">
        <v>43967.1770636574</v>
      </c>
    </row>
    <row r="408" spans="1:24" x14ac:dyDescent="0.2">
      <c r="A408">
        <v>10691</v>
      </c>
      <c r="B408" s="2" t="s">
        <v>384</v>
      </c>
      <c r="C408" s="2" t="s">
        <v>385</v>
      </c>
      <c r="D408" s="2" t="s">
        <v>386</v>
      </c>
      <c r="E408" t="s">
        <v>45</v>
      </c>
      <c r="F408">
        <f>SUM(J408* 1.25)</f>
        <v>409.49999999999994</v>
      </c>
      <c r="G408">
        <v>10</v>
      </c>
      <c r="H408">
        <v>-3</v>
      </c>
      <c r="I408" s="7">
        <v>32.76</v>
      </c>
      <c r="J408" s="7">
        <f>SUM(G408*I408)</f>
        <v>327.59999999999997</v>
      </c>
      <c r="K408" s="7">
        <f>SUM(G408*1.27)</f>
        <v>12.7</v>
      </c>
      <c r="L408" s="11">
        <v>43581</v>
      </c>
      <c r="M408" s="3">
        <v>43582</v>
      </c>
      <c r="N408" s="3">
        <v>43583</v>
      </c>
      <c r="O408" t="s">
        <v>6</v>
      </c>
      <c r="P408" s="4">
        <v>4.87</v>
      </c>
      <c r="Q408" t="s">
        <v>532</v>
      </c>
      <c r="R408" t="s">
        <v>534</v>
      </c>
      <c r="S408" t="s">
        <v>535</v>
      </c>
      <c r="T408" t="s">
        <v>111</v>
      </c>
      <c r="U408" t="s">
        <v>536</v>
      </c>
      <c r="V408" t="s">
        <v>113</v>
      </c>
      <c r="W408" s="10" t="b">
        <v>0</v>
      </c>
      <c r="X408" s="12">
        <v>43925.511268287031</v>
      </c>
    </row>
    <row r="409" spans="1:24" x14ac:dyDescent="0.2">
      <c r="A409">
        <v>10692</v>
      </c>
      <c r="B409" s="2" t="s">
        <v>2</v>
      </c>
      <c r="C409" s="2" t="s">
        <v>3</v>
      </c>
      <c r="D409" s="2" t="s">
        <v>4</v>
      </c>
      <c r="E409" t="s">
        <v>11</v>
      </c>
      <c r="F409">
        <f>SUM(J409* 0.85)</f>
        <v>258.26399999999995</v>
      </c>
      <c r="G409">
        <v>9</v>
      </c>
      <c r="H409">
        <v>18</v>
      </c>
      <c r="I409" s="7">
        <v>33.76</v>
      </c>
      <c r="J409" s="7">
        <f>SUM(G409*I409)</f>
        <v>303.83999999999997</v>
      </c>
      <c r="K409" s="7">
        <f>SUM(G409*1.429)</f>
        <v>12.861000000000001</v>
      </c>
      <c r="L409" s="11">
        <v>43581</v>
      </c>
      <c r="M409" s="3">
        <v>43590</v>
      </c>
      <c r="N409" s="3">
        <v>43590</v>
      </c>
      <c r="O409" t="s">
        <v>14</v>
      </c>
      <c r="P409" s="4">
        <v>107.46</v>
      </c>
      <c r="Q409" t="s">
        <v>431</v>
      </c>
      <c r="R409" t="s">
        <v>433</v>
      </c>
      <c r="S409" t="s">
        <v>434</v>
      </c>
      <c r="T409" t="s">
        <v>435</v>
      </c>
      <c r="U409" t="s">
        <v>436</v>
      </c>
      <c r="V409" t="s">
        <v>209</v>
      </c>
      <c r="W409" s="10" t="b">
        <v>1</v>
      </c>
      <c r="X409" s="12">
        <v>43876.176795023144</v>
      </c>
    </row>
    <row r="410" spans="1:24" x14ac:dyDescent="0.2">
      <c r="A410">
        <v>10693</v>
      </c>
      <c r="B410" s="2" t="s">
        <v>537</v>
      </c>
      <c r="C410" s="2" t="s">
        <v>538</v>
      </c>
      <c r="D410" s="2" t="s">
        <v>539</v>
      </c>
      <c r="E410" t="s">
        <v>15</v>
      </c>
      <c r="F410">
        <f>SUM(J410* 1.08)</f>
        <v>552.7872000000001</v>
      </c>
      <c r="G410">
        <v>7</v>
      </c>
      <c r="H410">
        <v>6</v>
      </c>
      <c r="I410" s="7">
        <v>73.12</v>
      </c>
      <c r="J410" s="7">
        <f>SUM(G410*I410)</f>
        <v>511.84000000000003</v>
      </c>
      <c r="K410" s="7">
        <f>SUM(G410*1.381)</f>
        <v>9.6669999999999998</v>
      </c>
      <c r="L410" s="11">
        <v>43584</v>
      </c>
      <c r="M410" s="3">
        <v>43593</v>
      </c>
      <c r="N410" s="3">
        <v>43594</v>
      </c>
      <c r="O410" t="s">
        <v>6</v>
      </c>
      <c r="P410" s="4">
        <v>4.4000000000000004</v>
      </c>
      <c r="Q410" t="s">
        <v>125</v>
      </c>
      <c r="R410" t="s">
        <v>127</v>
      </c>
      <c r="S410" t="s">
        <v>128</v>
      </c>
      <c r="U410" t="s">
        <v>129</v>
      </c>
      <c r="V410" t="s">
        <v>59</v>
      </c>
      <c r="W410" s="10" t="b">
        <v>0</v>
      </c>
      <c r="X410" s="12">
        <v>43890.51143032407</v>
      </c>
    </row>
    <row r="411" spans="1:24" x14ac:dyDescent="0.2">
      <c r="A411">
        <v>10694</v>
      </c>
      <c r="B411" s="2" t="s">
        <v>384</v>
      </c>
      <c r="C411" s="2" t="s">
        <v>385</v>
      </c>
      <c r="D411" s="2" t="s">
        <v>386</v>
      </c>
      <c r="E411" t="s">
        <v>36</v>
      </c>
      <c r="F411">
        <f>SUM(J411* 1.25)</f>
        <v>839.47499999999991</v>
      </c>
      <c r="G411">
        <v>7</v>
      </c>
      <c r="H411">
        <v>-17</v>
      </c>
      <c r="I411" s="7">
        <v>95.94</v>
      </c>
      <c r="J411" s="7">
        <f>SUM(G411*I411)</f>
        <v>671.57999999999993</v>
      </c>
      <c r="K411" s="7">
        <f>SUM(G411*1.15)</f>
        <v>8.0499999999999989</v>
      </c>
      <c r="L411" s="11">
        <v>43584</v>
      </c>
      <c r="M411" s="3">
        <v>43594</v>
      </c>
      <c r="N411" s="3">
        <v>43594</v>
      </c>
      <c r="O411" t="s">
        <v>14</v>
      </c>
      <c r="P411" s="4">
        <v>4.33</v>
      </c>
      <c r="Q411" t="s">
        <v>269</v>
      </c>
      <c r="R411" t="s">
        <v>271</v>
      </c>
      <c r="S411" t="s">
        <v>272</v>
      </c>
      <c r="T411" t="s">
        <v>78</v>
      </c>
      <c r="U411" t="s">
        <v>273</v>
      </c>
      <c r="V411" t="s">
        <v>80</v>
      </c>
      <c r="W411" s="10" t="b">
        <v>1</v>
      </c>
      <c r="X411" s="12">
        <v>43882.51011678241</v>
      </c>
    </row>
    <row r="412" spans="1:24" x14ac:dyDescent="0.2">
      <c r="A412">
        <v>10695</v>
      </c>
      <c r="B412" s="2" t="s">
        <v>543</v>
      </c>
      <c r="C412" s="2" t="s">
        <v>544</v>
      </c>
      <c r="D412" s="2" t="s">
        <v>545</v>
      </c>
      <c r="E412" t="s">
        <v>19</v>
      </c>
      <c r="F412">
        <f>SUM(J412* 0.85)</f>
        <v>244.71499999999997</v>
      </c>
      <c r="G412">
        <v>10</v>
      </c>
      <c r="H412">
        <v>19</v>
      </c>
      <c r="I412" s="7">
        <v>28.79</v>
      </c>
      <c r="J412" s="7">
        <f>SUM(G412*I412)</f>
        <v>287.89999999999998</v>
      </c>
      <c r="K412" s="7">
        <f>SUM(G412*1.429)</f>
        <v>14.290000000000001</v>
      </c>
      <c r="L412" s="11">
        <v>43585</v>
      </c>
      <c r="M412" s="3">
        <v>43587</v>
      </c>
      <c r="N412" s="3">
        <v>43589</v>
      </c>
      <c r="O412" t="s">
        <v>12</v>
      </c>
      <c r="P412" s="4">
        <v>116.43</v>
      </c>
      <c r="Q412" t="s">
        <v>39</v>
      </c>
      <c r="R412" t="s">
        <v>41</v>
      </c>
      <c r="S412" t="s">
        <v>42</v>
      </c>
      <c r="U412" t="s">
        <v>43</v>
      </c>
      <c r="V412" t="s">
        <v>44</v>
      </c>
      <c r="W412" s="10" t="b">
        <v>1</v>
      </c>
      <c r="X412" s="12">
        <v>43888.178039120365</v>
      </c>
    </row>
    <row r="413" spans="1:24" x14ac:dyDescent="0.2">
      <c r="A413">
        <v>10696</v>
      </c>
      <c r="B413" s="2" t="s">
        <v>537</v>
      </c>
      <c r="C413" s="2" t="s">
        <v>538</v>
      </c>
      <c r="D413" s="2" t="s">
        <v>539</v>
      </c>
      <c r="E413" t="s">
        <v>36</v>
      </c>
      <c r="F413">
        <f>SUM(J413* 1.08)</f>
        <v>1010.34</v>
      </c>
      <c r="G413">
        <v>10</v>
      </c>
      <c r="H413">
        <v>6</v>
      </c>
      <c r="I413" s="7">
        <v>93.55</v>
      </c>
      <c r="J413" s="7">
        <f>SUM(G413*I413)</f>
        <v>935.5</v>
      </c>
      <c r="K413" s="7">
        <f>SUM(G413*1.381)</f>
        <v>13.81</v>
      </c>
      <c r="L413" s="11">
        <v>43586</v>
      </c>
      <c r="M413" s="3">
        <v>43589</v>
      </c>
      <c r="N413" s="3">
        <v>43589</v>
      </c>
      <c r="O413" t="s">
        <v>6</v>
      </c>
      <c r="P413" s="4">
        <v>145.63</v>
      </c>
      <c r="Q413" t="s">
        <v>348</v>
      </c>
      <c r="R413" t="s">
        <v>349</v>
      </c>
      <c r="S413" t="s">
        <v>350</v>
      </c>
      <c r="U413" t="s">
        <v>351</v>
      </c>
      <c r="V413" t="s">
        <v>10</v>
      </c>
      <c r="W413" s="10" t="b">
        <v>1</v>
      </c>
      <c r="X413" s="12">
        <v>43859.51174282407</v>
      </c>
    </row>
    <row r="414" spans="1:24" x14ac:dyDescent="0.2">
      <c r="A414">
        <v>10697</v>
      </c>
      <c r="B414" s="2" t="s">
        <v>300</v>
      </c>
      <c r="C414" s="2" t="s">
        <v>301</v>
      </c>
      <c r="D414" s="2" t="s">
        <v>302</v>
      </c>
      <c r="E414" t="s">
        <v>15</v>
      </c>
      <c r="F414">
        <f>SUM(J414* 1.03)</f>
        <v>1117.9620000000002</v>
      </c>
      <c r="G414">
        <v>12</v>
      </c>
      <c r="H414">
        <v>-3</v>
      </c>
      <c r="I414" s="7">
        <v>90.45</v>
      </c>
      <c r="J414" s="7">
        <f>SUM(G414*I414)</f>
        <v>1085.4000000000001</v>
      </c>
      <c r="K414" s="7">
        <f>SUM(G414*1.27)</f>
        <v>15.24</v>
      </c>
      <c r="L414" s="11">
        <v>43586</v>
      </c>
      <c r="M414" s="3">
        <v>43590</v>
      </c>
      <c r="N414" s="3">
        <v>43590</v>
      </c>
      <c r="O414" t="s">
        <v>14</v>
      </c>
      <c r="P414" s="4">
        <v>9.19</v>
      </c>
      <c r="Q414" t="s">
        <v>450</v>
      </c>
      <c r="R414" t="s">
        <v>452</v>
      </c>
      <c r="S414" t="s">
        <v>453</v>
      </c>
      <c r="U414" t="s">
        <v>454</v>
      </c>
      <c r="V414" t="s">
        <v>59</v>
      </c>
      <c r="W414" s="10" t="b">
        <v>1</v>
      </c>
      <c r="X414" s="12">
        <v>43882.513701157412</v>
      </c>
    </row>
    <row r="415" spans="1:24" x14ac:dyDescent="0.2">
      <c r="A415">
        <v>10698</v>
      </c>
      <c r="B415" s="2" t="s">
        <v>135</v>
      </c>
      <c r="C415" s="2" t="s">
        <v>136</v>
      </c>
      <c r="D415" s="2" t="s">
        <v>137</v>
      </c>
      <c r="E415" t="s">
        <v>11</v>
      </c>
      <c r="F415">
        <f>SUM(J415* 1.05)</f>
        <v>67.326000000000008</v>
      </c>
      <c r="G415">
        <v>7</v>
      </c>
      <c r="H415">
        <v>16</v>
      </c>
      <c r="I415" s="7">
        <v>9.16</v>
      </c>
      <c r="J415" s="7">
        <f>SUM(G415*I415)</f>
        <v>64.12</v>
      </c>
      <c r="K415" s="7">
        <f>SUM(G415*1.429)</f>
        <v>10.003</v>
      </c>
      <c r="L415" s="11">
        <v>43587</v>
      </c>
      <c r="M415" s="3">
        <v>43602</v>
      </c>
      <c r="N415" s="3">
        <v>43602</v>
      </c>
      <c r="O415" t="s">
        <v>6</v>
      </c>
      <c r="P415" s="4">
        <v>214.27</v>
      </c>
      <c r="Q415" t="s">
        <v>431</v>
      </c>
      <c r="R415" t="s">
        <v>433</v>
      </c>
      <c r="S415" t="s">
        <v>434</v>
      </c>
      <c r="T415" t="s">
        <v>435</v>
      </c>
      <c r="U415" t="s">
        <v>436</v>
      </c>
      <c r="V415" t="s">
        <v>209</v>
      </c>
      <c r="W415" s="10" t="b">
        <v>1</v>
      </c>
      <c r="X415" s="12">
        <v>43871.843461689816</v>
      </c>
    </row>
    <row r="416" spans="1:24" x14ac:dyDescent="0.2">
      <c r="A416">
        <v>10699</v>
      </c>
      <c r="B416" s="2" t="s">
        <v>332</v>
      </c>
      <c r="C416" s="2" t="s">
        <v>333</v>
      </c>
      <c r="D416" s="2" t="s">
        <v>334</v>
      </c>
      <c r="E416" t="s">
        <v>15</v>
      </c>
      <c r="F416">
        <f>SUM(J416* 1.15)</f>
        <v>14.765999999999998</v>
      </c>
      <c r="G416">
        <v>12</v>
      </c>
      <c r="H416">
        <v>-20</v>
      </c>
      <c r="I416" s="7">
        <v>1.07</v>
      </c>
      <c r="J416" s="7">
        <f>SUM(G416*I416)</f>
        <v>12.84</v>
      </c>
      <c r="K416" s="7">
        <f>SUM(G416*1.15)</f>
        <v>13.799999999999999</v>
      </c>
      <c r="L416" s="11">
        <v>43587</v>
      </c>
      <c r="M416" s="3">
        <v>43592</v>
      </c>
      <c r="N416" s="3">
        <v>43592</v>
      </c>
      <c r="O416" t="s">
        <v>12</v>
      </c>
      <c r="P416" s="4">
        <v>44.17</v>
      </c>
      <c r="Q416" t="s">
        <v>74</v>
      </c>
      <c r="R416" t="s">
        <v>76</v>
      </c>
      <c r="S416" t="s">
        <v>77</v>
      </c>
      <c r="T416" t="s">
        <v>78</v>
      </c>
      <c r="U416" t="s">
        <v>79</v>
      </c>
      <c r="V416" t="s">
        <v>80</v>
      </c>
      <c r="W416" s="10" t="b">
        <v>1</v>
      </c>
      <c r="X416" s="12">
        <v>43877.511453472223</v>
      </c>
    </row>
    <row r="417" spans="1:24" x14ac:dyDescent="0.2">
      <c r="A417">
        <v>10700</v>
      </c>
      <c r="B417" s="2" t="s">
        <v>430</v>
      </c>
      <c r="C417" s="2" t="s">
        <v>431</v>
      </c>
      <c r="D417" s="2" t="s">
        <v>432</v>
      </c>
      <c r="E417" t="s">
        <v>15</v>
      </c>
      <c r="F417">
        <f>SUM(J417* 1.05)</f>
        <v>11.088000000000001</v>
      </c>
      <c r="G417">
        <v>6</v>
      </c>
      <c r="H417">
        <v>5</v>
      </c>
      <c r="I417" s="7">
        <v>1.76</v>
      </c>
      <c r="J417" s="7">
        <f>SUM(G417*I417)</f>
        <v>10.56</v>
      </c>
      <c r="K417" s="7">
        <f>SUM(G417*0.54)</f>
        <v>3.24</v>
      </c>
      <c r="L417" s="11">
        <v>43588</v>
      </c>
      <c r="M417" s="3">
        <v>43595</v>
      </c>
      <c r="N417" s="3">
        <v>43595</v>
      </c>
      <c r="O417" t="s">
        <v>14</v>
      </c>
      <c r="P417" s="4">
        <v>10.83</v>
      </c>
      <c r="Q417" t="s">
        <v>143</v>
      </c>
      <c r="R417" t="s">
        <v>145</v>
      </c>
      <c r="S417" t="s">
        <v>110</v>
      </c>
      <c r="T417" t="s">
        <v>111</v>
      </c>
      <c r="U417" t="s">
        <v>146</v>
      </c>
      <c r="V417" t="s">
        <v>113</v>
      </c>
      <c r="W417" s="10" t="b">
        <v>0</v>
      </c>
      <c r="X417" s="12">
        <v>43930.509653819441</v>
      </c>
    </row>
    <row r="418" spans="1:24" x14ac:dyDescent="0.2">
      <c r="A418">
        <v>10701</v>
      </c>
      <c r="B418" s="2" t="s">
        <v>237</v>
      </c>
      <c r="C418" s="2" t="s">
        <v>238</v>
      </c>
      <c r="D418" s="2" t="s">
        <v>239</v>
      </c>
      <c r="E418" t="s">
        <v>5</v>
      </c>
      <c r="F418">
        <f>SUM(J418* 1.08)</f>
        <v>1436.2488000000001</v>
      </c>
      <c r="G418">
        <v>14</v>
      </c>
      <c r="H418">
        <v>2</v>
      </c>
      <c r="I418" s="7">
        <v>94.99</v>
      </c>
      <c r="J418" s="7">
        <f>SUM(G418*I418)</f>
        <v>1329.86</v>
      </c>
      <c r="K418" s="7">
        <f>SUM(G418*1.27)</f>
        <v>17.78</v>
      </c>
      <c r="L418" s="11">
        <v>43591</v>
      </c>
      <c r="M418" s="3">
        <v>43601</v>
      </c>
      <c r="N418" s="3">
        <v>43601</v>
      </c>
      <c r="O418" t="s">
        <v>14</v>
      </c>
      <c r="P418" s="4">
        <v>59.13</v>
      </c>
      <c r="Q418" t="s">
        <v>538</v>
      </c>
      <c r="R418" t="s">
        <v>540</v>
      </c>
      <c r="S418" t="s">
        <v>541</v>
      </c>
      <c r="T418" t="s">
        <v>279</v>
      </c>
      <c r="U418" t="s">
        <v>542</v>
      </c>
      <c r="V418" t="s">
        <v>209</v>
      </c>
      <c r="W418" s="10" t="b">
        <v>1</v>
      </c>
      <c r="X418" s="12">
        <v>43972.51147662037</v>
      </c>
    </row>
    <row r="419" spans="1:24" x14ac:dyDescent="0.2">
      <c r="A419">
        <v>10702</v>
      </c>
      <c r="B419" s="2" t="s">
        <v>2</v>
      </c>
      <c r="C419" s="2" t="s">
        <v>3</v>
      </c>
      <c r="D419" s="2" t="s">
        <v>4</v>
      </c>
      <c r="E419" t="s">
        <v>11</v>
      </c>
      <c r="F419">
        <f>SUM(J419* 0.85)</f>
        <v>233.41000000000003</v>
      </c>
      <c r="G419">
        <v>5</v>
      </c>
      <c r="H419">
        <v>17</v>
      </c>
      <c r="I419" s="7">
        <v>54.92</v>
      </c>
      <c r="J419" s="7">
        <f>SUM(G419*I419)</f>
        <v>274.60000000000002</v>
      </c>
      <c r="K419" s="7">
        <f>SUM(G419*1.429)</f>
        <v>7.1450000000000005</v>
      </c>
      <c r="L419" s="11">
        <v>43591</v>
      </c>
      <c r="M419" s="3">
        <v>43592</v>
      </c>
      <c r="N419" s="3">
        <v>43592</v>
      </c>
      <c r="O419" t="s">
        <v>14</v>
      </c>
      <c r="P419" s="4">
        <v>30.36</v>
      </c>
      <c r="Q419" t="s">
        <v>54</v>
      </c>
      <c r="R419" t="s">
        <v>56</v>
      </c>
      <c r="S419" t="s">
        <v>57</v>
      </c>
      <c r="U419" t="s">
        <v>58</v>
      </c>
      <c r="V419" t="s">
        <v>59</v>
      </c>
      <c r="W419" s="10" t="b">
        <v>1</v>
      </c>
      <c r="X419" s="12">
        <v>43880.175971064818</v>
      </c>
    </row>
    <row r="420" spans="1:24" x14ac:dyDescent="0.2">
      <c r="A420">
        <v>10703</v>
      </c>
      <c r="B420" s="2" t="s">
        <v>153</v>
      </c>
      <c r="C420" s="2" t="s">
        <v>154</v>
      </c>
      <c r="D420" s="2" t="s">
        <v>155</v>
      </c>
      <c r="E420" t="s">
        <v>5</v>
      </c>
      <c r="F420">
        <f>SUM(J420* 1.08)</f>
        <v>1110.5640000000001</v>
      </c>
      <c r="G420">
        <v>14</v>
      </c>
      <c r="H420">
        <v>-1</v>
      </c>
      <c r="I420" s="7">
        <v>73.45</v>
      </c>
      <c r="J420" s="7">
        <f>SUM(G420*I420)</f>
        <v>1028.3</v>
      </c>
      <c r="K420" s="7">
        <f>SUM(G420*1.27)</f>
        <v>17.78</v>
      </c>
      <c r="L420" s="11">
        <v>43592</v>
      </c>
      <c r="M420" s="3">
        <v>43607</v>
      </c>
      <c r="N420" s="3">
        <v>43607</v>
      </c>
      <c r="O420" t="s">
        <v>14</v>
      </c>
      <c r="P420" s="4">
        <v>1.93</v>
      </c>
      <c r="Q420" t="s">
        <v>48</v>
      </c>
      <c r="R420" t="s">
        <v>50</v>
      </c>
      <c r="S420" t="s">
        <v>51</v>
      </c>
      <c r="U420" t="s">
        <v>52</v>
      </c>
      <c r="V420" t="s">
        <v>10</v>
      </c>
      <c r="W420" s="10" t="b">
        <v>0</v>
      </c>
      <c r="X420" s="12">
        <v>43848.178282175919</v>
      </c>
    </row>
    <row r="421" spans="1:24" x14ac:dyDescent="0.2">
      <c r="A421">
        <v>10704</v>
      </c>
      <c r="B421" s="2" t="s">
        <v>379</v>
      </c>
      <c r="C421" s="2" t="s">
        <v>380</v>
      </c>
      <c r="D421" s="2" t="s">
        <v>381</v>
      </c>
      <c r="E421" t="s">
        <v>5</v>
      </c>
      <c r="F421">
        <f>SUM(J421* 0.85)</f>
        <v>896.15499999999997</v>
      </c>
      <c r="G421">
        <v>13</v>
      </c>
      <c r="H421">
        <v>-2</v>
      </c>
      <c r="I421" s="7">
        <v>81.099999999999994</v>
      </c>
      <c r="J421" s="7">
        <f>SUM(G421*I421)</f>
        <v>1054.3</v>
      </c>
      <c r="K421" s="7">
        <f>SUM(G421*1.27)</f>
        <v>16.510000000000002</v>
      </c>
      <c r="L421" s="11">
        <v>43592</v>
      </c>
      <c r="M421" s="3">
        <v>43600</v>
      </c>
      <c r="N421" s="3">
        <v>43600</v>
      </c>
      <c r="O421" t="s">
        <v>6</v>
      </c>
      <c r="P421" s="4">
        <v>158.44</v>
      </c>
      <c r="Q421" t="s">
        <v>301</v>
      </c>
      <c r="R421" t="s">
        <v>303</v>
      </c>
      <c r="S421" t="s">
        <v>304</v>
      </c>
      <c r="T421" t="s">
        <v>305</v>
      </c>
      <c r="U421" t="s">
        <v>306</v>
      </c>
      <c r="V421" t="s">
        <v>217</v>
      </c>
      <c r="W421" s="10" t="b">
        <v>1</v>
      </c>
      <c r="X421" s="12">
        <v>43829.178679398145</v>
      </c>
    </row>
    <row r="422" spans="1:24" x14ac:dyDescent="0.2">
      <c r="A422">
        <v>10705</v>
      </c>
      <c r="B422" s="2" t="s">
        <v>225</v>
      </c>
      <c r="C422" s="2" t="s">
        <v>226</v>
      </c>
      <c r="D422" s="2" t="s">
        <v>227</v>
      </c>
      <c r="E422" t="s">
        <v>37</v>
      </c>
      <c r="F422">
        <f>SUM(J422* 1.03)</f>
        <v>1031.6994999999999</v>
      </c>
      <c r="G422">
        <v>13</v>
      </c>
      <c r="H422">
        <v>-5</v>
      </c>
      <c r="I422" s="7">
        <v>77.05</v>
      </c>
      <c r="J422" s="7">
        <f>SUM(G422*I422)</f>
        <v>1001.65</v>
      </c>
      <c r="K422" s="7">
        <f>SUM(G422*1.15)</f>
        <v>14.95</v>
      </c>
      <c r="L422" s="11">
        <v>43593</v>
      </c>
      <c r="M422" s="3">
        <v>43602</v>
      </c>
      <c r="N422" s="3">
        <v>43602</v>
      </c>
      <c r="O422" t="s">
        <v>6</v>
      </c>
      <c r="P422" s="4">
        <v>1.26</v>
      </c>
      <c r="Q422" t="s">
        <v>154</v>
      </c>
      <c r="R422" t="s">
        <v>156</v>
      </c>
      <c r="S422" t="s">
        <v>157</v>
      </c>
      <c r="U422" t="s">
        <v>158</v>
      </c>
      <c r="V422" t="s">
        <v>44</v>
      </c>
      <c r="W422" s="10" t="b">
        <v>0</v>
      </c>
      <c r="X422" s="12">
        <v>43888.178062268511</v>
      </c>
    </row>
    <row r="423" spans="1:24" x14ac:dyDescent="0.2">
      <c r="A423">
        <v>10706</v>
      </c>
      <c r="B423" s="2" t="s">
        <v>345</v>
      </c>
      <c r="C423" s="2" t="s">
        <v>346</v>
      </c>
      <c r="D423" s="2" t="s">
        <v>347</v>
      </c>
      <c r="E423" t="s">
        <v>36</v>
      </c>
      <c r="F423">
        <f>SUM(J423* 1.08)</f>
        <v>118.80000000000001</v>
      </c>
      <c r="G423">
        <v>11</v>
      </c>
      <c r="H423">
        <v>3</v>
      </c>
      <c r="I423" s="7">
        <v>10</v>
      </c>
      <c r="J423" s="7">
        <f>SUM(G423*I423)</f>
        <v>110</v>
      </c>
      <c r="K423" s="7">
        <f>SUM(G423*0.54)</f>
        <v>5.94</v>
      </c>
      <c r="L423" s="11">
        <v>43594</v>
      </c>
      <c r="M423" s="3">
        <v>43609</v>
      </c>
      <c r="N423" s="3">
        <v>43609</v>
      </c>
      <c r="O423" t="s">
        <v>6</v>
      </c>
      <c r="P423" s="4">
        <v>41.95</v>
      </c>
      <c r="Q423" t="s">
        <v>30</v>
      </c>
      <c r="R423" t="s">
        <v>557</v>
      </c>
      <c r="S423" t="s">
        <v>32</v>
      </c>
      <c r="T423" t="s">
        <v>33</v>
      </c>
      <c r="U423" t="s">
        <v>34</v>
      </c>
      <c r="V423" t="s">
        <v>35</v>
      </c>
      <c r="W423" s="10" t="b">
        <v>1</v>
      </c>
      <c r="X423" s="12">
        <v>43905.844413194449</v>
      </c>
    </row>
    <row r="424" spans="1:24" x14ac:dyDescent="0.2">
      <c r="A424">
        <v>10707</v>
      </c>
      <c r="B424" s="2" t="s">
        <v>29</v>
      </c>
      <c r="C424" s="2" t="s">
        <v>30</v>
      </c>
      <c r="D424" s="2" t="s">
        <v>31</v>
      </c>
      <c r="E424" t="s">
        <v>11</v>
      </c>
      <c r="F424">
        <f>SUM(J424* 1.08)</f>
        <v>160.27200000000002</v>
      </c>
      <c r="G424">
        <v>8</v>
      </c>
      <c r="H424">
        <v>-4</v>
      </c>
      <c r="I424" s="7">
        <v>18.55</v>
      </c>
      <c r="J424" s="7">
        <f>SUM(G424*I424)</f>
        <v>148.4</v>
      </c>
      <c r="K424" s="7">
        <f>SUM(G424*1.15)</f>
        <v>9.1999999999999993</v>
      </c>
      <c r="L424" s="11">
        <v>43594</v>
      </c>
      <c r="M424" s="3">
        <v>43601</v>
      </c>
      <c r="N424" s="3">
        <v>43601</v>
      </c>
      <c r="O424" t="s">
        <v>6</v>
      </c>
      <c r="P424" s="4">
        <v>79.7</v>
      </c>
      <c r="Q424" t="s">
        <v>107</v>
      </c>
      <c r="R424" t="s">
        <v>109</v>
      </c>
      <c r="S424" t="s">
        <v>110</v>
      </c>
      <c r="T424" t="s">
        <v>111</v>
      </c>
      <c r="U424" t="s">
        <v>112</v>
      </c>
      <c r="V424" t="s">
        <v>113</v>
      </c>
      <c r="W424" s="10" t="b">
        <v>1</v>
      </c>
      <c r="X424" s="12">
        <v>43944.512250694446</v>
      </c>
    </row>
    <row r="425" spans="1:24" x14ac:dyDescent="0.2">
      <c r="A425">
        <v>10708</v>
      </c>
      <c r="B425" s="2" t="s">
        <v>468</v>
      </c>
      <c r="C425" s="2" t="s">
        <v>469</v>
      </c>
      <c r="D425" s="2" t="s">
        <v>470</v>
      </c>
      <c r="E425" t="s">
        <v>5</v>
      </c>
      <c r="F425">
        <f>SUM(J425* 1.05)</f>
        <v>1212.9390000000001</v>
      </c>
      <c r="G425">
        <v>13</v>
      </c>
      <c r="H425">
        <v>0</v>
      </c>
      <c r="I425" s="7">
        <v>88.86</v>
      </c>
      <c r="J425" s="7">
        <f>SUM(G425*I425)</f>
        <v>1155.18</v>
      </c>
      <c r="K425" s="7">
        <f>SUM(G425*1.27)</f>
        <v>16.510000000000002</v>
      </c>
      <c r="L425" s="11">
        <v>43595</v>
      </c>
      <c r="M425" s="3">
        <v>43605</v>
      </c>
      <c r="N425" s="3">
        <v>43605</v>
      </c>
      <c r="O425" t="s">
        <v>12</v>
      </c>
      <c r="P425" s="4">
        <v>45.54</v>
      </c>
      <c r="Q425" t="s">
        <v>375</v>
      </c>
      <c r="R425" t="s">
        <v>377</v>
      </c>
      <c r="S425" t="s">
        <v>222</v>
      </c>
      <c r="T425" t="s">
        <v>223</v>
      </c>
      <c r="U425" t="s">
        <v>378</v>
      </c>
      <c r="V425" t="s">
        <v>113</v>
      </c>
      <c r="W425" s="10" t="b">
        <v>1</v>
      </c>
      <c r="X425" s="12">
        <v>43906.512403009256</v>
      </c>
    </row>
    <row r="426" spans="1:24" x14ac:dyDescent="0.2">
      <c r="A426">
        <v>10709</v>
      </c>
      <c r="B426" s="2" t="s">
        <v>196</v>
      </c>
      <c r="C426" s="2" t="s">
        <v>197</v>
      </c>
      <c r="D426" s="2" t="s">
        <v>198</v>
      </c>
      <c r="E426" t="s">
        <v>13</v>
      </c>
      <c r="F426">
        <f>SUM(J426* 1.03)</f>
        <v>1643.5504000000001</v>
      </c>
      <c r="G426">
        <v>8</v>
      </c>
      <c r="H426">
        <v>-2</v>
      </c>
      <c r="I426" s="7">
        <v>199.46</v>
      </c>
      <c r="J426" s="7">
        <f>SUM(G426*I426)</f>
        <v>1595.68</v>
      </c>
      <c r="K426" s="7">
        <f>SUM(G426*1.27)</f>
        <v>10.16</v>
      </c>
      <c r="L426" s="11">
        <v>43595</v>
      </c>
      <c r="M426" s="3">
        <v>43603</v>
      </c>
      <c r="N426" s="3">
        <v>43603</v>
      </c>
      <c r="O426" t="s">
        <v>12</v>
      </c>
      <c r="P426" s="4">
        <v>3.77</v>
      </c>
      <c r="Q426" t="s">
        <v>525</v>
      </c>
      <c r="R426" t="s">
        <v>527</v>
      </c>
      <c r="S426" t="s">
        <v>528</v>
      </c>
      <c r="U426" t="s">
        <v>529</v>
      </c>
      <c r="V426" t="s">
        <v>530</v>
      </c>
      <c r="W426" s="10" t="b">
        <v>0</v>
      </c>
      <c r="X426" s="12">
        <v>43875.074988425913</v>
      </c>
    </row>
    <row r="427" spans="1:24" x14ac:dyDescent="0.2">
      <c r="A427">
        <v>10710</v>
      </c>
      <c r="B427" s="2" t="s">
        <v>169</v>
      </c>
      <c r="C427" s="2" t="s">
        <v>170</v>
      </c>
      <c r="D427" s="2" t="s">
        <v>171</v>
      </c>
      <c r="E427" t="s">
        <v>13</v>
      </c>
      <c r="F427">
        <f>SUM(J427* 0.85)</f>
        <v>534.27600000000007</v>
      </c>
      <c r="G427">
        <v>12</v>
      </c>
      <c r="H427">
        <v>-25</v>
      </c>
      <c r="I427" s="7">
        <v>52.38</v>
      </c>
      <c r="J427" s="7">
        <f>SUM(G427*I427)</f>
        <v>628.56000000000006</v>
      </c>
      <c r="K427" s="7">
        <f>SUM(G427*1.15)</f>
        <v>13.799999999999999</v>
      </c>
      <c r="L427" s="11">
        <v>43598</v>
      </c>
      <c r="M427" s="3">
        <v>43604</v>
      </c>
      <c r="N427" s="3">
        <v>43605</v>
      </c>
      <c r="O427" t="s">
        <v>12</v>
      </c>
      <c r="P427" s="4">
        <v>77.63</v>
      </c>
      <c r="Q427" t="s">
        <v>437</v>
      </c>
      <c r="R427" t="s">
        <v>438</v>
      </c>
      <c r="S427" t="s">
        <v>85</v>
      </c>
      <c r="U427" t="s">
        <v>439</v>
      </c>
      <c r="V427" t="s">
        <v>35</v>
      </c>
      <c r="W427" s="10" t="b">
        <v>1</v>
      </c>
      <c r="X427" s="12">
        <v>43901.511407175924</v>
      </c>
    </row>
    <row r="428" spans="1:24" x14ac:dyDescent="0.2">
      <c r="A428">
        <v>10711</v>
      </c>
      <c r="B428" s="2" t="s">
        <v>430</v>
      </c>
      <c r="C428" s="2" t="s">
        <v>431</v>
      </c>
      <c r="D428" s="2" t="s">
        <v>432</v>
      </c>
      <c r="E428" t="s">
        <v>46</v>
      </c>
      <c r="F428">
        <f>SUM(J428* 1.05)</f>
        <v>708.96</v>
      </c>
      <c r="G428">
        <v>8</v>
      </c>
      <c r="H428">
        <v>5</v>
      </c>
      <c r="I428" s="7">
        <v>84.4</v>
      </c>
      <c r="J428" s="7">
        <f>SUM(G428*I428)</f>
        <v>675.2</v>
      </c>
      <c r="K428" s="7">
        <f>SUM(G428*0.54)</f>
        <v>4.32</v>
      </c>
      <c r="L428" s="11">
        <v>43599</v>
      </c>
      <c r="M428" s="3">
        <v>43608</v>
      </c>
      <c r="N428" s="3">
        <v>43609</v>
      </c>
      <c r="O428" t="s">
        <v>6</v>
      </c>
      <c r="P428" s="4">
        <v>16.559999999999999</v>
      </c>
      <c r="Q428" t="s">
        <v>131</v>
      </c>
      <c r="R428" t="s">
        <v>133</v>
      </c>
      <c r="S428" t="s">
        <v>85</v>
      </c>
      <c r="U428" t="s">
        <v>134</v>
      </c>
      <c r="V428" t="s">
        <v>35</v>
      </c>
      <c r="W428" s="10" t="b">
        <v>0</v>
      </c>
      <c r="X428" s="12">
        <v>43887.843984953703</v>
      </c>
    </row>
    <row r="429" spans="1:24" x14ac:dyDescent="0.2">
      <c r="A429">
        <v>10712</v>
      </c>
      <c r="B429" s="2" t="s">
        <v>237</v>
      </c>
      <c r="C429" s="2" t="s">
        <v>238</v>
      </c>
      <c r="D429" s="2" t="s">
        <v>239</v>
      </c>
      <c r="E429" t="s">
        <v>15</v>
      </c>
      <c r="F429">
        <f>SUM(J429* 1.08)</f>
        <v>680.40000000000009</v>
      </c>
      <c r="G429">
        <v>10</v>
      </c>
      <c r="H429">
        <v>2</v>
      </c>
      <c r="I429" s="7">
        <v>63</v>
      </c>
      <c r="J429" s="7">
        <f>SUM(G429*I429)</f>
        <v>630</v>
      </c>
      <c r="K429" s="7">
        <f>SUM(G429*1.27)</f>
        <v>12.7</v>
      </c>
      <c r="L429" s="11">
        <v>43599</v>
      </c>
      <c r="M429" s="3">
        <v>43603</v>
      </c>
      <c r="N429" s="3">
        <v>43603</v>
      </c>
      <c r="O429" t="s">
        <v>14</v>
      </c>
      <c r="P429" s="4">
        <v>7.13</v>
      </c>
      <c r="Q429" t="s">
        <v>327</v>
      </c>
      <c r="R429" t="s">
        <v>329</v>
      </c>
      <c r="S429" t="s">
        <v>330</v>
      </c>
      <c r="T429" t="s">
        <v>591</v>
      </c>
      <c r="U429" t="s">
        <v>331</v>
      </c>
      <c r="V429" t="s">
        <v>80</v>
      </c>
      <c r="W429" s="10" t="b">
        <v>0</v>
      </c>
      <c r="X429" s="12">
        <v>43888.843984953703</v>
      </c>
    </row>
    <row r="430" spans="1:24" x14ac:dyDescent="0.2">
      <c r="A430">
        <v>10713</v>
      </c>
      <c r="B430" s="2" t="s">
        <v>430</v>
      </c>
      <c r="C430" s="2" t="s">
        <v>431</v>
      </c>
      <c r="D430" s="2" t="s">
        <v>432</v>
      </c>
      <c r="E430" t="s">
        <v>13</v>
      </c>
      <c r="F430">
        <f>SUM(J430* 1.05)</f>
        <v>997.07999999999993</v>
      </c>
      <c r="G430">
        <v>10</v>
      </c>
      <c r="H430">
        <v>5</v>
      </c>
      <c r="I430" s="7">
        <v>94.96</v>
      </c>
      <c r="J430" s="7">
        <f>SUM(G430*I430)</f>
        <v>949.59999999999991</v>
      </c>
      <c r="K430" s="7">
        <f>SUM(G430*0.54)</f>
        <v>5.4</v>
      </c>
      <c r="L430" s="11">
        <v>43600</v>
      </c>
      <c r="M430" s="3">
        <v>43605</v>
      </c>
      <c r="N430" s="3">
        <v>43605</v>
      </c>
      <c r="O430" t="s">
        <v>6</v>
      </c>
      <c r="P430" s="4">
        <v>89.9</v>
      </c>
      <c r="Q430" t="s">
        <v>402</v>
      </c>
      <c r="R430" t="s">
        <v>404</v>
      </c>
      <c r="S430" t="s">
        <v>405</v>
      </c>
      <c r="U430" t="s">
        <v>406</v>
      </c>
      <c r="V430" t="s">
        <v>175</v>
      </c>
      <c r="W430" s="10" t="b">
        <v>1</v>
      </c>
      <c r="X430" s="12">
        <v>43925.509966319441</v>
      </c>
    </row>
    <row r="431" spans="1:24" x14ac:dyDescent="0.2">
      <c r="A431">
        <v>10714</v>
      </c>
      <c r="B431" s="2" t="s">
        <v>430</v>
      </c>
      <c r="C431" s="2" t="s">
        <v>431</v>
      </c>
      <c r="D431" s="2" t="s">
        <v>432</v>
      </c>
      <c r="E431" t="s">
        <v>46</v>
      </c>
      <c r="F431">
        <f>SUM(J431* 1.05)</f>
        <v>288.37200000000001</v>
      </c>
      <c r="G431">
        <v>8</v>
      </c>
      <c r="H431">
        <v>5</v>
      </c>
      <c r="I431" s="7">
        <v>34.33</v>
      </c>
      <c r="J431" s="7">
        <f>SUM(G431*I431)</f>
        <v>274.64</v>
      </c>
      <c r="K431" s="7">
        <f>SUM(G431*0.54)</f>
        <v>4.32</v>
      </c>
      <c r="L431" s="11">
        <v>43600</v>
      </c>
      <c r="M431" s="3">
        <v>43610</v>
      </c>
      <c r="N431" s="3">
        <v>43612</v>
      </c>
      <c r="O431" t="s">
        <v>12</v>
      </c>
      <c r="P431" s="4">
        <v>58.33</v>
      </c>
      <c r="Q431" t="s">
        <v>380</v>
      </c>
      <c r="R431" t="s">
        <v>382</v>
      </c>
      <c r="S431" t="s">
        <v>110</v>
      </c>
      <c r="T431" t="s">
        <v>111</v>
      </c>
      <c r="U431" t="s">
        <v>383</v>
      </c>
      <c r="V431" t="s">
        <v>113</v>
      </c>
      <c r="W431" s="10" t="b">
        <v>1</v>
      </c>
      <c r="X431" s="12">
        <v>43900.510605324074</v>
      </c>
    </row>
    <row r="432" spans="1:24" x14ac:dyDescent="0.2">
      <c r="A432">
        <v>10715</v>
      </c>
      <c r="B432" s="2" t="s">
        <v>67</v>
      </c>
      <c r="C432" s="2" t="s">
        <v>68</v>
      </c>
      <c r="D432" s="2" t="s">
        <v>69</v>
      </c>
      <c r="E432" t="s">
        <v>15</v>
      </c>
      <c r="F432">
        <f>SUM(J432* 0.85)</f>
        <v>329.392</v>
      </c>
      <c r="G432">
        <v>7</v>
      </c>
      <c r="H432">
        <v>5</v>
      </c>
      <c r="I432" s="7">
        <v>55.36</v>
      </c>
      <c r="J432" s="7">
        <f>SUM(G432*I432)</f>
        <v>387.52</v>
      </c>
      <c r="K432" s="7">
        <f>SUM(G432*0.54)</f>
        <v>3.7800000000000002</v>
      </c>
      <c r="L432" s="11">
        <v>43601</v>
      </c>
      <c r="M432" s="3">
        <v>43602</v>
      </c>
      <c r="N432" s="3">
        <v>43605</v>
      </c>
      <c r="O432" t="s">
        <v>12</v>
      </c>
      <c r="P432" s="4">
        <v>47.22</v>
      </c>
      <c r="Q432" t="s">
        <v>519</v>
      </c>
      <c r="R432" t="s">
        <v>521</v>
      </c>
      <c r="S432" t="s">
        <v>522</v>
      </c>
      <c r="U432" t="s">
        <v>523</v>
      </c>
      <c r="V432" t="s">
        <v>10</v>
      </c>
      <c r="W432" s="10" t="b">
        <v>1</v>
      </c>
      <c r="X432" s="12">
        <v>43872.511776620369</v>
      </c>
    </row>
    <row r="433" spans="1:24" x14ac:dyDescent="0.2">
      <c r="A433">
        <v>10716</v>
      </c>
      <c r="B433" s="2" t="s">
        <v>390</v>
      </c>
      <c r="C433" s="2" t="s">
        <v>391</v>
      </c>
      <c r="D433" s="2" t="s">
        <v>392</v>
      </c>
      <c r="E433" t="s">
        <v>11</v>
      </c>
      <c r="F433">
        <f>SUM(J433* 0.85)</f>
        <v>219.232</v>
      </c>
      <c r="G433">
        <v>8</v>
      </c>
      <c r="H433">
        <v>-2</v>
      </c>
      <c r="I433" s="7">
        <v>32.24</v>
      </c>
      <c r="J433" s="7">
        <f>SUM(G433*I433)</f>
        <v>257.92</v>
      </c>
      <c r="K433" s="7">
        <f>SUM(G433*1.27)</f>
        <v>10.16</v>
      </c>
      <c r="L433" s="11">
        <v>43602</v>
      </c>
      <c r="M433" s="3">
        <v>43617</v>
      </c>
      <c r="N433" s="3">
        <v>43617</v>
      </c>
      <c r="O433" t="s">
        <v>14</v>
      </c>
      <c r="P433" s="4">
        <v>1.61</v>
      </c>
      <c r="Q433" t="s">
        <v>17</v>
      </c>
      <c r="R433" t="s">
        <v>20</v>
      </c>
      <c r="S433" t="s">
        <v>21</v>
      </c>
      <c r="U433" t="s">
        <v>22</v>
      </c>
      <c r="V433" t="s">
        <v>23</v>
      </c>
      <c r="W433" s="10" t="b">
        <v>0</v>
      </c>
      <c r="X433" s="12">
        <v>43903.511741898146</v>
      </c>
    </row>
    <row r="434" spans="1:24" x14ac:dyDescent="0.2">
      <c r="A434">
        <v>10717</v>
      </c>
      <c r="B434" s="2" t="s">
        <v>159</v>
      </c>
      <c r="C434" s="2" t="s">
        <v>160</v>
      </c>
      <c r="D434" s="2" t="s">
        <v>161</v>
      </c>
      <c r="E434" t="s">
        <v>13</v>
      </c>
      <c r="F434">
        <f>SUM(J434* 1.05)</f>
        <v>398.30700000000002</v>
      </c>
      <c r="G434">
        <v>13</v>
      </c>
      <c r="H434">
        <v>-3</v>
      </c>
      <c r="I434" s="7">
        <v>29.18</v>
      </c>
      <c r="J434" s="7">
        <f>SUM(G434*I434)</f>
        <v>379.34</v>
      </c>
      <c r="K434" s="7">
        <f>SUM(G434*1.27)</f>
        <v>16.510000000000002</v>
      </c>
      <c r="L434" s="11">
        <v>43602</v>
      </c>
      <c r="M434" s="3">
        <v>43617</v>
      </c>
      <c r="N434" s="3">
        <v>43617</v>
      </c>
      <c r="O434" t="s">
        <v>12</v>
      </c>
      <c r="P434" s="4">
        <v>38.82</v>
      </c>
      <c r="Q434" t="s">
        <v>391</v>
      </c>
      <c r="R434" t="s">
        <v>393</v>
      </c>
      <c r="S434" t="s">
        <v>91</v>
      </c>
      <c r="U434" t="s">
        <v>92</v>
      </c>
      <c r="V434" t="s">
        <v>93</v>
      </c>
      <c r="W434" s="10" t="b">
        <v>1</v>
      </c>
      <c r="X434" s="12">
        <v>43888.845075231482</v>
      </c>
    </row>
    <row r="435" spans="1:24" x14ac:dyDescent="0.2">
      <c r="A435">
        <v>10718</v>
      </c>
      <c r="B435" s="2" t="s">
        <v>250</v>
      </c>
      <c r="C435" s="2" t="s">
        <v>251</v>
      </c>
      <c r="D435" s="2" t="s">
        <v>252</v>
      </c>
      <c r="E435" t="s">
        <v>13</v>
      </c>
      <c r="F435">
        <f>SUM(J435* 0.85)</f>
        <v>461.125</v>
      </c>
      <c r="G435">
        <v>7</v>
      </c>
      <c r="H435">
        <v>35</v>
      </c>
      <c r="I435" s="7">
        <v>77.5</v>
      </c>
      <c r="J435" s="7">
        <f>SUM(G435*I435)</f>
        <v>542.5</v>
      </c>
      <c r="K435" s="7">
        <f>SUM(G435*1.429)</f>
        <v>10.003</v>
      </c>
      <c r="L435" s="11">
        <v>43605</v>
      </c>
      <c r="M435" s="3">
        <v>43607</v>
      </c>
      <c r="N435" s="3">
        <v>43607</v>
      </c>
      <c r="O435" t="s">
        <v>6</v>
      </c>
      <c r="P435" s="4">
        <v>184.41</v>
      </c>
      <c r="Q435" t="s">
        <v>226</v>
      </c>
      <c r="R435" t="s">
        <v>228</v>
      </c>
      <c r="S435" t="s">
        <v>229</v>
      </c>
      <c r="T435" t="s">
        <v>230</v>
      </c>
      <c r="U435" t="s">
        <v>231</v>
      </c>
      <c r="V435" t="s">
        <v>217</v>
      </c>
      <c r="W435" s="10" t="b">
        <v>1</v>
      </c>
      <c r="X435" s="12">
        <v>43776.513240740744</v>
      </c>
    </row>
    <row r="436" spans="1:24" x14ac:dyDescent="0.2">
      <c r="A436">
        <v>10719</v>
      </c>
      <c r="B436" s="2" t="s">
        <v>287</v>
      </c>
      <c r="C436" s="2" t="s">
        <v>288</v>
      </c>
      <c r="D436" s="2" t="s">
        <v>289</v>
      </c>
      <c r="E436" t="s">
        <v>36</v>
      </c>
      <c r="F436">
        <f>SUM(J436* 1.05)</f>
        <v>718.28400000000011</v>
      </c>
      <c r="G436">
        <v>8</v>
      </c>
      <c r="H436">
        <v>1</v>
      </c>
      <c r="I436" s="7">
        <v>85.51</v>
      </c>
      <c r="J436" s="7">
        <f>SUM(G436*I436)</f>
        <v>684.08</v>
      </c>
      <c r="K436" s="7">
        <f>SUM(G436*1.27)</f>
        <v>10.16</v>
      </c>
      <c r="L436" s="11">
        <v>43605</v>
      </c>
      <c r="M436" s="3">
        <v>43606</v>
      </c>
      <c r="N436" s="3">
        <v>43606</v>
      </c>
      <c r="O436" t="s">
        <v>6</v>
      </c>
      <c r="P436" s="4">
        <v>6.79</v>
      </c>
      <c r="Q436" t="s">
        <v>39</v>
      </c>
      <c r="R436" t="s">
        <v>41</v>
      </c>
      <c r="S436" t="s">
        <v>42</v>
      </c>
      <c r="U436" t="s">
        <v>43</v>
      </c>
      <c r="V436" t="s">
        <v>44</v>
      </c>
      <c r="W436" s="10" t="b">
        <v>0</v>
      </c>
      <c r="X436" s="12">
        <v>43873.511741898146</v>
      </c>
    </row>
    <row r="437" spans="1:24" x14ac:dyDescent="0.2">
      <c r="A437">
        <v>10720</v>
      </c>
      <c r="B437" s="2" t="s">
        <v>374</v>
      </c>
      <c r="C437" s="2" t="s">
        <v>375</v>
      </c>
      <c r="D437" s="2" t="s">
        <v>376</v>
      </c>
      <c r="E437" t="s">
        <v>36</v>
      </c>
      <c r="F437">
        <f>SUM(J437* 1.15)</f>
        <v>1064.992</v>
      </c>
      <c r="G437">
        <v>8</v>
      </c>
      <c r="H437">
        <v>-6</v>
      </c>
      <c r="I437" s="7">
        <v>115.76</v>
      </c>
      <c r="J437" s="7">
        <f>SUM(G437*I437)</f>
        <v>926.08</v>
      </c>
      <c r="K437" s="7">
        <f>SUM(G437*1.15)</f>
        <v>9.1999999999999993</v>
      </c>
      <c r="L437" s="11">
        <v>43606</v>
      </c>
      <c r="M437" s="3">
        <v>43608</v>
      </c>
      <c r="N437" s="3">
        <v>43608</v>
      </c>
      <c r="O437" t="s">
        <v>12</v>
      </c>
      <c r="P437" s="4">
        <v>202.24</v>
      </c>
      <c r="Q437" t="s">
        <v>370</v>
      </c>
      <c r="R437" t="s">
        <v>372</v>
      </c>
      <c r="S437" t="s">
        <v>180</v>
      </c>
      <c r="U437" t="s">
        <v>373</v>
      </c>
      <c r="V437" t="s">
        <v>182</v>
      </c>
      <c r="W437" s="10" t="b">
        <v>1</v>
      </c>
      <c r="X437" s="12">
        <v>43901.509896875003</v>
      </c>
    </row>
    <row r="438" spans="1:24" x14ac:dyDescent="0.2">
      <c r="A438">
        <v>10721</v>
      </c>
      <c r="B438" s="2" t="s">
        <v>384</v>
      </c>
      <c r="C438" s="2" t="s">
        <v>385</v>
      </c>
      <c r="D438" s="2" t="s">
        <v>386</v>
      </c>
      <c r="E438" t="s">
        <v>46</v>
      </c>
      <c r="F438">
        <f>SUM(J438* 1.25)</f>
        <v>121.05000000000001</v>
      </c>
      <c r="G438">
        <v>12</v>
      </c>
      <c r="H438">
        <v>-18</v>
      </c>
      <c r="I438" s="7">
        <v>8.07</v>
      </c>
      <c r="J438" s="7">
        <f>SUM(G438*I438)</f>
        <v>96.84</v>
      </c>
      <c r="K438" s="7">
        <f>SUM(G438*1.15)</f>
        <v>13.799999999999999</v>
      </c>
      <c r="L438" s="11">
        <v>43607</v>
      </c>
      <c r="M438" s="3">
        <v>43614</v>
      </c>
      <c r="N438" s="3">
        <v>43614</v>
      </c>
      <c r="O438" t="s">
        <v>6</v>
      </c>
      <c r="P438" s="4">
        <v>31.22</v>
      </c>
      <c r="Q438" t="s">
        <v>301</v>
      </c>
      <c r="R438" t="s">
        <v>303</v>
      </c>
      <c r="S438" t="s">
        <v>304</v>
      </c>
      <c r="T438" t="s">
        <v>305</v>
      </c>
      <c r="U438" t="s">
        <v>306</v>
      </c>
      <c r="V438" t="s">
        <v>217</v>
      </c>
      <c r="W438" s="10" t="b">
        <v>0</v>
      </c>
      <c r="X438" s="12">
        <v>43903.51201273148</v>
      </c>
    </row>
    <row r="439" spans="1:24" x14ac:dyDescent="0.2">
      <c r="A439">
        <v>10722</v>
      </c>
      <c r="B439" s="2" t="s">
        <v>430</v>
      </c>
      <c r="C439" s="2" t="s">
        <v>431</v>
      </c>
      <c r="D439" s="2" t="s">
        <v>432</v>
      </c>
      <c r="E439" t="s">
        <v>36</v>
      </c>
      <c r="F439">
        <f>SUM(J439* 1.05)</f>
        <v>665.78400000000011</v>
      </c>
      <c r="G439">
        <v>8</v>
      </c>
      <c r="H439">
        <v>5</v>
      </c>
      <c r="I439" s="7">
        <v>79.260000000000005</v>
      </c>
      <c r="J439" s="7">
        <f>SUM(G439*I439)</f>
        <v>634.08000000000004</v>
      </c>
      <c r="K439" s="7">
        <f>SUM(G439*0.54)</f>
        <v>4.32</v>
      </c>
      <c r="L439" s="11">
        <v>43607</v>
      </c>
      <c r="M439" s="3">
        <v>43610</v>
      </c>
      <c r="N439" s="3">
        <v>43610</v>
      </c>
      <c r="O439" t="s">
        <v>14</v>
      </c>
      <c r="P439" s="4">
        <v>141.06</v>
      </c>
      <c r="Q439" t="s">
        <v>301</v>
      </c>
      <c r="R439" t="s">
        <v>303</v>
      </c>
      <c r="S439" t="s">
        <v>304</v>
      </c>
      <c r="T439" t="s">
        <v>305</v>
      </c>
      <c r="U439" t="s">
        <v>306</v>
      </c>
      <c r="V439" t="s">
        <v>217</v>
      </c>
      <c r="W439" s="10" t="b">
        <v>1</v>
      </c>
      <c r="X439" s="12">
        <v>43775.845346064816</v>
      </c>
    </row>
    <row r="440" spans="1:24" x14ac:dyDescent="0.2">
      <c r="A440">
        <v>10723</v>
      </c>
      <c r="B440" s="2" t="s">
        <v>537</v>
      </c>
      <c r="C440" s="2" t="s">
        <v>538</v>
      </c>
      <c r="D440" s="2" t="s">
        <v>539</v>
      </c>
      <c r="E440" t="s">
        <v>15</v>
      </c>
      <c r="F440">
        <f>SUM(J440* 1.08)</f>
        <v>880.07040000000006</v>
      </c>
      <c r="G440">
        <v>11</v>
      </c>
      <c r="H440">
        <v>6</v>
      </c>
      <c r="I440" s="7">
        <v>74.08</v>
      </c>
      <c r="J440" s="7">
        <f>SUM(G440*I440)</f>
        <v>814.88</v>
      </c>
      <c r="K440" s="7">
        <f>SUM(G440*1.381)</f>
        <v>15.191000000000001</v>
      </c>
      <c r="L440" s="11">
        <v>43608</v>
      </c>
      <c r="M440" s="3">
        <v>43609</v>
      </c>
      <c r="N440" s="3">
        <v>43611</v>
      </c>
      <c r="O440" t="s">
        <v>12</v>
      </c>
      <c r="P440" s="4">
        <v>33.75</v>
      </c>
      <c r="Q440" t="s">
        <v>197</v>
      </c>
      <c r="R440" t="s">
        <v>199</v>
      </c>
      <c r="S440" t="s">
        <v>200</v>
      </c>
      <c r="T440" t="s">
        <v>111</v>
      </c>
      <c r="U440" t="s">
        <v>201</v>
      </c>
      <c r="V440" t="s">
        <v>113</v>
      </c>
      <c r="W440" s="10" t="b">
        <v>1</v>
      </c>
      <c r="X440" s="12">
        <v>43887.511384027777</v>
      </c>
    </row>
    <row r="441" spans="1:24" x14ac:dyDescent="0.2">
      <c r="A441">
        <v>10724</v>
      </c>
      <c r="B441" s="2" t="s">
        <v>326</v>
      </c>
      <c r="C441" s="2" t="s">
        <v>327</v>
      </c>
      <c r="D441" s="2" t="s">
        <v>328</v>
      </c>
      <c r="E441" t="s">
        <v>36</v>
      </c>
      <c r="F441">
        <f>SUM(J441* 1.08)</f>
        <v>2525.1264000000001</v>
      </c>
      <c r="G441">
        <v>12</v>
      </c>
      <c r="H441">
        <v>2</v>
      </c>
      <c r="I441" s="7">
        <v>194.84</v>
      </c>
      <c r="J441" s="7">
        <f>SUM(G441*I441)</f>
        <v>2338.08</v>
      </c>
      <c r="K441" s="7">
        <f>SUM(G441*1.27)</f>
        <v>15.24</v>
      </c>
      <c r="L441" s="11">
        <v>43608</v>
      </c>
      <c r="M441" s="3">
        <v>43616</v>
      </c>
      <c r="N441" s="3">
        <v>43618</v>
      </c>
      <c r="O441" t="s">
        <v>6</v>
      </c>
      <c r="P441" s="4">
        <v>155.63999999999999</v>
      </c>
      <c r="Q441" t="s">
        <v>320</v>
      </c>
      <c r="R441" t="s">
        <v>322</v>
      </c>
      <c r="S441" t="s">
        <v>323</v>
      </c>
      <c r="U441" t="s">
        <v>324</v>
      </c>
      <c r="V441" t="s">
        <v>325</v>
      </c>
      <c r="W441" s="10" t="b">
        <v>1</v>
      </c>
      <c r="X441" s="12">
        <v>43909.845884953706</v>
      </c>
    </row>
    <row r="442" spans="1:24" x14ac:dyDescent="0.2">
      <c r="A442">
        <v>10725</v>
      </c>
      <c r="B442" s="2" t="s">
        <v>142</v>
      </c>
      <c r="C442" s="2" t="s">
        <v>143</v>
      </c>
      <c r="D442" s="2" t="s">
        <v>144</v>
      </c>
      <c r="E442" t="s">
        <v>11</v>
      </c>
      <c r="F442">
        <f>SUM(J442* 0.85)</f>
        <v>118.473</v>
      </c>
      <c r="G442">
        <v>6</v>
      </c>
      <c r="H442">
        <v>-36</v>
      </c>
      <c r="I442" s="7">
        <v>23.23</v>
      </c>
      <c r="J442" s="7">
        <f>SUM(G442*I442)</f>
        <v>139.38</v>
      </c>
      <c r="K442" s="7">
        <f>SUM(G442*1.15)</f>
        <v>6.8999999999999995</v>
      </c>
      <c r="L442" s="11">
        <v>43609</v>
      </c>
      <c r="M442" s="3">
        <v>43617</v>
      </c>
      <c r="N442" s="3">
        <v>43617</v>
      </c>
      <c r="O442" t="s">
        <v>6</v>
      </c>
      <c r="P442" s="4">
        <v>29.59</v>
      </c>
      <c r="Q442" t="s">
        <v>251</v>
      </c>
      <c r="R442" t="s">
        <v>253</v>
      </c>
      <c r="S442" t="s">
        <v>254</v>
      </c>
      <c r="U442" t="s">
        <v>255</v>
      </c>
      <c r="V442" t="s">
        <v>10</v>
      </c>
      <c r="W442" s="10" t="b">
        <v>0</v>
      </c>
      <c r="X442" s="12">
        <v>43885.178917824072</v>
      </c>
    </row>
    <row r="443" spans="1:24" x14ac:dyDescent="0.2">
      <c r="A443">
        <v>10726</v>
      </c>
      <c r="B443" s="2" t="s">
        <v>130</v>
      </c>
      <c r="C443" s="2" t="s">
        <v>131</v>
      </c>
      <c r="D443" s="2" t="s">
        <v>132</v>
      </c>
      <c r="E443" t="s">
        <v>11</v>
      </c>
      <c r="F443">
        <f>SUM(J443* 1.08)</f>
        <v>653.18400000000008</v>
      </c>
      <c r="G443">
        <v>7</v>
      </c>
      <c r="H443">
        <v>2</v>
      </c>
      <c r="I443" s="7">
        <v>86.4</v>
      </c>
      <c r="J443" s="7">
        <f>SUM(G443*I443)</f>
        <v>604.80000000000007</v>
      </c>
      <c r="K443" s="7">
        <f>SUM(G443*1.27)</f>
        <v>8.89</v>
      </c>
      <c r="L443" s="11">
        <v>43612</v>
      </c>
      <c r="M443" s="3">
        <v>43615</v>
      </c>
      <c r="N443" s="3">
        <v>43615</v>
      </c>
      <c r="O443" t="s">
        <v>6</v>
      </c>
      <c r="P443" s="4">
        <v>34.82</v>
      </c>
      <c r="Q443" t="s">
        <v>301</v>
      </c>
      <c r="R443" t="s">
        <v>303</v>
      </c>
      <c r="S443" t="s">
        <v>304</v>
      </c>
      <c r="T443" t="s">
        <v>305</v>
      </c>
      <c r="U443" t="s">
        <v>306</v>
      </c>
      <c r="V443" t="s">
        <v>217</v>
      </c>
      <c r="W443" s="10" t="b">
        <v>1</v>
      </c>
      <c r="X443" s="12">
        <v>43888.512250694446</v>
      </c>
    </row>
    <row r="444" spans="1:24" x14ac:dyDescent="0.2">
      <c r="A444">
        <v>10727</v>
      </c>
      <c r="B444" s="2" t="s">
        <v>401</v>
      </c>
      <c r="C444" s="2" t="s">
        <v>402</v>
      </c>
      <c r="D444" s="2" t="s">
        <v>403</v>
      </c>
      <c r="E444" t="s">
        <v>45</v>
      </c>
      <c r="F444">
        <f>SUM(J444* 0.95)</f>
        <v>680.75099999999998</v>
      </c>
      <c r="G444">
        <v>6</v>
      </c>
      <c r="H444">
        <v>-9</v>
      </c>
      <c r="I444" s="7">
        <v>119.43</v>
      </c>
      <c r="J444" s="7">
        <f>SUM(G444*I444)</f>
        <v>716.58</v>
      </c>
      <c r="K444" s="7">
        <f>SUM(G444*1.15)</f>
        <v>6.8999999999999995</v>
      </c>
      <c r="L444" s="11">
        <v>43612</v>
      </c>
      <c r="M444" s="3">
        <v>43621</v>
      </c>
      <c r="N444" s="3">
        <v>43621</v>
      </c>
      <c r="O444" t="s">
        <v>12</v>
      </c>
      <c r="P444" s="4">
        <v>60.43</v>
      </c>
      <c r="Q444" t="s">
        <v>408</v>
      </c>
      <c r="R444" t="s">
        <v>410</v>
      </c>
      <c r="S444" t="s">
        <v>222</v>
      </c>
      <c r="T444" t="s">
        <v>223</v>
      </c>
      <c r="U444" t="s">
        <v>411</v>
      </c>
      <c r="V444" t="s">
        <v>113</v>
      </c>
      <c r="W444" s="10" t="b">
        <v>1</v>
      </c>
      <c r="X444" s="12">
        <v>43836.845357638893</v>
      </c>
    </row>
    <row r="445" spans="1:24" x14ac:dyDescent="0.2">
      <c r="A445">
        <v>10728</v>
      </c>
      <c r="B445" s="2" t="s">
        <v>379</v>
      </c>
      <c r="C445" s="2" t="s">
        <v>380</v>
      </c>
      <c r="D445" s="2" t="s">
        <v>381</v>
      </c>
      <c r="E445" t="s">
        <v>11</v>
      </c>
      <c r="F445">
        <f>SUM(J445* 0.85)</f>
        <v>1056.5415</v>
      </c>
      <c r="G445">
        <v>7</v>
      </c>
      <c r="H445">
        <v>-2</v>
      </c>
      <c r="I445" s="7">
        <v>177.57</v>
      </c>
      <c r="J445" s="7">
        <f>SUM(G445*I445)</f>
        <v>1242.99</v>
      </c>
      <c r="K445" s="7">
        <f>SUM(G445*1.27)</f>
        <v>8.89</v>
      </c>
      <c r="L445" s="11">
        <v>43613</v>
      </c>
      <c r="M445" s="3">
        <v>43617</v>
      </c>
      <c r="N445" s="3">
        <v>43617</v>
      </c>
      <c r="O445" t="s">
        <v>14</v>
      </c>
      <c r="P445" s="4">
        <v>38.64</v>
      </c>
      <c r="Q445" t="s">
        <v>423</v>
      </c>
      <c r="R445" t="s">
        <v>424</v>
      </c>
      <c r="S445" t="s">
        <v>425</v>
      </c>
      <c r="U445" t="s">
        <v>426</v>
      </c>
      <c r="V445" t="s">
        <v>427</v>
      </c>
      <c r="W445" s="10" t="b">
        <v>1</v>
      </c>
      <c r="X445" s="12">
        <v>43967.511303009254</v>
      </c>
    </row>
    <row r="446" spans="1:24" x14ac:dyDescent="0.2">
      <c r="A446">
        <v>10729</v>
      </c>
      <c r="B446" s="2" t="s">
        <v>300</v>
      </c>
      <c r="C446" s="2" t="s">
        <v>301</v>
      </c>
      <c r="D446" s="2" t="s">
        <v>302</v>
      </c>
      <c r="E446" t="s">
        <v>36</v>
      </c>
      <c r="F446">
        <f>SUM(J446* 1.03)</f>
        <v>799.10490000000004</v>
      </c>
      <c r="G446">
        <v>11</v>
      </c>
      <c r="H446">
        <v>-3</v>
      </c>
      <c r="I446" s="7">
        <v>70.53</v>
      </c>
      <c r="J446" s="7">
        <f>SUM(G446*I446)</f>
        <v>775.83</v>
      </c>
      <c r="K446" s="7">
        <f>SUM(G446*1.27)</f>
        <v>13.97</v>
      </c>
      <c r="L446" s="11">
        <v>43613</v>
      </c>
      <c r="M446" s="3">
        <v>43615</v>
      </c>
      <c r="N446" s="3">
        <v>43615</v>
      </c>
      <c r="O446" t="s">
        <v>12</v>
      </c>
      <c r="P446" s="4">
        <v>32.96</v>
      </c>
      <c r="Q446" t="s">
        <v>402</v>
      </c>
      <c r="R446" t="s">
        <v>404</v>
      </c>
      <c r="S446" t="s">
        <v>405</v>
      </c>
      <c r="U446" t="s">
        <v>406</v>
      </c>
      <c r="V446" t="s">
        <v>175</v>
      </c>
      <c r="W446" s="10" t="b">
        <v>1</v>
      </c>
      <c r="X446" s="12">
        <v>43903.321469907409</v>
      </c>
    </row>
    <row r="447" spans="1:24" x14ac:dyDescent="0.2">
      <c r="A447">
        <v>10730</v>
      </c>
      <c r="B447" s="2" t="s">
        <v>67</v>
      </c>
      <c r="C447" s="2" t="s">
        <v>68</v>
      </c>
      <c r="D447" s="2" t="s">
        <v>69</v>
      </c>
      <c r="E447" t="s">
        <v>46</v>
      </c>
      <c r="F447">
        <f>SUM(J447* 0.85)</f>
        <v>505.971</v>
      </c>
      <c r="G447">
        <v>6</v>
      </c>
      <c r="H447">
        <v>5</v>
      </c>
      <c r="I447" s="7">
        <v>99.21</v>
      </c>
      <c r="J447" s="7">
        <f>SUM(G447*I447)</f>
        <v>595.26</v>
      </c>
      <c r="K447" s="7">
        <f>SUM(G447*0.54)</f>
        <v>3.24</v>
      </c>
      <c r="L447" s="11">
        <v>43614</v>
      </c>
      <c r="M447" s="3">
        <v>43624</v>
      </c>
      <c r="N447" s="3">
        <v>43625</v>
      </c>
      <c r="O447" t="s">
        <v>6</v>
      </c>
      <c r="P447" s="4">
        <v>24.39</v>
      </c>
      <c r="Q447" t="s">
        <v>443</v>
      </c>
      <c r="R447" t="s">
        <v>445</v>
      </c>
      <c r="S447" t="s">
        <v>446</v>
      </c>
      <c r="U447" t="s">
        <v>447</v>
      </c>
      <c r="V447" t="s">
        <v>448</v>
      </c>
      <c r="W447" s="10" t="b">
        <v>1</v>
      </c>
      <c r="X447" s="12">
        <v>43879.176322106483</v>
      </c>
    </row>
    <row r="448" spans="1:24" x14ac:dyDescent="0.2">
      <c r="A448">
        <v>10731</v>
      </c>
      <c r="B448" s="2" t="s">
        <v>99</v>
      </c>
      <c r="C448" s="2" t="s">
        <v>100</v>
      </c>
      <c r="D448" s="2" t="s">
        <v>101</v>
      </c>
      <c r="E448" t="s">
        <v>19</v>
      </c>
      <c r="F448">
        <f>SUM(J448* 0.95)</f>
        <v>2058.7259999999997</v>
      </c>
      <c r="G448">
        <v>12</v>
      </c>
      <c r="H448">
        <v>-16</v>
      </c>
      <c r="I448" s="7">
        <v>180.59</v>
      </c>
      <c r="J448" s="7">
        <f>SUM(G448*I448)</f>
        <v>2167.08</v>
      </c>
      <c r="K448" s="7">
        <f>SUM(G448*1.15)</f>
        <v>13.799999999999999</v>
      </c>
      <c r="L448" s="11">
        <v>43615</v>
      </c>
      <c r="M448" s="3">
        <v>43624</v>
      </c>
      <c r="N448" s="3">
        <v>43625</v>
      </c>
      <c r="O448" t="s">
        <v>12</v>
      </c>
      <c r="P448" s="4">
        <v>4.54</v>
      </c>
      <c r="Q448" t="s">
        <v>456</v>
      </c>
      <c r="R448" t="s">
        <v>458</v>
      </c>
      <c r="S448" t="s">
        <v>459</v>
      </c>
      <c r="T448" t="s">
        <v>460</v>
      </c>
      <c r="U448" t="s">
        <v>461</v>
      </c>
      <c r="V448" t="s">
        <v>209</v>
      </c>
      <c r="W448" s="10" t="b">
        <v>0</v>
      </c>
      <c r="X448" s="12">
        <v>43844.511546064816</v>
      </c>
    </row>
    <row r="449" spans="1:24" x14ac:dyDescent="0.2">
      <c r="A449">
        <v>10732</v>
      </c>
      <c r="B449" s="2" t="s">
        <v>67</v>
      </c>
      <c r="C449" s="2" t="s">
        <v>68</v>
      </c>
      <c r="D449" s="2" t="s">
        <v>69</v>
      </c>
      <c r="E449" t="s">
        <v>15</v>
      </c>
      <c r="F449">
        <f>SUM(J449* 0.85)</f>
        <v>519.4860000000001</v>
      </c>
      <c r="G449">
        <v>11</v>
      </c>
      <c r="H449">
        <v>6</v>
      </c>
      <c r="I449" s="7">
        <v>55.56</v>
      </c>
      <c r="J449" s="7">
        <f>SUM(G449*I449)</f>
        <v>611.16000000000008</v>
      </c>
      <c r="K449" s="7">
        <f>SUM(G449*1.381)</f>
        <v>15.191000000000001</v>
      </c>
      <c r="L449" s="11">
        <v>43615</v>
      </c>
      <c r="M449" s="3">
        <v>43618</v>
      </c>
      <c r="N449" s="3">
        <v>43618</v>
      </c>
      <c r="O449" t="s">
        <v>6</v>
      </c>
      <c r="P449" s="4">
        <v>203.48</v>
      </c>
      <c r="Q449" t="s">
        <v>160</v>
      </c>
      <c r="R449" t="s">
        <v>162</v>
      </c>
      <c r="S449" t="s">
        <v>163</v>
      </c>
      <c r="U449" t="s">
        <v>164</v>
      </c>
      <c r="V449" t="s">
        <v>10</v>
      </c>
      <c r="W449" s="10" t="b">
        <v>1</v>
      </c>
      <c r="X449" s="12">
        <v>43887.843927083333</v>
      </c>
    </row>
    <row r="450" spans="1:24" x14ac:dyDescent="0.2">
      <c r="A450">
        <v>10733</v>
      </c>
      <c r="B450" s="2" t="s">
        <v>38</v>
      </c>
      <c r="C450" s="2" t="s">
        <v>39</v>
      </c>
      <c r="D450" s="2" t="s">
        <v>40</v>
      </c>
      <c r="E450" t="s">
        <v>13</v>
      </c>
      <c r="F450">
        <f>SUM(J450* 1.08)</f>
        <v>294.62400000000002</v>
      </c>
      <c r="G450">
        <v>11</v>
      </c>
      <c r="H450">
        <v>-3</v>
      </c>
      <c r="I450" s="7">
        <v>24.8</v>
      </c>
      <c r="J450" s="7">
        <f>SUM(G450*I450)</f>
        <v>272.8</v>
      </c>
      <c r="K450" s="7">
        <f>SUM(G450*1.27)</f>
        <v>13.97</v>
      </c>
      <c r="L450" s="11">
        <v>43616</v>
      </c>
      <c r="M450" s="3">
        <v>43620</v>
      </c>
      <c r="N450" s="3">
        <v>43620</v>
      </c>
      <c r="O450" t="s">
        <v>12</v>
      </c>
      <c r="P450" s="4">
        <v>44.65</v>
      </c>
      <c r="Q450" t="s">
        <v>48</v>
      </c>
      <c r="R450" t="s">
        <v>50</v>
      </c>
      <c r="S450" t="s">
        <v>51</v>
      </c>
      <c r="U450" t="s">
        <v>52</v>
      </c>
      <c r="V450" t="s">
        <v>10</v>
      </c>
      <c r="W450" s="10" t="b">
        <v>1</v>
      </c>
      <c r="X450" s="12">
        <v>43823.511627083331</v>
      </c>
    </row>
    <row r="451" spans="1:24" x14ac:dyDescent="0.2">
      <c r="A451">
        <v>10734</v>
      </c>
      <c r="B451" s="2" t="s">
        <v>196</v>
      </c>
      <c r="C451" s="2" t="s">
        <v>197</v>
      </c>
      <c r="D451" s="2" t="s">
        <v>198</v>
      </c>
      <c r="E451" t="s">
        <v>45</v>
      </c>
      <c r="F451">
        <f>SUM(J451* 1.15)</f>
        <v>36.984000000000002</v>
      </c>
      <c r="G451">
        <v>12</v>
      </c>
      <c r="H451">
        <v>-2</v>
      </c>
      <c r="I451" s="7">
        <v>2.68</v>
      </c>
      <c r="J451" s="7">
        <f>SUM(G451*I451)</f>
        <v>32.160000000000004</v>
      </c>
      <c r="K451" s="7">
        <f>SUM(G451*1.27)</f>
        <v>15.24</v>
      </c>
      <c r="L451" s="11">
        <v>43616</v>
      </c>
      <c r="M451" s="3">
        <v>43626</v>
      </c>
      <c r="N451" s="3">
        <v>43626</v>
      </c>
      <c r="O451" t="s">
        <v>12</v>
      </c>
      <c r="P451" s="4">
        <v>95.66</v>
      </c>
      <c r="Q451" t="s">
        <v>263</v>
      </c>
      <c r="R451" t="s">
        <v>265</v>
      </c>
      <c r="S451" t="s">
        <v>266</v>
      </c>
      <c r="U451" t="s">
        <v>267</v>
      </c>
      <c r="V451" t="s">
        <v>59</v>
      </c>
      <c r="W451" s="10" t="b">
        <v>1</v>
      </c>
      <c r="X451" s="12">
        <v>43904.51211689815</v>
      </c>
    </row>
    <row r="452" spans="1:24" x14ac:dyDescent="0.2">
      <c r="A452">
        <v>10735</v>
      </c>
      <c r="B452" s="2" t="s">
        <v>287</v>
      </c>
      <c r="C452" s="2" t="s">
        <v>288</v>
      </c>
      <c r="D452" s="2" t="s">
        <v>289</v>
      </c>
      <c r="E452" t="s">
        <v>5</v>
      </c>
      <c r="F452">
        <f>SUM(J452* 1.05)</f>
        <v>101.682</v>
      </c>
      <c r="G452">
        <v>9</v>
      </c>
      <c r="H452">
        <v>1</v>
      </c>
      <c r="I452" s="7">
        <v>10.76</v>
      </c>
      <c r="J452" s="7">
        <f>SUM(G452*I452)</f>
        <v>96.84</v>
      </c>
      <c r="K452" s="7">
        <f>SUM(G452*1.27)</f>
        <v>11.43</v>
      </c>
      <c r="L452" s="11">
        <v>43619</v>
      </c>
      <c r="M452" s="3">
        <v>43629</v>
      </c>
      <c r="N452" s="3">
        <v>43629</v>
      </c>
      <c r="O452" t="s">
        <v>12</v>
      </c>
      <c r="P452" s="4">
        <v>58.13</v>
      </c>
      <c r="Q452" t="s">
        <v>333</v>
      </c>
      <c r="R452" t="s">
        <v>335</v>
      </c>
      <c r="S452" t="s">
        <v>336</v>
      </c>
      <c r="U452" t="s">
        <v>337</v>
      </c>
      <c r="V452" t="s">
        <v>10</v>
      </c>
      <c r="W452" s="10" t="b">
        <v>1</v>
      </c>
      <c r="X452" s="12">
        <v>43905.844462731482</v>
      </c>
    </row>
    <row r="453" spans="1:24" x14ac:dyDescent="0.2">
      <c r="A453">
        <v>10736</v>
      </c>
      <c r="B453" s="2" t="s">
        <v>237</v>
      </c>
      <c r="C453" s="2" t="s">
        <v>238</v>
      </c>
      <c r="D453" s="2" t="s">
        <v>239</v>
      </c>
      <c r="E453" t="s">
        <v>37</v>
      </c>
      <c r="F453">
        <f>SUM(J453* 1.08)</f>
        <v>1406.4840000000002</v>
      </c>
      <c r="G453">
        <v>9</v>
      </c>
      <c r="H453">
        <v>2</v>
      </c>
      <c r="I453" s="7">
        <v>144.69999999999999</v>
      </c>
      <c r="J453" s="7">
        <f>SUM(G453*I453)</f>
        <v>1302.3</v>
      </c>
      <c r="K453" s="7">
        <f>SUM(G453*1.27)</f>
        <v>11.43</v>
      </c>
      <c r="L453" s="11">
        <v>43620</v>
      </c>
      <c r="M453" s="3">
        <v>43635</v>
      </c>
      <c r="N453" s="3">
        <v>43635</v>
      </c>
      <c r="O453" t="s">
        <v>12</v>
      </c>
      <c r="P453" s="4">
        <v>21.19</v>
      </c>
      <c r="Q453" t="s">
        <v>251</v>
      </c>
      <c r="R453" t="s">
        <v>253</v>
      </c>
      <c r="S453" t="s">
        <v>254</v>
      </c>
      <c r="U453" t="s">
        <v>255</v>
      </c>
      <c r="V453" t="s">
        <v>10</v>
      </c>
      <c r="W453" s="10" t="b">
        <v>0</v>
      </c>
      <c r="X453" s="12">
        <v>43803.845134027775</v>
      </c>
    </row>
    <row r="454" spans="1:24" x14ac:dyDescent="0.2">
      <c r="A454">
        <v>10737</v>
      </c>
      <c r="B454" s="2" t="s">
        <v>512</v>
      </c>
      <c r="C454" s="2" t="s">
        <v>513</v>
      </c>
      <c r="D454" s="2" t="s">
        <v>514</v>
      </c>
      <c r="E454" t="s">
        <v>45</v>
      </c>
      <c r="F454">
        <f>SUM(J454* 1.15)</f>
        <v>623.11599999999999</v>
      </c>
      <c r="G454">
        <v>13</v>
      </c>
      <c r="H454">
        <v>2</v>
      </c>
      <c r="I454" s="7">
        <v>41.68</v>
      </c>
      <c r="J454" s="7">
        <f>SUM(G454*I454)</f>
        <v>541.84</v>
      </c>
      <c r="K454" s="7">
        <f>SUM(G454*1.27)</f>
        <v>16.510000000000002</v>
      </c>
      <c r="L454" s="11">
        <v>43620</v>
      </c>
      <c r="M454" s="3">
        <v>43621</v>
      </c>
      <c r="N454" s="3">
        <v>43623</v>
      </c>
      <c r="O454" t="s">
        <v>12</v>
      </c>
      <c r="P454" s="4">
        <v>30.53</v>
      </c>
      <c r="Q454" t="s">
        <v>226</v>
      </c>
      <c r="R454" t="s">
        <v>228</v>
      </c>
      <c r="S454" t="s">
        <v>229</v>
      </c>
      <c r="T454" t="s">
        <v>230</v>
      </c>
      <c r="U454" t="s">
        <v>231</v>
      </c>
      <c r="V454" t="s">
        <v>217</v>
      </c>
      <c r="W454" s="10" t="b">
        <v>0</v>
      </c>
      <c r="X454" s="12">
        <v>43961.844401620372</v>
      </c>
    </row>
    <row r="455" spans="1:24" x14ac:dyDescent="0.2">
      <c r="A455">
        <v>10738</v>
      </c>
      <c r="B455" s="2" t="s">
        <v>449</v>
      </c>
      <c r="C455" s="2" t="s">
        <v>450</v>
      </c>
      <c r="D455" s="2" t="s">
        <v>451</v>
      </c>
      <c r="E455" t="s">
        <v>45</v>
      </c>
      <c r="F455">
        <f>SUM(J455* 1.05)</f>
        <v>851.72849999999994</v>
      </c>
      <c r="G455">
        <v>9</v>
      </c>
      <c r="H455">
        <v>4</v>
      </c>
      <c r="I455" s="7">
        <v>90.13</v>
      </c>
      <c r="J455" s="7">
        <f>SUM(G455*I455)</f>
        <v>811.17</v>
      </c>
      <c r="K455" s="7">
        <f>SUM(G455*0.54)</f>
        <v>4.8600000000000003</v>
      </c>
      <c r="L455" s="11">
        <v>43621</v>
      </c>
      <c r="M455" s="3">
        <v>43622</v>
      </c>
      <c r="N455" s="3">
        <v>43622</v>
      </c>
      <c r="O455" t="s">
        <v>14</v>
      </c>
      <c r="P455" s="4">
        <v>31.51</v>
      </c>
      <c r="Q455" t="s">
        <v>88</v>
      </c>
      <c r="R455" t="s">
        <v>90</v>
      </c>
      <c r="S455" t="s">
        <v>91</v>
      </c>
      <c r="U455" t="s">
        <v>92</v>
      </c>
      <c r="V455" t="s">
        <v>93</v>
      </c>
      <c r="W455" s="10" t="b">
        <v>0</v>
      </c>
      <c r="X455" s="12">
        <v>44009.511799768516</v>
      </c>
    </row>
    <row r="456" spans="1:24" x14ac:dyDescent="0.2">
      <c r="A456">
        <v>10739</v>
      </c>
      <c r="B456" s="2" t="s">
        <v>512</v>
      </c>
      <c r="C456" s="2" t="s">
        <v>513</v>
      </c>
      <c r="D456" s="2" t="s">
        <v>514</v>
      </c>
      <c r="E456" t="s">
        <v>15</v>
      </c>
      <c r="F456">
        <f>SUM(J456* 1.15)</f>
        <v>1074.3644999999999</v>
      </c>
      <c r="G456">
        <v>11</v>
      </c>
      <c r="H456">
        <v>2</v>
      </c>
      <c r="I456" s="7">
        <v>84.93</v>
      </c>
      <c r="J456" s="7">
        <f>SUM(G456*I456)</f>
        <v>934.23</v>
      </c>
      <c r="K456" s="7">
        <f>SUM(G456*1.27)</f>
        <v>13.97</v>
      </c>
      <c r="L456" s="11">
        <v>43621</v>
      </c>
      <c r="M456" s="3">
        <v>43626</v>
      </c>
      <c r="N456" s="3">
        <v>43626</v>
      </c>
      <c r="O456" t="s">
        <v>12</v>
      </c>
      <c r="P456" s="4">
        <v>71.069999999999993</v>
      </c>
      <c r="Q456" t="s">
        <v>380</v>
      </c>
      <c r="R456" t="s">
        <v>382</v>
      </c>
      <c r="S456" t="s">
        <v>110</v>
      </c>
      <c r="T456" t="s">
        <v>111</v>
      </c>
      <c r="U456" t="s">
        <v>383</v>
      </c>
      <c r="V456" t="s">
        <v>113</v>
      </c>
      <c r="W456" s="10" t="b">
        <v>1</v>
      </c>
      <c r="X456" s="12">
        <v>43901.511384027777</v>
      </c>
    </row>
    <row r="457" spans="1:24" x14ac:dyDescent="0.2">
      <c r="A457">
        <v>10740</v>
      </c>
      <c r="B457" s="2" t="s">
        <v>537</v>
      </c>
      <c r="C457" s="2" t="s">
        <v>538</v>
      </c>
      <c r="D457" s="2" t="s">
        <v>539</v>
      </c>
      <c r="E457" t="s">
        <v>11</v>
      </c>
      <c r="F457">
        <f>SUM(J457* 1.08)</f>
        <v>308.10239999999999</v>
      </c>
      <c r="G457">
        <v>8</v>
      </c>
      <c r="H457">
        <v>6</v>
      </c>
      <c r="I457" s="7">
        <v>35.659999999999997</v>
      </c>
      <c r="J457" s="7">
        <f>SUM(G457*I457)</f>
        <v>285.27999999999997</v>
      </c>
      <c r="K457" s="7">
        <f>SUM(G457*1.381)</f>
        <v>11.048</v>
      </c>
      <c r="L457" s="11">
        <v>43622</v>
      </c>
      <c r="M457" s="3">
        <v>43626</v>
      </c>
      <c r="N457" s="3">
        <v>43626</v>
      </c>
      <c r="O457" t="s">
        <v>6</v>
      </c>
      <c r="P457" s="4">
        <v>96.5</v>
      </c>
      <c r="Q457" t="s">
        <v>364</v>
      </c>
      <c r="R457" t="s">
        <v>366</v>
      </c>
      <c r="S457" t="s">
        <v>367</v>
      </c>
      <c r="U457" t="s">
        <v>368</v>
      </c>
      <c r="V457" t="s">
        <v>141</v>
      </c>
      <c r="W457" s="10" t="b">
        <v>1</v>
      </c>
      <c r="X457" s="12">
        <v>43876.842988773155</v>
      </c>
    </row>
    <row r="458" spans="1:24" x14ac:dyDescent="0.2">
      <c r="A458">
        <v>10741</v>
      </c>
      <c r="B458" s="2" t="s">
        <v>29</v>
      </c>
      <c r="C458" s="2" t="s">
        <v>30</v>
      </c>
      <c r="D458" s="2" t="s">
        <v>31</v>
      </c>
      <c r="E458" t="s">
        <v>11</v>
      </c>
      <c r="F458">
        <f>SUM(J458* 1.08)</f>
        <v>824.77440000000001</v>
      </c>
      <c r="G458">
        <v>8</v>
      </c>
      <c r="H458">
        <v>-4</v>
      </c>
      <c r="I458" s="7">
        <v>95.46</v>
      </c>
      <c r="J458" s="7">
        <f>SUM(G458*I458)</f>
        <v>763.68</v>
      </c>
      <c r="K458" s="7">
        <f>SUM(G458*1.15)</f>
        <v>9.1999999999999993</v>
      </c>
      <c r="L458" s="11">
        <v>43623</v>
      </c>
      <c r="M458" s="3">
        <v>43628</v>
      </c>
      <c r="N458" s="3">
        <v>43628</v>
      </c>
      <c r="O458" t="s">
        <v>12</v>
      </c>
      <c r="P458" s="4">
        <v>6.4</v>
      </c>
      <c r="Q458" t="s">
        <v>375</v>
      </c>
      <c r="R458" t="s">
        <v>377</v>
      </c>
      <c r="S458" t="s">
        <v>222</v>
      </c>
      <c r="T458" t="s">
        <v>223</v>
      </c>
      <c r="U458" t="s">
        <v>378</v>
      </c>
      <c r="V458" t="s">
        <v>113</v>
      </c>
      <c r="W458" s="10" t="b">
        <v>0</v>
      </c>
      <c r="X458" s="12">
        <v>43904.178027546295</v>
      </c>
    </row>
    <row r="459" spans="1:24" x14ac:dyDescent="0.2">
      <c r="A459">
        <v>10742</v>
      </c>
      <c r="B459" s="2" t="s">
        <v>73</v>
      </c>
      <c r="C459" s="2" t="s">
        <v>74</v>
      </c>
      <c r="D459" s="2" t="s">
        <v>75</v>
      </c>
      <c r="E459" t="s">
        <v>15</v>
      </c>
      <c r="F459">
        <f>SUM(J459* 1.08)</f>
        <v>1002.5532000000001</v>
      </c>
      <c r="G459">
        <v>11</v>
      </c>
      <c r="H459">
        <v>4</v>
      </c>
      <c r="I459" s="7">
        <v>84.39</v>
      </c>
      <c r="J459" s="7">
        <f>SUM(G459*I459)</f>
        <v>928.29</v>
      </c>
      <c r="K459" s="7">
        <f>SUM(G459*0.54)</f>
        <v>5.94</v>
      </c>
      <c r="L459" s="11">
        <v>43623</v>
      </c>
      <c r="M459" s="3">
        <v>43629</v>
      </c>
      <c r="N459" s="3">
        <v>43629</v>
      </c>
      <c r="O459" t="s">
        <v>14</v>
      </c>
      <c r="P459" s="4">
        <v>48.83</v>
      </c>
      <c r="Q459" t="s">
        <v>74</v>
      </c>
      <c r="R459" t="s">
        <v>76</v>
      </c>
      <c r="S459" t="s">
        <v>77</v>
      </c>
      <c r="T459" t="s">
        <v>78</v>
      </c>
      <c r="U459" t="s">
        <v>79</v>
      </c>
      <c r="V459" t="s">
        <v>80</v>
      </c>
      <c r="W459" s="10" t="b">
        <v>1</v>
      </c>
      <c r="X459" s="12">
        <v>43885.633819444447</v>
      </c>
    </row>
    <row r="460" spans="1:24" x14ac:dyDescent="0.2">
      <c r="A460">
        <v>10743</v>
      </c>
      <c r="B460" s="2" t="s">
        <v>29</v>
      </c>
      <c r="C460" s="2" t="s">
        <v>30</v>
      </c>
      <c r="D460" s="2" t="s">
        <v>31</v>
      </c>
      <c r="E460" t="s">
        <v>13</v>
      </c>
      <c r="F460">
        <f>SUM(J460* 1.08)</f>
        <v>2810.5056</v>
      </c>
      <c r="G460">
        <v>14</v>
      </c>
      <c r="H460">
        <v>-4</v>
      </c>
      <c r="I460" s="7">
        <v>185.88</v>
      </c>
      <c r="J460" s="7">
        <f>SUM(G460*I460)</f>
        <v>2602.3199999999997</v>
      </c>
      <c r="K460" s="7">
        <f>SUM(G460*1.15)</f>
        <v>16.099999999999998</v>
      </c>
      <c r="L460" s="11">
        <v>43626</v>
      </c>
      <c r="M460" s="3">
        <v>43627</v>
      </c>
      <c r="N460" s="3">
        <v>43628</v>
      </c>
      <c r="O460" t="s">
        <v>12</v>
      </c>
      <c r="P460" s="4">
        <v>1.35</v>
      </c>
      <c r="Q460" t="s">
        <v>490</v>
      </c>
      <c r="R460" t="s">
        <v>492</v>
      </c>
      <c r="S460" t="s">
        <v>110</v>
      </c>
      <c r="T460" t="s">
        <v>111</v>
      </c>
      <c r="U460" t="s">
        <v>493</v>
      </c>
      <c r="V460" t="s">
        <v>113</v>
      </c>
      <c r="W460" s="10" t="b">
        <v>0</v>
      </c>
      <c r="X460" s="12">
        <v>43898.510360185181</v>
      </c>
    </row>
    <row r="461" spans="1:24" x14ac:dyDescent="0.2">
      <c r="A461">
        <v>10744</v>
      </c>
      <c r="B461" s="2" t="s">
        <v>500</v>
      </c>
      <c r="C461" s="2" t="s">
        <v>501</v>
      </c>
      <c r="D461" s="2" t="s">
        <v>502</v>
      </c>
      <c r="E461" t="s">
        <v>5</v>
      </c>
      <c r="F461">
        <f>SUM(J461* 1.05)</f>
        <v>151.10550000000001</v>
      </c>
      <c r="G461">
        <v>13</v>
      </c>
      <c r="H461">
        <v>16</v>
      </c>
      <c r="I461" s="7">
        <v>11.07</v>
      </c>
      <c r="J461" s="7">
        <f>SUM(G461*I461)</f>
        <v>143.91</v>
      </c>
      <c r="K461" s="7">
        <f>SUM(G461*1.429)</f>
        <v>18.577000000000002</v>
      </c>
      <c r="L461" s="11">
        <v>43626</v>
      </c>
      <c r="M461" s="3">
        <v>43628</v>
      </c>
      <c r="N461" s="3">
        <v>43638</v>
      </c>
      <c r="O461" t="s">
        <v>6</v>
      </c>
      <c r="P461" s="4">
        <v>15.64</v>
      </c>
      <c r="Q461" t="s">
        <v>25</v>
      </c>
      <c r="R461" t="s">
        <v>27</v>
      </c>
      <c r="S461" t="s">
        <v>21</v>
      </c>
      <c r="U461" t="s">
        <v>28</v>
      </c>
      <c r="V461" t="s">
        <v>23</v>
      </c>
      <c r="W461" s="10" t="b">
        <v>0</v>
      </c>
      <c r="X461" s="12">
        <v>43970.844065972226</v>
      </c>
    </row>
    <row r="462" spans="1:24" x14ac:dyDescent="0.2">
      <c r="A462">
        <v>10745</v>
      </c>
      <c r="B462" s="2" t="s">
        <v>384</v>
      </c>
      <c r="C462" s="2" t="s">
        <v>385</v>
      </c>
      <c r="D462" s="2" t="s">
        <v>386</v>
      </c>
      <c r="E462" t="s">
        <v>37</v>
      </c>
      <c r="F462">
        <f>SUM(J462* 1.03)</f>
        <v>1010.8625999999999</v>
      </c>
      <c r="G462">
        <v>11</v>
      </c>
      <c r="H462">
        <v>-23</v>
      </c>
      <c r="I462" s="7">
        <v>89.22</v>
      </c>
      <c r="J462" s="7">
        <f>SUM(G462*I462)</f>
        <v>981.42</v>
      </c>
      <c r="K462" s="7">
        <f>SUM(G462*1.15)</f>
        <v>12.649999999999999</v>
      </c>
      <c r="L462" s="11">
        <v>43627</v>
      </c>
      <c r="M462" s="3">
        <v>43634</v>
      </c>
      <c r="N462" s="3">
        <v>43635</v>
      </c>
      <c r="O462" t="s">
        <v>6</v>
      </c>
      <c r="P462" s="4">
        <v>59.78</v>
      </c>
      <c r="Q462" t="s">
        <v>402</v>
      </c>
      <c r="R462" t="s">
        <v>404</v>
      </c>
      <c r="S462" t="s">
        <v>405</v>
      </c>
      <c r="U462" t="s">
        <v>406</v>
      </c>
      <c r="V462" t="s">
        <v>175</v>
      </c>
      <c r="W462" s="10" t="b">
        <v>1</v>
      </c>
      <c r="X462" s="12">
        <v>43904.511279861108</v>
      </c>
    </row>
    <row r="463" spans="1:24" x14ac:dyDescent="0.2">
      <c r="A463">
        <v>10746</v>
      </c>
      <c r="B463" s="2" t="s">
        <v>99</v>
      </c>
      <c r="C463" s="2" t="s">
        <v>100</v>
      </c>
      <c r="D463" s="2" t="s">
        <v>101</v>
      </c>
      <c r="E463" t="s">
        <v>13</v>
      </c>
      <c r="F463">
        <f>SUM(J463* 0.95)</f>
        <v>2061.576</v>
      </c>
      <c r="G463">
        <v>11</v>
      </c>
      <c r="H463">
        <v>-15</v>
      </c>
      <c r="I463" s="7">
        <v>197.28</v>
      </c>
      <c r="J463" s="7">
        <f>SUM(G463*I463)</f>
        <v>2170.08</v>
      </c>
      <c r="K463" s="7">
        <f>SUM(G463*1.15)</f>
        <v>12.649999999999999</v>
      </c>
      <c r="L463" s="11">
        <v>43628</v>
      </c>
      <c r="M463" s="3">
        <v>43636</v>
      </c>
      <c r="N463" s="3">
        <v>43636</v>
      </c>
      <c r="O463" t="s">
        <v>12</v>
      </c>
      <c r="P463" s="4">
        <v>98.03</v>
      </c>
      <c r="Q463" t="s">
        <v>395</v>
      </c>
      <c r="R463" t="s">
        <v>397</v>
      </c>
      <c r="S463" t="s">
        <v>398</v>
      </c>
      <c r="T463" t="s">
        <v>399</v>
      </c>
      <c r="U463" t="s">
        <v>400</v>
      </c>
      <c r="V463" t="s">
        <v>209</v>
      </c>
      <c r="W463" s="10" t="b">
        <v>1</v>
      </c>
      <c r="X463" s="12">
        <v>43887.550127314818</v>
      </c>
    </row>
    <row r="464" spans="1:24" x14ac:dyDescent="0.2">
      <c r="A464">
        <v>10747</v>
      </c>
      <c r="B464" s="2" t="s">
        <v>363</v>
      </c>
      <c r="C464" s="2" t="s">
        <v>364</v>
      </c>
      <c r="D464" s="2" t="s">
        <v>365</v>
      </c>
      <c r="E464" t="s">
        <v>5</v>
      </c>
      <c r="F464">
        <f>SUM(J464* 1.03)</f>
        <v>1103.2536000000002</v>
      </c>
      <c r="G464">
        <v>12</v>
      </c>
      <c r="H464">
        <v>-1</v>
      </c>
      <c r="I464" s="7">
        <v>89.26</v>
      </c>
      <c r="J464" s="7">
        <f>SUM(G464*I464)</f>
        <v>1071.1200000000001</v>
      </c>
      <c r="K464" s="7">
        <f>SUM(G464*1.27)</f>
        <v>15.24</v>
      </c>
      <c r="L464" s="11">
        <v>43628</v>
      </c>
      <c r="M464" s="3">
        <v>43643</v>
      </c>
      <c r="N464" s="3">
        <v>43643</v>
      </c>
      <c r="O464" t="s">
        <v>6</v>
      </c>
      <c r="P464" s="4">
        <v>2.84</v>
      </c>
      <c r="Q464" t="s">
        <v>88</v>
      </c>
      <c r="R464" t="s">
        <v>90</v>
      </c>
      <c r="S464" t="s">
        <v>91</v>
      </c>
      <c r="U464" t="s">
        <v>92</v>
      </c>
      <c r="V464" t="s">
        <v>93</v>
      </c>
      <c r="W464" s="10" t="b">
        <v>1</v>
      </c>
      <c r="X464" s="12">
        <v>43881.509304398154</v>
      </c>
    </row>
    <row r="465" spans="1:24" x14ac:dyDescent="0.2">
      <c r="A465">
        <v>10748</v>
      </c>
      <c r="B465" s="2" t="s">
        <v>430</v>
      </c>
      <c r="C465" s="2" t="s">
        <v>431</v>
      </c>
      <c r="D465" s="2" t="s">
        <v>432</v>
      </c>
      <c r="E465" t="s">
        <v>15</v>
      </c>
      <c r="F465">
        <f>SUM(J465* 1.05)</f>
        <v>17.324999999999999</v>
      </c>
      <c r="G465">
        <v>11</v>
      </c>
      <c r="H465">
        <v>5</v>
      </c>
      <c r="I465" s="7">
        <v>1.5</v>
      </c>
      <c r="J465" s="7">
        <f>SUM(G465*I465)</f>
        <v>16.5</v>
      </c>
      <c r="K465" s="7">
        <f>SUM(G465*0.54)</f>
        <v>5.94</v>
      </c>
      <c r="L465" s="11">
        <v>43629</v>
      </c>
      <c r="M465" s="3">
        <v>43638</v>
      </c>
      <c r="N465" s="3">
        <v>43638</v>
      </c>
      <c r="O465" t="s">
        <v>6</v>
      </c>
      <c r="P465" s="4">
        <v>20.12</v>
      </c>
      <c r="Q465" t="s">
        <v>68</v>
      </c>
      <c r="R465" t="s">
        <v>70</v>
      </c>
      <c r="S465" t="s">
        <v>71</v>
      </c>
      <c r="U465" t="s">
        <v>72</v>
      </c>
      <c r="V465" t="s">
        <v>59</v>
      </c>
      <c r="W465" s="10" t="b">
        <v>1</v>
      </c>
      <c r="X465" s="12">
        <v>43882.508072337965</v>
      </c>
    </row>
    <row r="466" spans="1:24" x14ac:dyDescent="0.2">
      <c r="A466">
        <v>10749</v>
      </c>
      <c r="B466" s="2" t="s">
        <v>244</v>
      </c>
      <c r="C466" s="2" t="s">
        <v>245</v>
      </c>
      <c r="D466" s="2" t="s">
        <v>246</v>
      </c>
      <c r="E466" t="s">
        <v>11</v>
      </c>
      <c r="F466">
        <f>SUM(J466* 1.08)</f>
        <v>1227.2364</v>
      </c>
      <c r="G466">
        <v>13</v>
      </c>
      <c r="H466">
        <v>10</v>
      </c>
      <c r="I466" s="7">
        <v>87.41</v>
      </c>
      <c r="J466" s="7">
        <f>SUM(G466*I466)</f>
        <v>1136.33</v>
      </c>
      <c r="K466" s="7">
        <f>SUM(G466*1.429)</f>
        <v>18.577000000000002</v>
      </c>
      <c r="L466" s="11">
        <v>43629</v>
      </c>
      <c r="M466" s="3">
        <v>43632</v>
      </c>
      <c r="N466" s="3">
        <v>43632</v>
      </c>
      <c r="O466" t="s">
        <v>14</v>
      </c>
      <c r="P466" s="4">
        <v>54.42</v>
      </c>
      <c r="Q466" t="s">
        <v>486</v>
      </c>
      <c r="R466" t="s">
        <v>488</v>
      </c>
      <c r="S466" t="s">
        <v>21</v>
      </c>
      <c r="U466" t="s">
        <v>362</v>
      </c>
      <c r="V466" t="s">
        <v>23</v>
      </c>
      <c r="W466" s="10" t="b">
        <v>1</v>
      </c>
      <c r="X466" s="12">
        <v>43896.843369097223</v>
      </c>
    </row>
    <row r="467" spans="1:24" x14ac:dyDescent="0.2">
      <c r="A467">
        <v>10750</v>
      </c>
      <c r="B467" s="2" t="s">
        <v>524</v>
      </c>
      <c r="C467" s="2" t="s">
        <v>525</v>
      </c>
      <c r="D467" s="2" t="s">
        <v>526</v>
      </c>
      <c r="E467" t="s">
        <v>37</v>
      </c>
      <c r="F467">
        <f>SUM(J467* 1.05)</f>
        <v>1155.7140000000002</v>
      </c>
      <c r="G467">
        <v>7</v>
      </c>
      <c r="H467">
        <v>38</v>
      </c>
      <c r="I467" s="7">
        <v>157.24</v>
      </c>
      <c r="J467" s="7">
        <f>SUM(G467*I467)</f>
        <v>1100.68</v>
      </c>
      <c r="K467" s="7">
        <f>SUM(G467*1.429)</f>
        <v>10.003</v>
      </c>
      <c r="L467" s="11">
        <v>43630</v>
      </c>
      <c r="M467" s="3">
        <v>43635</v>
      </c>
      <c r="N467" s="3">
        <v>43635</v>
      </c>
      <c r="O467" t="s">
        <v>14</v>
      </c>
      <c r="P467" s="4">
        <v>7.99</v>
      </c>
      <c r="Q467" t="s">
        <v>294</v>
      </c>
      <c r="R467" t="s">
        <v>296</v>
      </c>
      <c r="S467" t="s">
        <v>297</v>
      </c>
      <c r="T467" t="s">
        <v>298</v>
      </c>
      <c r="U467" t="s">
        <v>299</v>
      </c>
      <c r="V467" t="s">
        <v>217</v>
      </c>
      <c r="W467" s="10" t="b">
        <v>0</v>
      </c>
      <c r="X467" s="12">
        <v>43874.908715277772</v>
      </c>
    </row>
    <row r="468" spans="1:24" x14ac:dyDescent="0.2">
      <c r="A468">
        <v>10751</v>
      </c>
      <c r="B468" s="2" t="s">
        <v>412</v>
      </c>
      <c r="C468" s="2" t="s">
        <v>413</v>
      </c>
      <c r="D468" s="2" t="s">
        <v>414</v>
      </c>
      <c r="E468" t="s">
        <v>15</v>
      </c>
      <c r="F468">
        <f>SUM(J468* 0.875)</f>
        <v>1346.5374999999999</v>
      </c>
      <c r="G468">
        <v>10</v>
      </c>
      <c r="H468">
        <v>5</v>
      </c>
      <c r="I468" s="7">
        <v>153.88999999999999</v>
      </c>
      <c r="J468" s="7">
        <f>SUM(G468*I468)</f>
        <v>1538.8999999999999</v>
      </c>
      <c r="K468" s="7">
        <f>SUM(G468*0.54)</f>
        <v>5.4</v>
      </c>
      <c r="L468" s="11">
        <v>43633</v>
      </c>
      <c r="M468" s="3">
        <v>43639</v>
      </c>
      <c r="N468" s="3">
        <v>43639</v>
      </c>
      <c r="O468" t="s">
        <v>6</v>
      </c>
      <c r="P468" s="4">
        <v>83.22</v>
      </c>
      <c r="Q468" t="s">
        <v>226</v>
      </c>
      <c r="R468" t="s">
        <v>228</v>
      </c>
      <c r="S468" t="s">
        <v>229</v>
      </c>
      <c r="T468" t="s">
        <v>230</v>
      </c>
      <c r="U468" t="s">
        <v>231</v>
      </c>
      <c r="V468" t="s">
        <v>217</v>
      </c>
      <c r="W468" s="10" t="b">
        <v>1</v>
      </c>
      <c r="X468" s="12">
        <v>43985.84468263889</v>
      </c>
    </row>
    <row r="469" spans="1:24" x14ac:dyDescent="0.2">
      <c r="A469">
        <v>10752</v>
      </c>
      <c r="B469" s="2" t="s">
        <v>338</v>
      </c>
      <c r="C469" s="2" t="s">
        <v>339</v>
      </c>
      <c r="D469" s="2" t="s">
        <v>340</v>
      </c>
      <c r="E469" t="s">
        <v>45</v>
      </c>
      <c r="F469">
        <f>SUM(J469* 1.08)</f>
        <v>1815.8579999999999</v>
      </c>
      <c r="G469">
        <v>11</v>
      </c>
      <c r="H469">
        <v>7</v>
      </c>
      <c r="I469" s="7">
        <v>152.85</v>
      </c>
      <c r="J469" s="7">
        <f>SUM(G469*I469)</f>
        <v>1681.35</v>
      </c>
      <c r="K469" s="7">
        <f>SUM(G469*1.381)</f>
        <v>15.191000000000001</v>
      </c>
      <c r="L469" s="11">
        <v>43633</v>
      </c>
      <c r="M469" s="3">
        <v>43643</v>
      </c>
      <c r="N469" s="3">
        <v>43643</v>
      </c>
      <c r="O469" t="s">
        <v>14</v>
      </c>
      <c r="P469" s="4">
        <v>257.62</v>
      </c>
      <c r="Q469" t="s">
        <v>346</v>
      </c>
      <c r="R469" t="s">
        <v>352</v>
      </c>
      <c r="S469" t="s">
        <v>353</v>
      </c>
      <c r="T469" t="s">
        <v>354</v>
      </c>
      <c r="U469" t="s">
        <v>355</v>
      </c>
      <c r="V469" t="s">
        <v>209</v>
      </c>
      <c r="W469" s="10" t="b">
        <v>1</v>
      </c>
      <c r="X469" s="12">
        <v>43887.633460648147</v>
      </c>
    </row>
    <row r="470" spans="1:24" x14ac:dyDescent="0.2">
      <c r="A470">
        <v>10753</v>
      </c>
      <c r="B470" s="2" t="s">
        <v>169</v>
      </c>
      <c r="C470" s="2" t="s">
        <v>170</v>
      </c>
      <c r="D470" s="2" t="s">
        <v>171</v>
      </c>
      <c r="E470" t="s">
        <v>15</v>
      </c>
      <c r="F470">
        <f>SUM(J470* 0.85)</f>
        <v>524.63700000000006</v>
      </c>
      <c r="G470">
        <v>6</v>
      </c>
      <c r="H470">
        <v>-28</v>
      </c>
      <c r="I470" s="7">
        <v>102.87</v>
      </c>
      <c r="J470" s="7">
        <f>SUM(G470*I470)</f>
        <v>617.22</v>
      </c>
      <c r="K470" s="7">
        <f>SUM(G470*1.15)</f>
        <v>6.8999999999999995</v>
      </c>
      <c r="L470" s="11">
        <v>43634</v>
      </c>
      <c r="M470" s="3">
        <v>43649</v>
      </c>
      <c r="N470" s="3">
        <v>43649</v>
      </c>
      <c r="O470" t="s">
        <v>12</v>
      </c>
      <c r="P470" s="4">
        <v>244.79</v>
      </c>
      <c r="Q470" t="s">
        <v>39</v>
      </c>
      <c r="R470" t="s">
        <v>41</v>
      </c>
      <c r="S470" t="s">
        <v>42</v>
      </c>
      <c r="U470" t="s">
        <v>43</v>
      </c>
      <c r="V470" t="s">
        <v>44</v>
      </c>
      <c r="W470" s="10" t="b">
        <v>1</v>
      </c>
      <c r="X470" s="12">
        <v>43888.178039120365</v>
      </c>
    </row>
    <row r="471" spans="1:24" x14ac:dyDescent="0.2">
      <c r="A471">
        <v>10754</v>
      </c>
      <c r="B471" s="2" t="s">
        <v>313</v>
      </c>
      <c r="C471" s="2" t="s">
        <v>314</v>
      </c>
      <c r="D471" s="2" t="s">
        <v>315</v>
      </c>
      <c r="E471" t="s">
        <v>5</v>
      </c>
      <c r="F471">
        <f>SUM(J471* 0.875)</f>
        <v>1405.6087500000001</v>
      </c>
      <c r="G471">
        <v>9</v>
      </c>
      <c r="H471">
        <v>11</v>
      </c>
      <c r="I471" s="7">
        <v>178.49</v>
      </c>
      <c r="J471" s="7">
        <f>SUM(G471*I471)</f>
        <v>1606.41</v>
      </c>
      <c r="K471" s="7">
        <f>SUM(G471*1.429)</f>
        <v>12.861000000000001</v>
      </c>
      <c r="L471" s="11">
        <v>43634</v>
      </c>
      <c r="M471" s="3">
        <v>43636</v>
      </c>
      <c r="N471" s="3">
        <v>43643</v>
      </c>
      <c r="O471" t="s">
        <v>6</v>
      </c>
      <c r="P471" s="4">
        <v>143.28</v>
      </c>
      <c r="Q471" t="s">
        <v>437</v>
      </c>
      <c r="R471" t="s">
        <v>438</v>
      </c>
      <c r="S471" t="s">
        <v>85</v>
      </c>
      <c r="U471" t="s">
        <v>439</v>
      </c>
      <c r="V471" t="s">
        <v>35</v>
      </c>
      <c r="W471" s="10" t="b">
        <v>1</v>
      </c>
      <c r="X471" s="12">
        <v>43901.511407175924</v>
      </c>
    </row>
    <row r="472" spans="1:24" x14ac:dyDescent="0.2">
      <c r="A472">
        <v>10755</v>
      </c>
      <c r="B472" s="2" t="s">
        <v>67</v>
      </c>
      <c r="C472" s="2" t="s">
        <v>68</v>
      </c>
      <c r="D472" s="2" t="s">
        <v>69</v>
      </c>
      <c r="E472" t="s">
        <v>11</v>
      </c>
      <c r="F472">
        <f>SUM(J472* 0.95)</f>
        <v>1730.2349999999999</v>
      </c>
      <c r="G472">
        <v>10</v>
      </c>
      <c r="H472">
        <v>5</v>
      </c>
      <c r="I472" s="7">
        <v>182.13</v>
      </c>
      <c r="J472" s="7">
        <f>SUM(G472*I472)</f>
        <v>1821.3</v>
      </c>
      <c r="K472" s="7">
        <f>SUM(G472*0.54)</f>
        <v>5.4</v>
      </c>
      <c r="L472" s="11">
        <v>43635</v>
      </c>
      <c r="M472" s="3">
        <v>43642</v>
      </c>
      <c r="N472" s="3">
        <v>43642</v>
      </c>
      <c r="O472" t="s">
        <v>6</v>
      </c>
      <c r="P472" s="4">
        <v>30.34</v>
      </c>
      <c r="Q472" t="s">
        <v>166</v>
      </c>
      <c r="R472" t="s">
        <v>168</v>
      </c>
      <c r="S472" t="s">
        <v>128</v>
      </c>
      <c r="U472" t="s">
        <v>129</v>
      </c>
      <c r="V472" t="s">
        <v>59</v>
      </c>
      <c r="W472" s="10" t="b">
        <v>0</v>
      </c>
      <c r="X472" s="12">
        <v>43888.51041805555</v>
      </c>
    </row>
    <row r="473" spans="1:24" x14ac:dyDescent="0.2">
      <c r="A473">
        <v>10756</v>
      </c>
      <c r="B473" s="2" t="s">
        <v>455</v>
      </c>
      <c r="C473" s="2" t="s">
        <v>456</v>
      </c>
      <c r="D473" s="2" t="s">
        <v>457</v>
      </c>
      <c r="E473" t="s">
        <v>36</v>
      </c>
      <c r="F473">
        <f>SUM(J473* 1.05)</f>
        <v>669.58499999999992</v>
      </c>
      <c r="G473">
        <v>7</v>
      </c>
      <c r="H473">
        <v>13</v>
      </c>
      <c r="I473" s="7">
        <v>91.1</v>
      </c>
      <c r="J473" s="7">
        <f>SUM(G473*I473)</f>
        <v>637.69999999999993</v>
      </c>
      <c r="K473" s="7">
        <f>SUM(G473*1.429)</f>
        <v>10.003</v>
      </c>
      <c r="L473" s="11">
        <v>43636</v>
      </c>
      <c r="M473" s="3">
        <v>43642</v>
      </c>
      <c r="N473" s="3">
        <v>43642</v>
      </c>
      <c r="O473" t="s">
        <v>12</v>
      </c>
      <c r="P473" s="4">
        <v>754.26</v>
      </c>
      <c r="Q473" t="s">
        <v>136</v>
      </c>
      <c r="R473" t="s">
        <v>138</v>
      </c>
      <c r="S473" t="s">
        <v>139</v>
      </c>
      <c r="U473" t="s">
        <v>140</v>
      </c>
      <c r="V473" t="s">
        <v>141</v>
      </c>
      <c r="W473" s="10" t="b">
        <v>1</v>
      </c>
      <c r="X473" s="12">
        <v>44007.177981249995</v>
      </c>
    </row>
    <row r="474" spans="1:24" x14ac:dyDescent="0.2">
      <c r="A474">
        <v>10757</v>
      </c>
      <c r="B474" s="2" t="s">
        <v>430</v>
      </c>
      <c r="C474" s="2" t="s">
        <v>431</v>
      </c>
      <c r="D474" s="2" t="s">
        <v>432</v>
      </c>
      <c r="E474" t="s">
        <v>5</v>
      </c>
      <c r="F474">
        <f>SUM(J474* 1.05)</f>
        <v>1574.8319999999999</v>
      </c>
      <c r="G474">
        <v>8</v>
      </c>
      <c r="H474">
        <v>5</v>
      </c>
      <c r="I474" s="7">
        <v>187.48</v>
      </c>
      <c r="J474" s="7">
        <f>SUM(G474*I474)</f>
        <v>1499.84</v>
      </c>
      <c r="K474" s="7">
        <f>SUM(G474*0.54)</f>
        <v>4.32</v>
      </c>
      <c r="L474" s="11">
        <v>43636</v>
      </c>
      <c r="M474" s="3">
        <v>43642</v>
      </c>
      <c r="N474" s="3">
        <v>43645</v>
      </c>
      <c r="O474" t="s">
        <v>6</v>
      </c>
      <c r="P474" s="4">
        <v>96.65</v>
      </c>
      <c r="Q474" t="s">
        <v>100</v>
      </c>
      <c r="R474" t="s">
        <v>102</v>
      </c>
      <c r="S474" t="s">
        <v>103</v>
      </c>
      <c r="U474" t="s">
        <v>104</v>
      </c>
      <c r="V474" t="s">
        <v>105</v>
      </c>
      <c r="W474" s="10" t="b">
        <v>1</v>
      </c>
      <c r="X474" s="12">
        <v>43913.511221990739</v>
      </c>
    </row>
    <row r="475" spans="1:24" x14ac:dyDescent="0.2">
      <c r="A475">
        <v>10758</v>
      </c>
      <c r="B475" s="2" t="s">
        <v>412</v>
      </c>
      <c r="C475" s="2" t="s">
        <v>413</v>
      </c>
      <c r="D475" s="2" t="s">
        <v>414</v>
      </c>
      <c r="E475" t="s">
        <v>15</v>
      </c>
      <c r="F475">
        <f>SUM(J475* 0.85)</f>
        <v>712.77599999999995</v>
      </c>
      <c r="G475">
        <v>12</v>
      </c>
      <c r="H475">
        <v>2</v>
      </c>
      <c r="I475" s="7">
        <v>69.88</v>
      </c>
      <c r="J475" s="7">
        <f>SUM(G475*I475)</f>
        <v>838.56</v>
      </c>
      <c r="K475" s="7">
        <f>SUM(G475*1.27)</f>
        <v>15.24</v>
      </c>
      <c r="L475" s="11">
        <v>43637</v>
      </c>
      <c r="M475" s="3">
        <v>43638</v>
      </c>
      <c r="N475" s="3">
        <v>43638</v>
      </c>
      <c r="O475" t="s">
        <v>12</v>
      </c>
      <c r="P475" s="4">
        <v>149.49</v>
      </c>
      <c r="Q475" t="s">
        <v>525</v>
      </c>
      <c r="R475" t="s">
        <v>527</v>
      </c>
      <c r="S475" t="s">
        <v>528</v>
      </c>
      <c r="U475" t="s">
        <v>529</v>
      </c>
      <c r="V475" t="s">
        <v>530</v>
      </c>
      <c r="W475" s="10" t="b">
        <v>1</v>
      </c>
      <c r="X475" s="12">
        <v>43946.844123842595</v>
      </c>
    </row>
    <row r="476" spans="1:24" x14ac:dyDescent="0.2">
      <c r="A476">
        <v>10759</v>
      </c>
      <c r="B476" s="2" t="s">
        <v>16</v>
      </c>
      <c r="C476" s="2" t="s">
        <v>17</v>
      </c>
      <c r="D476" s="2" t="s">
        <v>18</v>
      </c>
      <c r="E476" t="s">
        <v>15</v>
      </c>
      <c r="F476">
        <f>SUM(J476* 1.15)</f>
        <v>1132.9799999999998</v>
      </c>
      <c r="G476">
        <v>6</v>
      </c>
      <c r="H476">
        <v>-3</v>
      </c>
      <c r="I476" s="7">
        <v>164.2</v>
      </c>
      <c r="J476" s="7">
        <f>SUM(G476*I476)</f>
        <v>985.19999999999993</v>
      </c>
      <c r="K476" s="7">
        <f>SUM(G476*1.27)</f>
        <v>7.62</v>
      </c>
      <c r="L476" s="11">
        <v>43637</v>
      </c>
      <c r="M476" s="3">
        <v>43638</v>
      </c>
      <c r="N476" s="3">
        <v>43640</v>
      </c>
      <c r="O476" t="s">
        <v>12</v>
      </c>
      <c r="P476" s="4">
        <v>31.29</v>
      </c>
      <c r="Q476" t="s">
        <v>364</v>
      </c>
      <c r="R476" t="s">
        <v>366</v>
      </c>
      <c r="S476" t="s">
        <v>367</v>
      </c>
      <c r="U476" t="s">
        <v>368</v>
      </c>
      <c r="V476" t="s">
        <v>141</v>
      </c>
      <c r="W476" s="10" t="b">
        <v>0</v>
      </c>
      <c r="X476" s="12">
        <v>43865.5113724537</v>
      </c>
    </row>
    <row r="477" spans="1:24" x14ac:dyDescent="0.2">
      <c r="A477">
        <v>10760</v>
      </c>
      <c r="B477" s="2" t="s">
        <v>319</v>
      </c>
      <c r="C477" s="2" t="s">
        <v>320</v>
      </c>
      <c r="D477" s="2" t="s">
        <v>321</v>
      </c>
      <c r="E477" t="s">
        <v>11</v>
      </c>
      <c r="F477">
        <f>SUM(J477* 1.08)</f>
        <v>1186.8120000000001</v>
      </c>
      <c r="G477">
        <v>10</v>
      </c>
      <c r="H477">
        <v>23</v>
      </c>
      <c r="I477" s="7">
        <v>109.89</v>
      </c>
      <c r="J477" s="7">
        <f>SUM(G477*I477)</f>
        <v>1098.9000000000001</v>
      </c>
      <c r="K477" s="7">
        <f>SUM(G477*1.429)</f>
        <v>14.290000000000001</v>
      </c>
      <c r="L477" s="11">
        <v>43640</v>
      </c>
      <c r="M477" s="3">
        <v>43648</v>
      </c>
      <c r="N477" s="3">
        <v>43658</v>
      </c>
      <c r="O477" t="s">
        <v>14</v>
      </c>
      <c r="P477" s="4">
        <v>144.38</v>
      </c>
      <c r="Q477" t="s">
        <v>346</v>
      </c>
      <c r="R477" t="s">
        <v>352</v>
      </c>
      <c r="S477" t="s">
        <v>353</v>
      </c>
      <c r="T477" t="s">
        <v>354</v>
      </c>
      <c r="U477" t="s">
        <v>355</v>
      </c>
      <c r="V477" t="s">
        <v>209</v>
      </c>
      <c r="W477" s="10" t="b">
        <v>1</v>
      </c>
      <c r="X477" s="12">
        <v>43871.843438541669</v>
      </c>
    </row>
    <row r="478" spans="1:24" x14ac:dyDescent="0.2">
      <c r="A478">
        <v>10761</v>
      </c>
      <c r="B478" s="2" t="s">
        <v>394</v>
      </c>
      <c r="C478" s="2" t="s">
        <v>395</v>
      </c>
      <c r="D478" s="2" t="s">
        <v>396</v>
      </c>
      <c r="E478" t="s">
        <v>46</v>
      </c>
      <c r="F478">
        <f>SUM(J478* 1.05)</f>
        <v>1193.8290000000002</v>
      </c>
      <c r="G478">
        <v>13</v>
      </c>
      <c r="H478">
        <v>2</v>
      </c>
      <c r="I478" s="7">
        <v>87.46</v>
      </c>
      <c r="J478" s="7">
        <f>SUM(G478*I478)</f>
        <v>1136.98</v>
      </c>
      <c r="K478" s="7">
        <f>SUM(G478*1.27)</f>
        <v>16.510000000000002</v>
      </c>
      <c r="L478" s="11">
        <v>43641</v>
      </c>
      <c r="M478" s="3">
        <v>43645</v>
      </c>
      <c r="N478" s="3">
        <v>43645</v>
      </c>
      <c r="O478" t="s">
        <v>6</v>
      </c>
      <c r="P478" s="4">
        <v>60.18</v>
      </c>
      <c r="Q478" t="s">
        <v>538</v>
      </c>
      <c r="R478" t="s">
        <v>540</v>
      </c>
      <c r="S478" t="s">
        <v>541</v>
      </c>
      <c r="T478" t="s">
        <v>279</v>
      </c>
      <c r="U478" t="s">
        <v>542</v>
      </c>
      <c r="V478" t="s">
        <v>209</v>
      </c>
      <c r="W478" s="10" t="b">
        <v>1</v>
      </c>
      <c r="X478" s="12">
        <v>43869.513113425928</v>
      </c>
    </row>
    <row r="479" spans="1:24" x14ac:dyDescent="0.2">
      <c r="A479">
        <v>10762</v>
      </c>
      <c r="B479" s="2" t="s">
        <v>153</v>
      </c>
      <c r="C479" s="2" t="s">
        <v>154</v>
      </c>
      <c r="D479" s="2" t="s">
        <v>155</v>
      </c>
      <c r="E479" t="s">
        <v>15</v>
      </c>
      <c r="F479">
        <f>SUM(J479* 1.08)</f>
        <v>1076.3063999999999</v>
      </c>
      <c r="G479">
        <v>13</v>
      </c>
      <c r="H479">
        <v>-1</v>
      </c>
      <c r="I479" s="7">
        <v>76.66</v>
      </c>
      <c r="J479" s="7">
        <f>SUM(G479*I479)</f>
        <v>996.57999999999993</v>
      </c>
      <c r="K479" s="7">
        <f>SUM(G479*1.27)</f>
        <v>16.510000000000002</v>
      </c>
      <c r="L479" s="11">
        <v>43641</v>
      </c>
      <c r="M479" s="3">
        <v>43646</v>
      </c>
      <c r="N479" s="3">
        <v>43648</v>
      </c>
      <c r="O479" t="s">
        <v>14</v>
      </c>
      <c r="P479" s="4">
        <v>0.75</v>
      </c>
      <c r="Q479" t="s">
        <v>544</v>
      </c>
      <c r="R479" t="s">
        <v>546</v>
      </c>
      <c r="S479" t="s">
        <v>547</v>
      </c>
      <c r="U479" t="s">
        <v>548</v>
      </c>
      <c r="V479" t="s">
        <v>530</v>
      </c>
      <c r="W479" s="10" t="b">
        <v>0</v>
      </c>
      <c r="X479" s="12">
        <v>43839.511661805554</v>
      </c>
    </row>
    <row r="480" spans="1:24" x14ac:dyDescent="0.2">
      <c r="A480">
        <v>10763</v>
      </c>
      <c r="B480" s="2" t="s">
        <v>147</v>
      </c>
      <c r="C480" s="2" t="s">
        <v>148</v>
      </c>
      <c r="D480" s="2" t="s">
        <v>149</v>
      </c>
      <c r="E480" t="s">
        <v>15</v>
      </c>
      <c r="F480">
        <f>SUM(J480* 1.15)</f>
        <v>1123.32</v>
      </c>
      <c r="G480">
        <v>11</v>
      </c>
      <c r="H480">
        <v>5</v>
      </c>
      <c r="I480" s="7">
        <v>88.8</v>
      </c>
      <c r="J480" s="7">
        <f>SUM(G480*I480)</f>
        <v>976.8</v>
      </c>
      <c r="K480" s="7">
        <f>SUM(G480*0.54)</f>
        <v>5.94</v>
      </c>
      <c r="L480" s="11">
        <v>43642</v>
      </c>
      <c r="M480" s="3">
        <v>43657</v>
      </c>
      <c r="N480" s="3">
        <v>43657</v>
      </c>
      <c r="O480" t="s">
        <v>12</v>
      </c>
      <c r="P480" s="4">
        <v>4.42</v>
      </c>
      <c r="Q480" t="s">
        <v>203</v>
      </c>
      <c r="R480" t="s">
        <v>205</v>
      </c>
      <c r="S480" t="s">
        <v>206</v>
      </c>
      <c r="T480" t="s">
        <v>207</v>
      </c>
      <c r="U480" t="s">
        <v>208</v>
      </c>
      <c r="V480" t="s">
        <v>209</v>
      </c>
      <c r="W480" s="10" t="b">
        <v>0</v>
      </c>
      <c r="X480" s="12">
        <v>43873.510105208334</v>
      </c>
    </row>
    <row r="481" spans="1:24" x14ac:dyDescent="0.2">
      <c r="A481">
        <v>10764</v>
      </c>
      <c r="B481" s="2" t="s">
        <v>135</v>
      </c>
      <c r="C481" s="2" t="s">
        <v>136</v>
      </c>
      <c r="D481" s="2" t="s">
        <v>137</v>
      </c>
      <c r="E481" t="s">
        <v>5</v>
      </c>
      <c r="F481">
        <f>SUM(J481* 1.05)</f>
        <v>31.248000000000005</v>
      </c>
      <c r="G481">
        <v>8</v>
      </c>
      <c r="H481">
        <v>17</v>
      </c>
      <c r="I481" s="7">
        <v>3.72</v>
      </c>
      <c r="J481" s="7">
        <f>SUM(G481*I481)</f>
        <v>29.76</v>
      </c>
      <c r="K481" s="7">
        <f>SUM(G481*1.429)</f>
        <v>11.432</v>
      </c>
      <c r="L481" s="11">
        <v>43642</v>
      </c>
      <c r="M481" s="3">
        <v>43649</v>
      </c>
      <c r="N481" s="3">
        <v>43649</v>
      </c>
      <c r="O481" t="s">
        <v>14</v>
      </c>
      <c r="P481" s="4">
        <v>64.86</v>
      </c>
      <c r="Q481" t="s">
        <v>251</v>
      </c>
      <c r="R481" t="s">
        <v>253</v>
      </c>
      <c r="S481" t="s">
        <v>254</v>
      </c>
      <c r="U481" t="s">
        <v>255</v>
      </c>
      <c r="V481" t="s">
        <v>10</v>
      </c>
      <c r="W481" s="10" t="b">
        <v>1</v>
      </c>
      <c r="X481" s="12">
        <v>43863.51099884259</v>
      </c>
    </row>
    <row r="482" spans="1:24" x14ac:dyDescent="0.2">
      <c r="A482">
        <v>10765</v>
      </c>
      <c r="B482" s="2" t="s">
        <v>384</v>
      </c>
      <c r="C482" s="2" t="s">
        <v>385</v>
      </c>
      <c r="D482" s="2" t="s">
        <v>386</v>
      </c>
      <c r="E482" t="s">
        <v>15</v>
      </c>
      <c r="F482">
        <f>SUM(J482* 1.25)</f>
        <v>911.9</v>
      </c>
      <c r="G482">
        <v>11</v>
      </c>
      <c r="H482">
        <v>-23</v>
      </c>
      <c r="I482" s="7">
        <v>66.319999999999993</v>
      </c>
      <c r="J482" s="7">
        <f>SUM(G482*I482)</f>
        <v>729.52</v>
      </c>
      <c r="K482" s="7">
        <f>SUM(G482*1.15)</f>
        <v>12.649999999999999</v>
      </c>
      <c r="L482" s="11">
        <v>43643</v>
      </c>
      <c r="M482" s="3">
        <v>43644</v>
      </c>
      <c r="N482" s="3">
        <v>43644</v>
      </c>
      <c r="O482" t="s">
        <v>6</v>
      </c>
      <c r="P482" s="4">
        <v>47.38</v>
      </c>
      <c r="Q482" t="s">
        <v>408</v>
      </c>
      <c r="R482" t="s">
        <v>410</v>
      </c>
      <c r="S482" t="s">
        <v>222</v>
      </c>
      <c r="T482" t="s">
        <v>223</v>
      </c>
      <c r="U482" t="s">
        <v>411</v>
      </c>
      <c r="V482" t="s">
        <v>113</v>
      </c>
      <c r="W482" s="10" t="b">
        <v>1</v>
      </c>
      <c r="X482" s="12">
        <v>43899.845357638893</v>
      </c>
    </row>
    <row r="483" spans="1:24" x14ac:dyDescent="0.2">
      <c r="A483">
        <v>10766</v>
      </c>
      <c r="B483" s="2" t="s">
        <v>356</v>
      </c>
      <c r="C483" s="2" t="s">
        <v>348</v>
      </c>
      <c r="D483" s="2" t="s">
        <v>357</v>
      </c>
      <c r="E483" t="s">
        <v>11</v>
      </c>
      <c r="F483">
        <f>SUM(J483* 1.15)</f>
        <v>1505.0969999999998</v>
      </c>
      <c r="G483">
        <v>11</v>
      </c>
      <c r="H483">
        <v>21</v>
      </c>
      <c r="I483" s="7">
        <v>118.98</v>
      </c>
      <c r="J483" s="7">
        <f>SUM(G483*I483)</f>
        <v>1308.78</v>
      </c>
      <c r="K483" s="7">
        <f>SUM(G483*1.429)</f>
        <v>15.719000000000001</v>
      </c>
      <c r="L483" s="11">
        <v>43644</v>
      </c>
      <c r="M483" s="3">
        <v>43646</v>
      </c>
      <c r="N483" s="3">
        <v>43646</v>
      </c>
      <c r="O483" t="s">
        <v>6</v>
      </c>
      <c r="P483" s="4">
        <v>90.85</v>
      </c>
      <c r="Q483" t="s">
        <v>391</v>
      </c>
      <c r="R483" t="s">
        <v>393</v>
      </c>
      <c r="S483" t="s">
        <v>91</v>
      </c>
      <c r="U483" t="s">
        <v>92</v>
      </c>
      <c r="V483" t="s">
        <v>93</v>
      </c>
      <c r="W483" s="10" t="b">
        <v>1</v>
      </c>
      <c r="X483" s="12">
        <v>43898.844717361113</v>
      </c>
    </row>
    <row r="484" spans="1:24" x14ac:dyDescent="0.2">
      <c r="A484">
        <v>10767</v>
      </c>
      <c r="B484" s="2" t="s">
        <v>462</v>
      </c>
      <c r="C484" s="2" t="s">
        <v>463</v>
      </c>
      <c r="D484" s="2" t="s">
        <v>464</v>
      </c>
      <c r="E484" t="s">
        <v>11</v>
      </c>
      <c r="F484">
        <f>SUM(J484* 1.08)</f>
        <v>1611.3816000000002</v>
      </c>
      <c r="G484">
        <v>9</v>
      </c>
      <c r="H484">
        <v>-4</v>
      </c>
      <c r="I484" s="7">
        <v>165.78</v>
      </c>
      <c r="J484" s="7">
        <f>SUM(G484*I484)</f>
        <v>1492.02</v>
      </c>
      <c r="K484" s="7">
        <f>SUM(G484*1.15)</f>
        <v>10.35</v>
      </c>
      <c r="L484" s="11">
        <v>43644</v>
      </c>
      <c r="M484" s="3">
        <v>43647</v>
      </c>
      <c r="N484" s="3">
        <v>43650</v>
      </c>
      <c r="O484" t="s">
        <v>14</v>
      </c>
      <c r="P484" s="4">
        <v>62.78</v>
      </c>
      <c r="Q484" t="s">
        <v>238</v>
      </c>
      <c r="R484" t="s">
        <v>240</v>
      </c>
      <c r="S484" t="s">
        <v>241</v>
      </c>
      <c r="T484" t="s">
        <v>242</v>
      </c>
      <c r="V484" t="s">
        <v>243</v>
      </c>
      <c r="W484" s="10" t="b">
        <v>1</v>
      </c>
      <c r="X484" s="12">
        <v>43916.845840509261</v>
      </c>
    </row>
    <row r="485" spans="1:24" x14ac:dyDescent="0.2">
      <c r="A485">
        <v>10768</v>
      </c>
      <c r="B485" s="2" t="s">
        <v>29</v>
      </c>
      <c r="C485" s="2" t="s">
        <v>30</v>
      </c>
      <c r="D485" s="2" t="s">
        <v>31</v>
      </c>
      <c r="E485" t="s">
        <v>15</v>
      </c>
      <c r="F485">
        <f>SUM(J485* 1.08)</f>
        <v>803.97360000000003</v>
      </c>
      <c r="G485">
        <v>6</v>
      </c>
      <c r="H485">
        <v>-4</v>
      </c>
      <c r="I485" s="7">
        <v>124.07</v>
      </c>
      <c r="J485" s="7">
        <f>SUM(G485*I485)</f>
        <v>744.42</v>
      </c>
      <c r="K485" s="7">
        <f>SUM(G485*1.15)</f>
        <v>6.8999999999999995</v>
      </c>
      <c r="L485" s="11">
        <v>43647</v>
      </c>
      <c r="M485" s="3">
        <v>43649</v>
      </c>
      <c r="N485" s="3">
        <v>43651</v>
      </c>
      <c r="O485" t="s">
        <v>14</v>
      </c>
      <c r="P485" s="4">
        <v>21.18</v>
      </c>
      <c r="Q485" t="s">
        <v>486</v>
      </c>
      <c r="R485" t="s">
        <v>488</v>
      </c>
      <c r="S485" t="s">
        <v>21</v>
      </c>
      <c r="U485" t="s">
        <v>362</v>
      </c>
      <c r="V485" t="s">
        <v>23</v>
      </c>
      <c r="W485" s="10" t="b">
        <v>0</v>
      </c>
      <c r="X485" s="12">
        <v>43903.511741898146</v>
      </c>
    </row>
    <row r="486" spans="1:24" x14ac:dyDescent="0.2">
      <c r="A486">
        <v>10769</v>
      </c>
      <c r="B486" s="2" t="s">
        <v>500</v>
      </c>
      <c r="C486" s="2" t="s">
        <v>501</v>
      </c>
      <c r="D486" s="2" t="s">
        <v>502</v>
      </c>
      <c r="E486" t="s">
        <v>15</v>
      </c>
      <c r="F486">
        <f>SUM(J486* 1.05)</f>
        <v>409.77300000000002</v>
      </c>
      <c r="G486">
        <v>13</v>
      </c>
      <c r="H486">
        <v>13</v>
      </c>
      <c r="I486" s="7">
        <v>30.02</v>
      </c>
      <c r="J486" s="7">
        <f>SUM(G486*I486)</f>
        <v>390.26</v>
      </c>
      <c r="K486" s="7">
        <f>SUM(G486*1.429)</f>
        <v>18.577000000000002</v>
      </c>
      <c r="L486" s="11">
        <v>43647</v>
      </c>
      <c r="M486" s="3">
        <v>43653</v>
      </c>
      <c r="N486" s="3">
        <v>43653</v>
      </c>
      <c r="O486" t="s">
        <v>12</v>
      </c>
      <c r="P486" s="4">
        <v>58.88</v>
      </c>
      <c r="Q486" t="s">
        <v>281</v>
      </c>
      <c r="R486" t="s">
        <v>282</v>
      </c>
      <c r="S486" t="s">
        <v>283</v>
      </c>
      <c r="U486" t="s">
        <v>284</v>
      </c>
      <c r="V486" t="s">
        <v>10</v>
      </c>
      <c r="W486" s="10" t="b">
        <v>1</v>
      </c>
      <c r="X486" s="12">
        <v>43900.509885300926</v>
      </c>
    </row>
    <row r="487" spans="1:24" x14ac:dyDescent="0.2">
      <c r="A487">
        <v>10770</v>
      </c>
      <c r="B487" s="2" t="s">
        <v>218</v>
      </c>
      <c r="C487" s="2" t="s">
        <v>219</v>
      </c>
      <c r="D487" s="2" t="s">
        <v>220</v>
      </c>
      <c r="E487" t="s">
        <v>36</v>
      </c>
      <c r="F487">
        <f>SUM(J487* 0.85)</f>
        <v>229.04100000000003</v>
      </c>
      <c r="G487">
        <v>9</v>
      </c>
      <c r="H487">
        <v>-25</v>
      </c>
      <c r="I487" s="7">
        <v>29.94</v>
      </c>
      <c r="J487" s="7">
        <f>SUM(G487*I487)</f>
        <v>269.46000000000004</v>
      </c>
      <c r="K487" s="7">
        <f>SUM(G487*1.15)</f>
        <v>10.35</v>
      </c>
      <c r="L487" s="11">
        <v>43648</v>
      </c>
      <c r="M487" s="3">
        <v>43652</v>
      </c>
      <c r="N487" s="3">
        <v>43652</v>
      </c>
      <c r="O487" t="s">
        <v>6</v>
      </c>
      <c r="P487" s="4">
        <v>45.13</v>
      </c>
      <c r="Q487" t="s">
        <v>233</v>
      </c>
      <c r="R487" t="s">
        <v>570</v>
      </c>
      <c r="S487" t="s">
        <v>235</v>
      </c>
      <c r="T487" t="s">
        <v>207</v>
      </c>
      <c r="U487" t="s">
        <v>236</v>
      </c>
      <c r="V487" t="s">
        <v>209</v>
      </c>
      <c r="W487" s="10" t="b">
        <v>1</v>
      </c>
      <c r="X487" s="12">
        <v>43745.512472453702</v>
      </c>
    </row>
    <row r="488" spans="1:24" x14ac:dyDescent="0.2">
      <c r="A488">
        <v>10771</v>
      </c>
      <c r="B488" s="2" t="s">
        <v>135</v>
      </c>
      <c r="C488" s="2" t="s">
        <v>136</v>
      </c>
      <c r="D488" s="2" t="s">
        <v>137</v>
      </c>
      <c r="E488" t="s">
        <v>37</v>
      </c>
      <c r="F488">
        <f>SUM(J488* 1.05)</f>
        <v>81.396000000000001</v>
      </c>
      <c r="G488">
        <v>12</v>
      </c>
      <c r="H488">
        <v>14</v>
      </c>
      <c r="I488" s="7">
        <v>6.46</v>
      </c>
      <c r="J488" s="7">
        <f>SUM(G488*I488)</f>
        <v>77.52</v>
      </c>
      <c r="K488" s="7">
        <f>SUM(G488*1.429)</f>
        <v>17.148</v>
      </c>
      <c r="L488" s="11">
        <v>43649</v>
      </c>
      <c r="M488" s="3">
        <v>43651</v>
      </c>
      <c r="N488" s="3">
        <v>43661</v>
      </c>
      <c r="O488" t="s">
        <v>12</v>
      </c>
      <c r="P488" s="4">
        <v>77.92</v>
      </c>
      <c r="Q488" t="s">
        <v>61</v>
      </c>
      <c r="R488" t="s">
        <v>63</v>
      </c>
      <c r="S488" t="s">
        <v>64</v>
      </c>
      <c r="U488" t="s">
        <v>65</v>
      </c>
      <c r="V488" t="s">
        <v>66</v>
      </c>
      <c r="W488" s="10" t="b">
        <v>1</v>
      </c>
      <c r="X488" s="12">
        <v>43890.844694212967</v>
      </c>
    </row>
    <row r="489" spans="1:24" x14ac:dyDescent="0.2">
      <c r="A489">
        <v>10772</v>
      </c>
      <c r="B489" s="2" t="s">
        <v>285</v>
      </c>
      <c r="C489" s="2" t="s">
        <v>281</v>
      </c>
      <c r="D489" s="2" t="s">
        <v>286</v>
      </c>
      <c r="E489" t="s">
        <v>15</v>
      </c>
      <c r="F489">
        <f>SUM(J489* 1.15)</f>
        <v>707.89400000000001</v>
      </c>
      <c r="G489">
        <v>11</v>
      </c>
      <c r="H489">
        <v>-25</v>
      </c>
      <c r="I489" s="7">
        <v>55.96</v>
      </c>
      <c r="J489" s="7">
        <f>SUM(G489*I489)</f>
        <v>615.56000000000006</v>
      </c>
      <c r="K489" s="7">
        <f>SUM(G489*1.15)</f>
        <v>12.649999999999999</v>
      </c>
      <c r="L489" s="11">
        <v>43649</v>
      </c>
      <c r="M489" s="3">
        <v>43652</v>
      </c>
      <c r="N489" s="3">
        <v>43652</v>
      </c>
      <c r="O489" t="s">
        <v>12</v>
      </c>
      <c r="P489" s="4">
        <v>101.95</v>
      </c>
      <c r="Q489" t="s">
        <v>136</v>
      </c>
      <c r="R489" t="s">
        <v>138</v>
      </c>
      <c r="S489" t="s">
        <v>139</v>
      </c>
      <c r="U489" t="s">
        <v>140</v>
      </c>
      <c r="V489" t="s">
        <v>141</v>
      </c>
      <c r="W489" s="10" t="b">
        <v>1</v>
      </c>
      <c r="X489" s="12">
        <v>43812.512262268523</v>
      </c>
    </row>
    <row r="490" spans="1:24" x14ac:dyDescent="0.2">
      <c r="A490">
        <v>10773</v>
      </c>
      <c r="B490" s="2" t="s">
        <v>135</v>
      </c>
      <c r="C490" s="2" t="s">
        <v>136</v>
      </c>
      <c r="D490" s="2" t="s">
        <v>137</v>
      </c>
      <c r="E490" t="s">
        <v>13</v>
      </c>
      <c r="F490">
        <f>SUM(J490* 1.05)</f>
        <v>548.30999999999995</v>
      </c>
      <c r="G490">
        <v>7</v>
      </c>
      <c r="H490">
        <v>5</v>
      </c>
      <c r="I490" s="7">
        <v>74.599999999999994</v>
      </c>
      <c r="J490" s="7">
        <f>SUM(G490*I490)</f>
        <v>522.19999999999993</v>
      </c>
      <c r="K490" s="7">
        <f>SUM(G490*0.54)</f>
        <v>3.7800000000000002</v>
      </c>
      <c r="L490" s="11">
        <v>43650</v>
      </c>
      <c r="M490" s="3">
        <v>43657</v>
      </c>
      <c r="N490" s="3">
        <v>43657</v>
      </c>
      <c r="O490" t="s">
        <v>6</v>
      </c>
      <c r="P490" s="4">
        <v>63.36</v>
      </c>
      <c r="Q490" t="s">
        <v>154</v>
      </c>
      <c r="R490" t="s">
        <v>156</v>
      </c>
      <c r="S490" t="s">
        <v>157</v>
      </c>
      <c r="U490" t="s">
        <v>158</v>
      </c>
      <c r="V490" t="s">
        <v>44</v>
      </c>
      <c r="W490" s="10" t="b">
        <v>1</v>
      </c>
      <c r="X490" s="12">
        <v>43764.512484027771</v>
      </c>
    </row>
    <row r="491" spans="1:24" x14ac:dyDescent="0.2">
      <c r="A491">
        <v>10774</v>
      </c>
      <c r="B491" s="2" t="s">
        <v>153</v>
      </c>
      <c r="C491" s="2" t="s">
        <v>154</v>
      </c>
      <c r="D491" s="2" t="s">
        <v>155</v>
      </c>
      <c r="E491" t="s">
        <v>11</v>
      </c>
      <c r="F491">
        <f>SUM(J491* 1.08)</f>
        <v>270.34559999999999</v>
      </c>
      <c r="G491">
        <v>12</v>
      </c>
      <c r="H491">
        <v>-1</v>
      </c>
      <c r="I491" s="7">
        <v>20.86</v>
      </c>
      <c r="J491" s="7">
        <f>SUM(G491*I491)</f>
        <v>250.32</v>
      </c>
      <c r="K491" s="7">
        <f>SUM(G491*1.27)</f>
        <v>15.24</v>
      </c>
      <c r="L491" s="11">
        <v>43650</v>
      </c>
      <c r="M491" s="3">
        <v>43653</v>
      </c>
      <c r="N491" s="3">
        <v>43653</v>
      </c>
      <c r="O491" t="s">
        <v>12</v>
      </c>
      <c r="P491" s="4">
        <v>116.53</v>
      </c>
      <c r="Q491" t="s">
        <v>203</v>
      </c>
      <c r="R491" t="s">
        <v>205</v>
      </c>
      <c r="S491" t="s">
        <v>206</v>
      </c>
      <c r="T491" t="s">
        <v>207</v>
      </c>
      <c r="U491" t="s">
        <v>208</v>
      </c>
      <c r="V491" t="s">
        <v>209</v>
      </c>
      <c r="W491" s="10" t="b">
        <v>1</v>
      </c>
      <c r="X491" s="12">
        <v>43883.843438541669</v>
      </c>
    </row>
    <row r="492" spans="1:24" x14ac:dyDescent="0.2">
      <c r="A492">
        <v>10775</v>
      </c>
      <c r="B492" s="2" t="s">
        <v>472</v>
      </c>
      <c r="C492" s="2" t="s">
        <v>473</v>
      </c>
      <c r="D492" s="2" t="s">
        <v>474</v>
      </c>
      <c r="E492" t="s">
        <v>19</v>
      </c>
      <c r="F492">
        <f>SUM(J492* 1.15)</f>
        <v>507.55250000000001</v>
      </c>
      <c r="G492">
        <v>13</v>
      </c>
      <c r="H492">
        <v>2</v>
      </c>
      <c r="I492" s="7">
        <v>33.950000000000003</v>
      </c>
      <c r="J492" s="7">
        <f>SUM(G492*I492)</f>
        <v>441.35</v>
      </c>
      <c r="K492" s="7">
        <f>SUM(G492*1.27)</f>
        <v>16.510000000000002</v>
      </c>
      <c r="L492" s="11">
        <v>43651</v>
      </c>
      <c r="M492" s="3">
        <v>43658</v>
      </c>
      <c r="N492" s="3">
        <v>43658</v>
      </c>
      <c r="O492" t="s">
        <v>12</v>
      </c>
      <c r="P492" s="4">
        <v>20.6</v>
      </c>
      <c r="Q492" t="s">
        <v>519</v>
      </c>
      <c r="R492" t="s">
        <v>521</v>
      </c>
      <c r="S492" t="s">
        <v>522</v>
      </c>
      <c r="U492" t="s">
        <v>523</v>
      </c>
      <c r="V492" t="s">
        <v>10</v>
      </c>
      <c r="W492" s="10" t="b">
        <v>0</v>
      </c>
      <c r="X492" s="12">
        <v>43801.512495601848</v>
      </c>
    </row>
    <row r="493" spans="1:24" x14ac:dyDescent="0.2">
      <c r="A493">
        <v>10776</v>
      </c>
      <c r="B493" s="2" t="s">
        <v>135</v>
      </c>
      <c r="C493" s="2" t="s">
        <v>136</v>
      </c>
      <c r="D493" s="2" t="s">
        <v>137</v>
      </c>
      <c r="E493" t="s">
        <v>13</v>
      </c>
      <c r="F493">
        <f>SUM(J493* 1.05)</f>
        <v>713.53800000000012</v>
      </c>
      <c r="G493">
        <v>12</v>
      </c>
      <c r="H493">
        <v>-3</v>
      </c>
      <c r="I493" s="7">
        <v>56.63</v>
      </c>
      <c r="J493" s="7">
        <f>SUM(G493*I493)</f>
        <v>679.56000000000006</v>
      </c>
      <c r="K493" s="7">
        <f>SUM(G493*1.27)</f>
        <v>15.24</v>
      </c>
      <c r="L493" s="11">
        <v>43654</v>
      </c>
      <c r="M493" s="3">
        <v>43658</v>
      </c>
      <c r="N493" s="3">
        <v>43658</v>
      </c>
      <c r="O493" t="s">
        <v>14</v>
      </c>
      <c r="P493" s="4">
        <v>87.03</v>
      </c>
      <c r="Q493" t="s">
        <v>177</v>
      </c>
      <c r="R493" t="s">
        <v>179</v>
      </c>
      <c r="S493" t="s">
        <v>180</v>
      </c>
      <c r="U493" t="s">
        <v>181</v>
      </c>
      <c r="V493" t="s">
        <v>182</v>
      </c>
      <c r="W493" s="10" t="b">
        <v>1</v>
      </c>
      <c r="X493" s="12">
        <v>43828.513356481482</v>
      </c>
    </row>
    <row r="494" spans="1:24" x14ac:dyDescent="0.2">
      <c r="A494">
        <v>10777</v>
      </c>
      <c r="B494" s="2" t="s">
        <v>196</v>
      </c>
      <c r="C494" s="2" t="s">
        <v>197</v>
      </c>
      <c r="D494" s="2" t="s">
        <v>198</v>
      </c>
      <c r="E494" t="s">
        <v>19</v>
      </c>
      <c r="F494">
        <f>SUM(J494* 1.15)</f>
        <v>142.34699999999998</v>
      </c>
      <c r="G494">
        <v>6</v>
      </c>
      <c r="H494">
        <v>-2</v>
      </c>
      <c r="I494" s="7">
        <v>20.63</v>
      </c>
      <c r="J494" s="7">
        <f>SUM(G494*I494)</f>
        <v>123.78</v>
      </c>
      <c r="K494" s="7">
        <f>SUM(G494*1.27)</f>
        <v>7.62</v>
      </c>
      <c r="L494" s="11">
        <v>43654</v>
      </c>
      <c r="M494" s="3">
        <v>43657</v>
      </c>
      <c r="N494" s="3">
        <v>43657</v>
      </c>
      <c r="O494" t="s">
        <v>14</v>
      </c>
      <c r="P494" s="4">
        <v>21.48</v>
      </c>
      <c r="Q494" t="s">
        <v>143</v>
      </c>
      <c r="R494" t="s">
        <v>145</v>
      </c>
      <c r="S494" t="s">
        <v>110</v>
      </c>
      <c r="T494" t="s">
        <v>111</v>
      </c>
      <c r="U494" t="s">
        <v>146</v>
      </c>
      <c r="V494" t="s">
        <v>113</v>
      </c>
      <c r="W494" s="10" t="b">
        <v>0</v>
      </c>
      <c r="X494" s="12">
        <v>43931.511880324077</v>
      </c>
    </row>
    <row r="495" spans="1:24" x14ac:dyDescent="0.2">
      <c r="A495">
        <v>10778</v>
      </c>
      <c r="B495" s="2" t="s">
        <v>38</v>
      </c>
      <c r="C495" s="2" t="s">
        <v>39</v>
      </c>
      <c r="D495" s="2" t="s">
        <v>40</v>
      </c>
      <c r="E495" t="s">
        <v>15</v>
      </c>
      <c r="F495">
        <f>SUM(J495* 1.08)</f>
        <v>595.40400000000011</v>
      </c>
      <c r="G495">
        <v>10</v>
      </c>
      <c r="H495">
        <v>-3</v>
      </c>
      <c r="I495" s="7">
        <v>55.13</v>
      </c>
      <c r="J495" s="7">
        <f>SUM(G495*I495)</f>
        <v>551.30000000000007</v>
      </c>
      <c r="K495" s="7">
        <f>SUM(G495*1.27)</f>
        <v>12.7</v>
      </c>
      <c r="L495" s="11">
        <v>43655</v>
      </c>
      <c r="M495" s="3">
        <v>43664</v>
      </c>
      <c r="N495" s="3">
        <v>43664</v>
      </c>
      <c r="O495" t="s">
        <v>14</v>
      </c>
      <c r="P495" s="4">
        <v>105.36</v>
      </c>
      <c r="Q495" t="s">
        <v>226</v>
      </c>
      <c r="R495" t="s">
        <v>228</v>
      </c>
      <c r="S495" t="s">
        <v>229</v>
      </c>
      <c r="T495" t="s">
        <v>230</v>
      </c>
      <c r="U495" t="s">
        <v>231</v>
      </c>
      <c r="V495" t="s">
        <v>217</v>
      </c>
      <c r="W495" s="10" t="b">
        <v>1</v>
      </c>
      <c r="X495" s="12">
        <v>43980.511349305554</v>
      </c>
    </row>
    <row r="496" spans="1:24" x14ac:dyDescent="0.2">
      <c r="A496">
        <v>10779</v>
      </c>
      <c r="B496" s="2" t="s">
        <v>332</v>
      </c>
      <c r="C496" s="2" t="s">
        <v>333</v>
      </c>
      <c r="D496" s="2" t="s">
        <v>334</v>
      </c>
      <c r="E496" t="s">
        <v>15</v>
      </c>
      <c r="F496">
        <f>SUM(J496* 1.15)</f>
        <v>1561.355</v>
      </c>
      <c r="G496">
        <v>10</v>
      </c>
      <c r="H496">
        <v>-24</v>
      </c>
      <c r="I496" s="7">
        <v>135.77000000000001</v>
      </c>
      <c r="J496" s="7">
        <f>SUM(G496*I496)</f>
        <v>1357.7</v>
      </c>
      <c r="K496" s="7">
        <f>SUM(G496*1.15)</f>
        <v>11.5</v>
      </c>
      <c r="L496" s="11">
        <v>43655</v>
      </c>
      <c r="M496" s="3">
        <v>43665</v>
      </c>
      <c r="N496" s="3">
        <v>43665</v>
      </c>
      <c r="O496" t="s">
        <v>12</v>
      </c>
      <c r="P496" s="4">
        <v>4.34</v>
      </c>
      <c r="Q496" t="s">
        <v>456</v>
      </c>
      <c r="R496" t="s">
        <v>458</v>
      </c>
      <c r="S496" t="s">
        <v>459</v>
      </c>
      <c r="T496" t="s">
        <v>460</v>
      </c>
      <c r="U496" t="s">
        <v>461</v>
      </c>
      <c r="V496" t="s">
        <v>209</v>
      </c>
      <c r="W496" s="10" t="b">
        <v>0</v>
      </c>
      <c r="X496" s="12">
        <v>43923.845722916674</v>
      </c>
    </row>
    <row r="497" spans="1:24" x14ac:dyDescent="0.2">
      <c r="A497">
        <v>10780</v>
      </c>
      <c r="B497" s="2" t="s">
        <v>293</v>
      </c>
      <c r="C497" s="2" t="s">
        <v>294</v>
      </c>
      <c r="D497" s="2" t="s">
        <v>295</v>
      </c>
      <c r="E497" t="s">
        <v>45</v>
      </c>
      <c r="F497">
        <f>SUM(J497* 0.85)</f>
        <v>989.553</v>
      </c>
      <c r="G497">
        <v>6</v>
      </c>
      <c r="H497">
        <v>15</v>
      </c>
      <c r="I497" s="7">
        <v>194.03</v>
      </c>
      <c r="J497" s="7">
        <f>SUM(G497*I497)</f>
        <v>1164.18</v>
      </c>
      <c r="K497" s="7">
        <f>SUM(G497*1.429)</f>
        <v>8.5739999999999998</v>
      </c>
      <c r="L497" s="11">
        <v>43655</v>
      </c>
      <c r="M497" s="3">
        <v>43659</v>
      </c>
      <c r="N497" s="3">
        <v>43659</v>
      </c>
      <c r="O497" t="s">
        <v>14</v>
      </c>
      <c r="P497" s="4">
        <v>46</v>
      </c>
      <c r="Q497" t="s">
        <v>359</v>
      </c>
      <c r="R497" t="s">
        <v>361</v>
      </c>
      <c r="S497" t="s">
        <v>21</v>
      </c>
      <c r="U497" t="s">
        <v>362</v>
      </c>
      <c r="V497" t="s">
        <v>23</v>
      </c>
      <c r="W497" s="10" t="b">
        <v>1</v>
      </c>
      <c r="X497" s="12">
        <v>43915.84468263889</v>
      </c>
    </row>
    <row r="498" spans="1:24" x14ac:dyDescent="0.2">
      <c r="A498">
        <v>10781</v>
      </c>
      <c r="B498" s="2" t="s">
        <v>524</v>
      </c>
      <c r="C498" s="2" t="s">
        <v>525</v>
      </c>
      <c r="D498" s="2" t="s">
        <v>526</v>
      </c>
      <c r="E498" t="s">
        <v>45</v>
      </c>
      <c r="F498">
        <f>SUM(J498* 1.05)</f>
        <v>530.12400000000002</v>
      </c>
      <c r="G498">
        <v>8</v>
      </c>
      <c r="H498">
        <v>-37</v>
      </c>
      <c r="I498" s="7">
        <v>63.11</v>
      </c>
      <c r="J498" s="7">
        <f>SUM(G498*I498)</f>
        <v>504.88</v>
      </c>
      <c r="K498" s="7">
        <f>SUM(G498*1.15)</f>
        <v>9.1999999999999993</v>
      </c>
      <c r="L498" s="11">
        <v>43656</v>
      </c>
      <c r="M498" s="3">
        <v>43664</v>
      </c>
      <c r="N498" s="3">
        <v>43664</v>
      </c>
      <c r="O498" t="s">
        <v>6</v>
      </c>
      <c r="P498" s="4">
        <v>94.77</v>
      </c>
      <c r="Q498" t="s">
        <v>136</v>
      </c>
      <c r="R498" t="s">
        <v>138</v>
      </c>
      <c r="S498" t="s">
        <v>139</v>
      </c>
      <c r="U498" t="s">
        <v>140</v>
      </c>
      <c r="V498" t="s">
        <v>141</v>
      </c>
      <c r="W498" s="10" t="b">
        <v>1</v>
      </c>
      <c r="X498" s="12">
        <v>43848.512484027771</v>
      </c>
    </row>
    <row r="499" spans="1:24" x14ac:dyDescent="0.2">
      <c r="A499">
        <v>10782</v>
      </c>
      <c r="B499" s="2" t="s">
        <v>87</v>
      </c>
      <c r="C499" s="2" t="s">
        <v>88</v>
      </c>
      <c r="D499" s="2" t="s">
        <v>89</v>
      </c>
      <c r="E499" t="s">
        <v>37</v>
      </c>
      <c r="F499">
        <f>SUM(J499* 0.85)</f>
        <v>510.27200000000005</v>
      </c>
      <c r="G499">
        <v>7</v>
      </c>
      <c r="H499">
        <v>0</v>
      </c>
      <c r="I499" s="7">
        <v>85.76</v>
      </c>
      <c r="J499" s="7">
        <f>SUM(G499*I499)</f>
        <v>600.32000000000005</v>
      </c>
      <c r="K499" s="7">
        <f>SUM(G499*1.27)</f>
        <v>8.89</v>
      </c>
      <c r="L499" s="11">
        <v>43656</v>
      </c>
      <c r="M499" s="3">
        <v>43664</v>
      </c>
      <c r="N499" s="3">
        <v>43668</v>
      </c>
      <c r="O499" t="s">
        <v>12</v>
      </c>
      <c r="P499" s="4">
        <v>5.29</v>
      </c>
      <c r="Q499" t="s">
        <v>364</v>
      </c>
      <c r="R499" t="s">
        <v>366</v>
      </c>
      <c r="S499" t="s">
        <v>367</v>
      </c>
      <c r="U499" t="s">
        <v>368</v>
      </c>
      <c r="V499" t="s">
        <v>141</v>
      </c>
      <c r="W499" s="10" t="b">
        <v>0</v>
      </c>
      <c r="X499" s="12">
        <v>43941.510012615741</v>
      </c>
    </row>
    <row r="500" spans="1:24" x14ac:dyDescent="0.2">
      <c r="A500">
        <v>10783</v>
      </c>
      <c r="B500" s="2" t="s">
        <v>218</v>
      </c>
      <c r="C500" s="2" t="s">
        <v>219</v>
      </c>
      <c r="D500" s="2" t="s">
        <v>220</v>
      </c>
      <c r="E500" t="s">
        <v>11</v>
      </c>
      <c r="F500">
        <f>SUM(J500* 0.85)</f>
        <v>129.06399999999999</v>
      </c>
      <c r="G500">
        <v>13</v>
      </c>
      <c r="H500">
        <v>-29</v>
      </c>
      <c r="I500" s="7">
        <v>11.68</v>
      </c>
      <c r="J500" s="7">
        <f>SUM(G500*I500)</f>
        <v>151.84</v>
      </c>
      <c r="K500" s="7">
        <f>SUM(G500*1.15)</f>
        <v>14.95</v>
      </c>
      <c r="L500" s="11">
        <v>43657</v>
      </c>
      <c r="M500" s="3">
        <v>43665</v>
      </c>
      <c r="N500" s="3">
        <v>43665</v>
      </c>
      <c r="O500" t="s">
        <v>6</v>
      </c>
      <c r="P500" s="4">
        <v>58.3</v>
      </c>
      <c r="Q500" t="s">
        <v>226</v>
      </c>
      <c r="R500" t="s">
        <v>228</v>
      </c>
      <c r="S500" t="s">
        <v>229</v>
      </c>
      <c r="T500" t="s">
        <v>230</v>
      </c>
      <c r="U500" t="s">
        <v>231</v>
      </c>
      <c r="V500" t="s">
        <v>217</v>
      </c>
      <c r="W500" s="10" t="b">
        <v>1</v>
      </c>
      <c r="X500" s="12">
        <v>43885.5122275463</v>
      </c>
    </row>
    <row r="501" spans="1:24" x14ac:dyDescent="0.2">
      <c r="A501">
        <v>10784</v>
      </c>
      <c r="B501" s="2" t="s">
        <v>313</v>
      </c>
      <c r="C501" s="2" t="s">
        <v>314</v>
      </c>
      <c r="D501" s="2" t="s">
        <v>315</v>
      </c>
      <c r="E501" t="s">
        <v>11</v>
      </c>
      <c r="F501">
        <f>SUM(J501* 0.85)</f>
        <v>610.9799999999999</v>
      </c>
      <c r="G501">
        <v>8</v>
      </c>
      <c r="H501">
        <v>-4</v>
      </c>
      <c r="I501" s="7">
        <v>89.85</v>
      </c>
      <c r="J501" s="7">
        <f>SUM(G501*I501)</f>
        <v>718.8</v>
      </c>
      <c r="K501" s="7">
        <f>SUM(G501*1.15)</f>
        <v>9.1999999999999993</v>
      </c>
      <c r="L501" s="11">
        <v>43657</v>
      </c>
      <c r="M501" s="3">
        <v>43666</v>
      </c>
      <c r="N501" s="3">
        <v>43666</v>
      </c>
      <c r="O501" t="s">
        <v>14</v>
      </c>
      <c r="P501" s="4">
        <v>12.04</v>
      </c>
      <c r="Q501" t="s">
        <v>552</v>
      </c>
      <c r="R501" t="s">
        <v>553</v>
      </c>
      <c r="S501" t="s">
        <v>554</v>
      </c>
      <c r="U501" t="s">
        <v>555</v>
      </c>
      <c r="V501" t="s">
        <v>556</v>
      </c>
      <c r="W501" s="10" t="b">
        <v>0</v>
      </c>
      <c r="X501" s="12">
        <v>43869.511638657408</v>
      </c>
    </row>
    <row r="502" spans="1:24" x14ac:dyDescent="0.2">
      <c r="A502">
        <v>10785</v>
      </c>
      <c r="B502" s="2" t="s">
        <v>210</v>
      </c>
      <c r="C502" s="2" t="s">
        <v>211</v>
      </c>
      <c r="D502" s="2" t="s">
        <v>212</v>
      </c>
      <c r="E502" t="s">
        <v>13</v>
      </c>
      <c r="F502">
        <f>SUM(J502* 0.85)</f>
        <v>905.05449999999996</v>
      </c>
      <c r="G502">
        <v>7</v>
      </c>
      <c r="H502">
        <v>2</v>
      </c>
      <c r="I502" s="7">
        <v>152.11000000000001</v>
      </c>
      <c r="J502" s="7">
        <f>SUM(G502*I502)</f>
        <v>1064.77</v>
      </c>
      <c r="K502" s="7">
        <f>SUM(G502*1.27)</f>
        <v>8.89</v>
      </c>
      <c r="L502" s="11">
        <v>43657</v>
      </c>
      <c r="M502" s="3">
        <v>43666</v>
      </c>
      <c r="N502" s="3">
        <v>43666</v>
      </c>
      <c r="O502" t="s">
        <v>14</v>
      </c>
      <c r="P502" s="4">
        <v>477.9</v>
      </c>
      <c r="Q502" t="s">
        <v>136</v>
      </c>
      <c r="R502" t="s">
        <v>138</v>
      </c>
      <c r="S502" t="s">
        <v>139</v>
      </c>
      <c r="U502" t="s">
        <v>140</v>
      </c>
      <c r="V502" t="s">
        <v>141</v>
      </c>
      <c r="W502" s="10" t="b">
        <v>1</v>
      </c>
      <c r="X502" s="12">
        <v>43904.511360879631</v>
      </c>
    </row>
    <row r="503" spans="1:24" x14ac:dyDescent="0.2">
      <c r="A503">
        <v>10786</v>
      </c>
      <c r="B503" s="2" t="s">
        <v>379</v>
      </c>
      <c r="C503" s="2" t="s">
        <v>380</v>
      </c>
      <c r="D503" s="2" t="s">
        <v>381</v>
      </c>
      <c r="E503" t="s">
        <v>36</v>
      </c>
      <c r="F503">
        <f>SUM(J503* 0.85)</f>
        <v>609.68799999999999</v>
      </c>
      <c r="G503">
        <v>8</v>
      </c>
      <c r="H503">
        <v>-2</v>
      </c>
      <c r="I503" s="7">
        <v>89.66</v>
      </c>
      <c r="J503" s="7">
        <f>SUM(G503*I503)</f>
        <v>717.28</v>
      </c>
      <c r="K503" s="7">
        <f>SUM(G503*1.27)</f>
        <v>10.16</v>
      </c>
      <c r="L503" s="11">
        <v>43658</v>
      </c>
      <c r="M503" s="3">
        <v>43668</v>
      </c>
      <c r="N503" s="3">
        <v>43669</v>
      </c>
      <c r="O503" t="s">
        <v>6</v>
      </c>
      <c r="P503" s="4">
        <v>23.55</v>
      </c>
      <c r="Q503" t="s">
        <v>519</v>
      </c>
      <c r="R503" t="s">
        <v>521</v>
      </c>
      <c r="S503" t="s">
        <v>522</v>
      </c>
      <c r="U503" t="s">
        <v>523</v>
      </c>
      <c r="V503" t="s">
        <v>10</v>
      </c>
      <c r="W503" s="10" t="b">
        <v>0</v>
      </c>
      <c r="X503" s="12">
        <v>43898.510070486111</v>
      </c>
    </row>
    <row r="504" spans="1:24" x14ac:dyDescent="0.2">
      <c r="A504">
        <v>10787</v>
      </c>
      <c r="B504" s="2" t="s">
        <v>262</v>
      </c>
      <c r="C504" s="2" t="s">
        <v>263</v>
      </c>
      <c r="D504" s="2" t="s">
        <v>264</v>
      </c>
      <c r="E504" t="s">
        <v>45</v>
      </c>
      <c r="F504">
        <f>SUM(J504* 0.85)</f>
        <v>284.88599999999997</v>
      </c>
      <c r="G504">
        <v>6</v>
      </c>
      <c r="H504">
        <v>6</v>
      </c>
      <c r="I504" s="7">
        <v>55.86</v>
      </c>
      <c r="J504" s="7">
        <f>SUM(G504*I504)</f>
        <v>335.15999999999997</v>
      </c>
      <c r="K504" s="7">
        <f>SUM(G504*1.381)</f>
        <v>8.2859999999999996</v>
      </c>
      <c r="L504" s="11">
        <v>43658</v>
      </c>
      <c r="M504" s="3">
        <v>43663</v>
      </c>
      <c r="N504" s="3">
        <v>43663</v>
      </c>
      <c r="O504" t="s">
        <v>14</v>
      </c>
      <c r="P504" s="4">
        <v>24.12</v>
      </c>
      <c r="Q504" t="s">
        <v>74</v>
      </c>
      <c r="R504" t="s">
        <v>76</v>
      </c>
      <c r="S504" t="s">
        <v>77</v>
      </c>
      <c r="T504" t="s">
        <v>78</v>
      </c>
      <c r="U504" t="s">
        <v>79</v>
      </c>
      <c r="V504" t="s">
        <v>80</v>
      </c>
      <c r="W504" s="10" t="b">
        <v>0</v>
      </c>
      <c r="X504" s="12">
        <v>43876.176783449075</v>
      </c>
    </row>
    <row r="505" spans="1:24" x14ac:dyDescent="0.2">
      <c r="A505">
        <v>10788</v>
      </c>
      <c r="B505" s="2" t="s">
        <v>384</v>
      </c>
      <c r="C505" s="2" t="s">
        <v>385</v>
      </c>
      <c r="D505" s="2" t="s">
        <v>386</v>
      </c>
      <c r="E505" t="s">
        <v>13</v>
      </c>
      <c r="F505">
        <f>SUM(J505* 1.25)</f>
        <v>128.70000000000002</v>
      </c>
      <c r="G505">
        <v>6</v>
      </c>
      <c r="H505">
        <v>-19</v>
      </c>
      <c r="I505" s="7">
        <v>17.16</v>
      </c>
      <c r="J505" s="7">
        <f>SUM(G505*I505)</f>
        <v>102.96000000000001</v>
      </c>
      <c r="K505" s="7">
        <f>SUM(G505*1.15)</f>
        <v>6.8999999999999995</v>
      </c>
      <c r="L505" s="11">
        <v>43661</v>
      </c>
      <c r="M505" s="3">
        <v>43667</v>
      </c>
      <c r="N505" s="3">
        <v>43669</v>
      </c>
      <c r="O505" t="s">
        <v>14</v>
      </c>
      <c r="P505" s="4">
        <v>130.94</v>
      </c>
      <c r="Q505" t="s">
        <v>507</v>
      </c>
      <c r="R505" t="s">
        <v>509</v>
      </c>
      <c r="S505" t="s">
        <v>510</v>
      </c>
      <c r="U505" t="s">
        <v>511</v>
      </c>
      <c r="V505" t="s">
        <v>59</v>
      </c>
      <c r="W505" s="10" t="b">
        <v>1</v>
      </c>
      <c r="X505" s="12">
        <v>43883.507526620371</v>
      </c>
    </row>
    <row r="506" spans="1:24" x14ac:dyDescent="0.2">
      <c r="A506">
        <v>10789</v>
      </c>
      <c r="B506" s="2" t="s">
        <v>147</v>
      </c>
      <c r="C506" s="2" t="s">
        <v>148</v>
      </c>
      <c r="D506" s="2" t="s">
        <v>149</v>
      </c>
      <c r="E506" t="s">
        <v>13</v>
      </c>
      <c r="F506">
        <f>SUM(J506* 1.15)</f>
        <v>203.54999999999998</v>
      </c>
      <c r="G506">
        <v>12</v>
      </c>
      <c r="H506">
        <v>5</v>
      </c>
      <c r="I506" s="7">
        <v>14.75</v>
      </c>
      <c r="J506" s="7">
        <f>SUM(G506*I506)</f>
        <v>177</v>
      </c>
      <c r="K506" s="7">
        <f>SUM(G506*0.54)</f>
        <v>6.48</v>
      </c>
      <c r="L506" s="11">
        <v>43661</v>
      </c>
      <c r="M506" s="3">
        <v>43666</v>
      </c>
      <c r="N506" s="3">
        <v>43666</v>
      </c>
      <c r="O506" t="s">
        <v>14</v>
      </c>
      <c r="P506" s="4">
        <v>44.77</v>
      </c>
      <c r="Q506" t="s">
        <v>327</v>
      </c>
      <c r="R506" t="s">
        <v>329</v>
      </c>
      <c r="S506" t="s">
        <v>330</v>
      </c>
      <c r="T506" t="s">
        <v>591</v>
      </c>
      <c r="U506" t="s">
        <v>331</v>
      </c>
      <c r="V506" t="s">
        <v>80</v>
      </c>
      <c r="W506" s="10" t="b">
        <v>1</v>
      </c>
      <c r="X506" s="12">
        <v>43887.51143032407</v>
      </c>
    </row>
    <row r="507" spans="1:24" x14ac:dyDescent="0.2">
      <c r="A507">
        <v>10790</v>
      </c>
      <c r="B507" s="2" t="s">
        <v>196</v>
      </c>
      <c r="C507" s="2" t="s">
        <v>197</v>
      </c>
      <c r="D507" s="2" t="s">
        <v>198</v>
      </c>
      <c r="E507" t="s">
        <v>5</v>
      </c>
      <c r="F507">
        <f>SUM(J507* 1.15)</f>
        <v>118.12799999999999</v>
      </c>
      <c r="G507">
        <v>12</v>
      </c>
      <c r="H507">
        <v>-2</v>
      </c>
      <c r="I507" s="7">
        <v>8.56</v>
      </c>
      <c r="J507" s="7">
        <f>SUM(G507*I507)</f>
        <v>102.72</v>
      </c>
      <c r="K507" s="7">
        <f>SUM(G507*1.27)</f>
        <v>15.24</v>
      </c>
      <c r="L507" s="11">
        <v>43661</v>
      </c>
      <c r="M507" s="3">
        <v>43667</v>
      </c>
      <c r="N507" s="3">
        <v>43668</v>
      </c>
      <c r="O507" t="s">
        <v>6</v>
      </c>
      <c r="P507" s="4">
        <v>0.2</v>
      </c>
      <c r="Q507" t="s">
        <v>233</v>
      </c>
      <c r="R507" t="s">
        <v>570</v>
      </c>
      <c r="S507" t="s">
        <v>235</v>
      </c>
      <c r="T507" t="s">
        <v>207</v>
      </c>
      <c r="U507" t="s">
        <v>236</v>
      </c>
      <c r="V507" t="s">
        <v>209</v>
      </c>
      <c r="W507" s="10" t="b">
        <v>0</v>
      </c>
      <c r="X507" s="12">
        <v>43904.51201273148</v>
      </c>
    </row>
    <row r="508" spans="1:24" x14ac:dyDescent="0.2">
      <c r="A508">
        <v>10791</v>
      </c>
      <c r="B508" s="2" t="s">
        <v>159</v>
      </c>
      <c r="C508" s="2" t="s">
        <v>160</v>
      </c>
      <c r="D508" s="2" t="s">
        <v>161</v>
      </c>
      <c r="E508" t="s">
        <v>5</v>
      </c>
      <c r="F508">
        <f>SUM(J508* 1.05)</f>
        <v>478.17000000000007</v>
      </c>
      <c r="G508">
        <v>6</v>
      </c>
      <c r="H508">
        <v>-3</v>
      </c>
      <c r="I508" s="7">
        <v>75.900000000000006</v>
      </c>
      <c r="J508" s="7">
        <f>SUM(G508*I508)</f>
        <v>455.40000000000003</v>
      </c>
      <c r="K508" s="7">
        <f>SUM(G508*1.27)</f>
        <v>7.62</v>
      </c>
      <c r="L508" s="11">
        <v>43662</v>
      </c>
      <c r="M508" s="3">
        <v>43669</v>
      </c>
      <c r="N508" s="3">
        <v>43679</v>
      </c>
      <c r="O508" t="s">
        <v>12</v>
      </c>
      <c r="P508" s="4">
        <v>53.3</v>
      </c>
      <c r="Q508" t="s">
        <v>54</v>
      </c>
      <c r="R508" t="s">
        <v>56</v>
      </c>
      <c r="S508" t="s">
        <v>57</v>
      </c>
      <c r="U508" t="s">
        <v>58</v>
      </c>
      <c r="V508" t="s">
        <v>59</v>
      </c>
      <c r="W508" s="10" t="b">
        <v>1</v>
      </c>
      <c r="X508" s="12">
        <v>43907.51011678241</v>
      </c>
    </row>
    <row r="509" spans="1:24" x14ac:dyDescent="0.2">
      <c r="A509">
        <v>10792</v>
      </c>
      <c r="B509" s="2" t="s">
        <v>549</v>
      </c>
      <c r="C509" s="2" t="s">
        <v>550</v>
      </c>
      <c r="D509" s="2" t="s">
        <v>551</v>
      </c>
      <c r="E509" t="s">
        <v>13</v>
      </c>
      <c r="F509">
        <f>SUM(J509* 1.03)</f>
        <v>1599.7032999999999</v>
      </c>
      <c r="G509">
        <v>13</v>
      </c>
      <c r="H509">
        <v>26</v>
      </c>
      <c r="I509" s="7">
        <v>119.47</v>
      </c>
      <c r="J509" s="7">
        <f>SUM(G509*I509)</f>
        <v>1553.11</v>
      </c>
      <c r="K509" s="7">
        <f>SUM(G509*1.429)</f>
        <v>18.577000000000002</v>
      </c>
      <c r="L509" s="11">
        <v>43662</v>
      </c>
      <c r="M509" s="3">
        <v>43671</v>
      </c>
      <c r="N509" s="3">
        <v>43673</v>
      </c>
      <c r="O509" t="s">
        <v>12</v>
      </c>
      <c r="P509" s="4">
        <v>65.83</v>
      </c>
      <c r="Q509" t="s">
        <v>219</v>
      </c>
      <c r="R509" t="s">
        <v>221</v>
      </c>
      <c r="S509" t="s">
        <v>222</v>
      </c>
      <c r="T509" t="s">
        <v>223</v>
      </c>
      <c r="U509" t="s">
        <v>224</v>
      </c>
      <c r="V509" t="s">
        <v>113</v>
      </c>
      <c r="W509" s="10" t="b">
        <v>1</v>
      </c>
      <c r="X509" s="12">
        <v>43902.942916666667</v>
      </c>
    </row>
    <row r="510" spans="1:24" x14ac:dyDescent="0.2">
      <c r="A510">
        <v>10793</v>
      </c>
      <c r="B510" s="2" t="s">
        <v>29</v>
      </c>
      <c r="C510" s="2" t="s">
        <v>30</v>
      </c>
      <c r="D510" s="2" t="s">
        <v>31</v>
      </c>
      <c r="E510" t="s">
        <v>15</v>
      </c>
      <c r="F510">
        <f>SUM(J510* 1.08)</f>
        <v>236.64960000000002</v>
      </c>
      <c r="G510">
        <v>6</v>
      </c>
      <c r="H510">
        <v>-4</v>
      </c>
      <c r="I510" s="7">
        <v>36.520000000000003</v>
      </c>
      <c r="J510" s="7">
        <f>SUM(G510*I510)</f>
        <v>219.12</v>
      </c>
      <c r="K510" s="7">
        <f>SUM(G510*1.15)</f>
        <v>6.8999999999999995</v>
      </c>
      <c r="L510" s="11">
        <v>43663</v>
      </c>
      <c r="M510" s="3">
        <v>43671</v>
      </c>
      <c r="N510" s="3">
        <v>43671</v>
      </c>
      <c r="O510" t="s">
        <v>12</v>
      </c>
      <c r="P510" s="4">
        <v>147.26</v>
      </c>
      <c r="Q510" t="s">
        <v>395</v>
      </c>
      <c r="R510" t="s">
        <v>397</v>
      </c>
      <c r="S510" t="s">
        <v>398</v>
      </c>
      <c r="T510" t="s">
        <v>399</v>
      </c>
      <c r="U510" t="s">
        <v>400</v>
      </c>
      <c r="V510" t="s">
        <v>209</v>
      </c>
      <c r="W510" s="10" t="b">
        <v>1</v>
      </c>
      <c r="X510" s="12">
        <v>43885.509292824077</v>
      </c>
    </row>
    <row r="511" spans="1:24" x14ac:dyDescent="0.2">
      <c r="A511">
        <v>10794</v>
      </c>
      <c r="B511" s="2" t="s">
        <v>374</v>
      </c>
      <c r="C511" s="2" t="s">
        <v>375</v>
      </c>
      <c r="D511" s="2" t="s">
        <v>376</v>
      </c>
      <c r="E511" t="s">
        <v>5</v>
      </c>
      <c r="F511">
        <f>SUM(J511* 1.03)</f>
        <v>2044.3440000000003</v>
      </c>
      <c r="G511">
        <v>12</v>
      </c>
      <c r="H511">
        <v>-2</v>
      </c>
      <c r="I511" s="7">
        <v>165.4</v>
      </c>
      <c r="J511" s="7">
        <f>SUM(G511*I511)</f>
        <v>1984.8000000000002</v>
      </c>
      <c r="K511" s="7">
        <f>SUM(G511*1.27)</f>
        <v>15.24</v>
      </c>
      <c r="L511" s="11">
        <v>43663</v>
      </c>
      <c r="M511" s="3">
        <v>43670</v>
      </c>
      <c r="N511" s="3">
        <v>43680</v>
      </c>
      <c r="O511" t="s">
        <v>6</v>
      </c>
      <c r="P511" s="4">
        <v>59.11</v>
      </c>
      <c r="Q511" t="s">
        <v>191</v>
      </c>
      <c r="R511" t="s">
        <v>193</v>
      </c>
      <c r="S511" t="s">
        <v>194</v>
      </c>
      <c r="U511" t="s">
        <v>195</v>
      </c>
      <c r="V511" t="s">
        <v>66</v>
      </c>
      <c r="W511" s="10" t="b">
        <v>1</v>
      </c>
      <c r="X511" s="12">
        <v>43940.178027546295</v>
      </c>
    </row>
    <row r="512" spans="1:24" x14ac:dyDescent="0.2">
      <c r="A512">
        <v>10795</v>
      </c>
      <c r="B512" s="2" t="s">
        <v>135</v>
      </c>
      <c r="C512" s="2" t="s">
        <v>136</v>
      </c>
      <c r="D512" s="2" t="s">
        <v>137</v>
      </c>
      <c r="E512" t="s">
        <v>36</v>
      </c>
      <c r="F512">
        <f>SUM(J512* 1.05)</f>
        <v>776.07600000000002</v>
      </c>
      <c r="G512">
        <v>8</v>
      </c>
      <c r="H512">
        <v>-5</v>
      </c>
      <c r="I512" s="7">
        <v>92.39</v>
      </c>
      <c r="J512" s="7">
        <f>SUM(G512*I512)</f>
        <v>739.12</v>
      </c>
      <c r="K512" s="7">
        <f>SUM(G512*1.15)</f>
        <v>9.1999999999999993</v>
      </c>
      <c r="L512" s="11">
        <v>43663</v>
      </c>
      <c r="M512" s="3">
        <v>43678</v>
      </c>
      <c r="N512" s="3">
        <v>43678</v>
      </c>
      <c r="O512" t="s">
        <v>12</v>
      </c>
      <c r="P512" s="4">
        <v>191.67</v>
      </c>
      <c r="Q512" t="s">
        <v>456</v>
      </c>
      <c r="R512" t="s">
        <v>458</v>
      </c>
      <c r="S512" t="s">
        <v>459</v>
      </c>
      <c r="T512" t="s">
        <v>460</v>
      </c>
      <c r="U512" t="s">
        <v>461</v>
      </c>
      <c r="V512" t="s">
        <v>209</v>
      </c>
      <c r="W512" s="10" t="b">
        <v>1</v>
      </c>
      <c r="X512" s="12">
        <v>43884.180214236105</v>
      </c>
    </row>
    <row r="513" spans="1:24" x14ac:dyDescent="0.2">
      <c r="A513">
        <v>10796</v>
      </c>
      <c r="B513" s="2" t="s">
        <v>225</v>
      </c>
      <c r="C513" s="2" t="s">
        <v>226</v>
      </c>
      <c r="D513" s="2" t="s">
        <v>227</v>
      </c>
      <c r="E513" t="s">
        <v>15</v>
      </c>
      <c r="F513">
        <f>SUM(J513* 1.03)</f>
        <v>825.52440000000001</v>
      </c>
      <c r="G513">
        <v>6</v>
      </c>
      <c r="H513">
        <v>-5</v>
      </c>
      <c r="I513" s="7">
        <v>133.58000000000001</v>
      </c>
      <c r="J513" s="7">
        <f>SUM(G513*I513)</f>
        <v>801.48</v>
      </c>
      <c r="K513" s="7">
        <f>SUM(G513*1.15)</f>
        <v>6.8999999999999995</v>
      </c>
      <c r="L513" s="11">
        <v>43664</v>
      </c>
      <c r="M513" s="3">
        <v>43673</v>
      </c>
      <c r="N513" s="3">
        <v>43674</v>
      </c>
      <c r="O513" t="s">
        <v>12</v>
      </c>
      <c r="P513" s="4">
        <v>193.37</v>
      </c>
      <c r="Q513" t="s">
        <v>219</v>
      </c>
      <c r="R513" t="s">
        <v>221</v>
      </c>
      <c r="S513" t="s">
        <v>222</v>
      </c>
      <c r="T513" t="s">
        <v>223</v>
      </c>
      <c r="U513" t="s">
        <v>224</v>
      </c>
      <c r="V513" t="s">
        <v>113</v>
      </c>
      <c r="W513" s="10" t="b">
        <v>1</v>
      </c>
      <c r="X513" s="12">
        <v>44016.511152546293</v>
      </c>
    </row>
    <row r="514" spans="1:24" x14ac:dyDescent="0.2">
      <c r="A514">
        <v>10797</v>
      </c>
      <c r="B514" s="2" t="s">
        <v>118</v>
      </c>
      <c r="C514" s="2" t="s">
        <v>119</v>
      </c>
      <c r="D514" s="2" t="s">
        <v>120</v>
      </c>
      <c r="E514" t="s">
        <v>19</v>
      </c>
      <c r="F514">
        <f>SUM(J514* 1.03)</f>
        <v>1531.0126</v>
      </c>
      <c r="G514">
        <v>13</v>
      </c>
      <c r="H514">
        <v>2</v>
      </c>
      <c r="I514" s="7">
        <v>114.34</v>
      </c>
      <c r="J514" s="7">
        <f>SUM(G514*I514)</f>
        <v>1486.42</v>
      </c>
      <c r="K514" s="7">
        <f>SUM(G514*1.27)</f>
        <v>16.510000000000002</v>
      </c>
      <c r="L514" s="11">
        <v>43664</v>
      </c>
      <c r="M514" s="3">
        <v>43674</v>
      </c>
      <c r="N514" s="3">
        <v>43674</v>
      </c>
      <c r="O514" t="s">
        <v>12</v>
      </c>
      <c r="P514" s="4">
        <v>45.08</v>
      </c>
      <c r="Q514" t="s">
        <v>519</v>
      </c>
      <c r="R514" t="s">
        <v>521</v>
      </c>
      <c r="S514" t="s">
        <v>522</v>
      </c>
      <c r="U514" t="s">
        <v>523</v>
      </c>
      <c r="V514" t="s">
        <v>10</v>
      </c>
      <c r="W514" s="10" t="b">
        <v>1</v>
      </c>
      <c r="X514" s="12">
        <v>43982.179162268512</v>
      </c>
    </row>
    <row r="515" spans="1:24" x14ac:dyDescent="0.2">
      <c r="A515">
        <v>10798</v>
      </c>
      <c r="B515" s="2" t="s">
        <v>244</v>
      </c>
      <c r="C515" s="2" t="s">
        <v>245</v>
      </c>
      <c r="D515" s="2" t="s">
        <v>246</v>
      </c>
      <c r="E515" t="s">
        <v>45</v>
      </c>
      <c r="F515">
        <f>SUM(J515* 1.08)</f>
        <v>2421.1872000000003</v>
      </c>
      <c r="G515">
        <v>12</v>
      </c>
      <c r="H515">
        <v>11</v>
      </c>
      <c r="I515" s="7">
        <v>186.82</v>
      </c>
      <c r="J515" s="7">
        <f>SUM(G515*I515)</f>
        <v>2241.84</v>
      </c>
      <c r="K515" s="7">
        <f>SUM(G515*1.429)</f>
        <v>17.148</v>
      </c>
      <c r="L515" s="11">
        <v>43665</v>
      </c>
      <c r="M515" s="3">
        <v>43673</v>
      </c>
      <c r="N515" s="3">
        <v>43673</v>
      </c>
      <c r="O515" t="s">
        <v>12</v>
      </c>
      <c r="P515" s="4">
        <v>9.26</v>
      </c>
      <c r="Q515" t="s">
        <v>507</v>
      </c>
      <c r="R515" t="s">
        <v>509</v>
      </c>
      <c r="S515" t="s">
        <v>510</v>
      </c>
      <c r="U515" t="s">
        <v>511</v>
      </c>
      <c r="V515" t="s">
        <v>59</v>
      </c>
      <c r="W515" s="10" t="b">
        <v>1</v>
      </c>
      <c r="X515" s="12">
        <v>43884.507515046302</v>
      </c>
    </row>
    <row r="516" spans="1:24" x14ac:dyDescent="0.2">
      <c r="A516">
        <v>10799</v>
      </c>
      <c r="B516" s="2" t="s">
        <v>250</v>
      </c>
      <c r="C516" s="2" t="s">
        <v>251</v>
      </c>
      <c r="D516" s="2" t="s">
        <v>252</v>
      </c>
      <c r="E516" t="s">
        <v>37</v>
      </c>
      <c r="F516">
        <f>SUM(J516* 0.85)</f>
        <v>642.8125</v>
      </c>
      <c r="G516">
        <v>11</v>
      </c>
      <c r="H516">
        <v>40</v>
      </c>
      <c r="I516" s="7">
        <v>68.75</v>
      </c>
      <c r="J516" s="7">
        <f>SUM(G516*I516)</f>
        <v>756.25</v>
      </c>
      <c r="K516" s="7">
        <f>SUM(G516*1.429)</f>
        <v>15.719000000000001</v>
      </c>
      <c r="L516" s="11">
        <v>43665</v>
      </c>
      <c r="M516" s="3">
        <v>43669</v>
      </c>
      <c r="N516" s="3">
        <v>43673</v>
      </c>
      <c r="O516" t="s">
        <v>14</v>
      </c>
      <c r="P516" s="4">
        <v>135.35</v>
      </c>
      <c r="Q516" t="s">
        <v>160</v>
      </c>
      <c r="R516" t="s">
        <v>162</v>
      </c>
      <c r="S516" t="s">
        <v>163</v>
      </c>
      <c r="U516" t="s">
        <v>164</v>
      </c>
      <c r="V516" t="s">
        <v>10</v>
      </c>
      <c r="W516" s="10" t="b">
        <v>1</v>
      </c>
      <c r="X516" s="12">
        <v>43846.845346064816</v>
      </c>
    </row>
    <row r="517" spans="1:24" x14ac:dyDescent="0.2">
      <c r="A517">
        <v>10800</v>
      </c>
      <c r="B517" s="2" t="s">
        <v>440</v>
      </c>
      <c r="C517" s="2" t="s">
        <v>437</v>
      </c>
      <c r="D517" s="2" t="s">
        <v>441</v>
      </c>
      <c r="E517" t="s">
        <v>13</v>
      </c>
      <c r="F517">
        <f>SUM(J517* 1.08)</f>
        <v>214.44480000000001</v>
      </c>
      <c r="G517">
        <v>8</v>
      </c>
      <c r="H517">
        <v>0</v>
      </c>
      <c r="I517" s="7">
        <v>24.82</v>
      </c>
      <c r="J517" s="7">
        <f>SUM(G517*I517)</f>
        <v>198.56</v>
      </c>
      <c r="K517" s="7">
        <f>SUM(G517*1.27)</f>
        <v>10.16</v>
      </c>
      <c r="L517" s="11">
        <v>43665</v>
      </c>
      <c r="M517" s="3">
        <v>43666</v>
      </c>
      <c r="N517" s="3">
        <v>43666</v>
      </c>
      <c r="O517" t="s">
        <v>6</v>
      </c>
      <c r="P517" s="4">
        <v>160.55000000000001</v>
      </c>
      <c r="Q517" t="s">
        <v>408</v>
      </c>
      <c r="R517" t="s">
        <v>410</v>
      </c>
      <c r="S517" t="s">
        <v>222</v>
      </c>
      <c r="T517" t="s">
        <v>223</v>
      </c>
      <c r="U517" t="s">
        <v>411</v>
      </c>
      <c r="V517" t="s">
        <v>113</v>
      </c>
      <c r="W517" s="10" t="b">
        <v>1</v>
      </c>
      <c r="X517" s="12">
        <v>43900.511384027777</v>
      </c>
    </row>
    <row r="518" spans="1:24" x14ac:dyDescent="0.2">
      <c r="A518">
        <v>10801</v>
      </c>
      <c r="B518" s="2" t="s">
        <v>60</v>
      </c>
      <c r="C518" s="2" t="s">
        <v>61</v>
      </c>
      <c r="D518" s="2" t="s">
        <v>62</v>
      </c>
      <c r="E518" t="s">
        <v>11</v>
      </c>
      <c r="F518">
        <f>SUM(J518* 0.85)</f>
        <v>1076.0319999999999</v>
      </c>
      <c r="G518">
        <v>8</v>
      </c>
      <c r="H518">
        <v>-4</v>
      </c>
      <c r="I518" s="7">
        <v>158.24</v>
      </c>
      <c r="J518" s="7">
        <f>SUM(G518*I518)</f>
        <v>1265.92</v>
      </c>
      <c r="K518" s="7">
        <f>SUM(G518*1.15)</f>
        <v>9.1999999999999993</v>
      </c>
      <c r="L518" s="11">
        <v>43668</v>
      </c>
      <c r="M518" s="3">
        <v>43670</v>
      </c>
      <c r="N518" s="3">
        <v>43670</v>
      </c>
      <c r="O518" t="s">
        <v>12</v>
      </c>
      <c r="P518" s="4">
        <v>174.2</v>
      </c>
      <c r="Q518" t="s">
        <v>281</v>
      </c>
      <c r="R518" t="s">
        <v>282</v>
      </c>
      <c r="S518" t="s">
        <v>283</v>
      </c>
      <c r="U518" t="s">
        <v>284</v>
      </c>
      <c r="V518" t="s">
        <v>10</v>
      </c>
      <c r="W518" s="10" t="b">
        <v>1</v>
      </c>
      <c r="X518" s="12">
        <v>43903.177561342585</v>
      </c>
    </row>
    <row r="519" spans="1:24" x14ac:dyDescent="0.2">
      <c r="A519">
        <v>10802</v>
      </c>
      <c r="B519" s="2" t="s">
        <v>442</v>
      </c>
      <c r="C519" s="2" t="s">
        <v>443</v>
      </c>
      <c r="D519" s="2" t="s">
        <v>444</v>
      </c>
      <c r="E519" t="s">
        <v>11</v>
      </c>
      <c r="F519">
        <f>SUM(J519* 0.85)</f>
        <v>98.948499999999996</v>
      </c>
      <c r="G519">
        <v>7</v>
      </c>
      <c r="H519">
        <v>5</v>
      </c>
      <c r="I519" s="7">
        <v>16.63</v>
      </c>
      <c r="J519" s="7">
        <f>SUM(G519*I519)</f>
        <v>116.41</v>
      </c>
      <c r="K519" s="7">
        <f>SUM(G519*0.54)</f>
        <v>3.7800000000000002</v>
      </c>
      <c r="L519" s="11">
        <v>43668</v>
      </c>
      <c r="M519" s="3">
        <v>43678</v>
      </c>
      <c r="N519" s="3">
        <v>43678</v>
      </c>
      <c r="O519" t="s">
        <v>14</v>
      </c>
      <c r="P519" s="4">
        <v>0.57999999999999996</v>
      </c>
      <c r="Q519" t="s">
        <v>333</v>
      </c>
      <c r="R519" t="s">
        <v>335</v>
      </c>
      <c r="S519" t="s">
        <v>336</v>
      </c>
      <c r="U519" t="s">
        <v>337</v>
      </c>
      <c r="V519" t="s">
        <v>10</v>
      </c>
      <c r="W519" s="10" t="b">
        <v>0</v>
      </c>
      <c r="X519" s="12">
        <v>43965.511175694439</v>
      </c>
    </row>
    <row r="520" spans="1:24" x14ac:dyDescent="0.2">
      <c r="A520">
        <v>10803</v>
      </c>
      <c r="B520" s="2" t="s">
        <v>531</v>
      </c>
      <c r="C520" s="2" t="s">
        <v>532</v>
      </c>
      <c r="D520" s="2" t="s">
        <v>533</v>
      </c>
      <c r="E520" t="s">
        <v>11</v>
      </c>
      <c r="F520">
        <f>SUM(J520* 0.85)</f>
        <v>226.54199999999997</v>
      </c>
      <c r="G520">
        <v>12</v>
      </c>
      <c r="H520">
        <v>-15</v>
      </c>
      <c r="I520" s="7">
        <v>22.21</v>
      </c>
      <c r="J520" s="7">
        <f>SUM(G520*I520)</f>
        <v>266.52</v>
      </c>
      <c r="K520" s="7">
        <f>SUM(G520*1.15)</f>
        <v>13.799999999999999</v>
      </c>
      <c r="L520" s="11">
        <v>43669</v>
      </c>
      <c r="M520" s="3">
        <v>43678</v>
      </c>
      <c r="N520" s="3">
        <v>43678</v>
      </c>
      <c r="O520" t="s">
        <v>14</v>
      </c>
      <c r="P520" s="4">
        <v>4.8099999999999996</v>
      </c>
      <c r="Q520" t="s">
        <v>507</v>
      </c>
      <c r="R520" t="s">
        <v>509</v>
      </c>
      <c r="S520" t="s">
        <v>510</v>
      </c>
      <c r="U520" t="s">
        <v>511</v>
      </c>
      <c r="V520" t="s">
        <v>59</v>
      </c>
      <c r="W520" s="10" t="b">
        <v>0</v>
      </c>
      <c r="X520" s="12">
        <v>43923.51011678241</v>
      </c>
    </row>
    <row r="521" spans="1:24" x14ac:dyDescent="0.2">
      <c r="A521">
        <v>10804</v>
      </c>
      <c r="B521" s="2" t="s">
        <v>440</v>
      </c>
      <c r="C521" s="2" t="s">
        <v>437</v>
      </c>
      <c r="D521" s="2" t="s">
        <v>441</v>
      </c>
      <c r="E521" t="s">
        <v>5</v>
      </c>
      <c r="F521">
        <f>SUM(J521* 1.08)</f>
        <v>1362.3012000000001</v>
      </c>
      <c r="G521">
        <v>13</v>
      </c>
      <c r="H521">
        <v>0</v>
      </c>
      <c r="I521" s="7">
        <v>97.03</v>
      </c>
      <c r="J521" s="7">
        <f>SUM(G521*I521)</f>
        <v>1261.3900000000001</v>
      </c>
      <c r="K521" s="7">
        <f>SUM(G521*1.27)</f>
        <v>16.510000000000002</v>
      </c>
      <c r="L521" s="11">
        <v>43669</v>
      </c>
      <c r="M521" s="3">
        <v>43684</v>
      </c>
      <c r="N521" s="3">
        <v>43685</v>
      </c>
      <c r="O521" t="s">
        <v>6</v>
      </c>
      <c r="P521" s="4">
        <v>174.05</v>
      </c>
      <c r="Q521" t="s">
        <v>395</v>
      </c>
      <c r="R521" t="s">
        <v>397</v>
      </c>
      <c r="S521" t="s">
        <v>398</v>
      </c>
      <c r="T521" t="s">
        <v>399</v>
      </c>
      <c r="U521" t="s">
        <v>400</v>
      </c>
      <c r="V521" t="s">
        <v>209</v>
      </c>
      <c r="W521" s="10" t="b">
        <v>1</v>
      </c>
      <c r="X521" s="12">
        <v>43888.843984953703</v>
      </c>
    </row>
    <row r="522" spans="1:24" x14ac:dyDescent="0.2">
      <c r="A522">
        <v>10805</v>
      </c>
      <c r="B522" s="2" t="s">
        <v>468</v>
      </c>
      <c r="C522" s="2" t="s">
        <v>469</v>
      </c>
      <c r="D522" s="2" t="s">
        <v>470</v>
      </c>
      <c r="E522" t="s">
        <v>45</v>
      </c>
      <c r="F522">
        <f>SUM(J522* 1.05)</f>
        <v>374.15700000000004</v>
      </c>
      <c r="G522">
        <v>6</v>
      </c>
      <c r="H522">
        <v>0</v>
      </c>
      <c r="I522" s="7">
        <v>59.39</v>
      </c>
      <c r="J522" s="7">
        <f>SUM(G522*I522)</f>
        <v>356.34000000000003</v>
      </c>
      <c r="K522" s="7">
        <f>SUM(G522*1.27)</f>
        <v>7.62</v>
      </c>
      <c r="L522" s="11">
        <v>43669</v>
      </c>
      <c r="M522" s="3">
        <v>43679</v>
      </c>
      <c r="N522" s="3">
        <v>43683</v>
      </c>
      <c r="O522" t="s">
        <v>12</v>
      </c>
      <c r="P522" s="4">
        <v>14.25</v>
      </c>
      <c r="Q522" t="s">
        <v>408</v>
      </c>
      <c r="R522" t="s">
        <v>410</v>
      </c>
      <c r="S522" t="s">
        <v>222</v>
      </c>
      <c r="T522" t="s">
        <v>223</v>
      </c>
      <c r="U522" t="s">
        <v>411</v>
      </c>
      <c r="V522" t="s">
        <v>113</v>
      </c>
      <c r="W522" s="10" t="b">
        <v>0</v>
      </c>
      <c r="X522" s="12">
        <v>43816.845357638893</v>
      </c>
    </row>
    <row r="523" spans="1:24" x14ac:dyDescent="0.2">
      <c r="A523">
        <v>10806</v>
      </c>
      <c r="B523" s="2" t="s">
        <v>506</v>
      </c>
      <c r="C523" s="2" t="s">
        <v>507</v>
      </c>
      <c r="D523" s="2" t="s">
        <v>508</v>
      </c>
      <c r="E523" t="s">
        <v>15</v>
      </c>
      <c r="F523">
        <f>SUM(J523* 1.15)</f>
        <v>528.02249999999992</v>
      </c>
      <c r="G523">
        <v>5</v>
      </c>
      <c r="H523">
        <v>4</v>
      </c>
      <c r="I523" s="7">
        <v>91.83</v>
      </c>
      <c r="J523" s="7">
        <f>SUM(G523*I523)</f>
        <v>459.15</v>
      </c>
      <c r="K523" s="7">
        <f>SUM(G523*0.54)</f>
        <v>2.7</v>
      </c>
      <c r="L523" s="11">
        <v>43670</v>
      </c>
      <c r="M523" s="3">
        <v>43672</v>
      </c>
      <c r="N523" s="3">
        <v>43673</v>
      </c>
      <c r="O523" t="s">
        <v>12</v>
      </c>
      <c r="P523" s="4">
        <v>7.28</v>
      </c>
      <c r="Q523" t="s">
        <v>525</v>
      </c>
      <c r="R523" t="s">
        <v>527</v>
      </c>
      <c r="S523" t="s">
        <v>528</v>
      </c>
      <c r="U523" t="s">
        <v>529</v>
      </c>
      <c r="V523" t="s">
        <v>530</v>
      </c>
      <c r="W523" s="10" t="b">
        <v>0</v>
      </c>
      <c r="X523" s="12">
        <v>43806.511985879624</v>
      </c>
    </row>
    <row r="524" spans="1:24" x14ac:dyDescent="0.2">
      <c r="A524">
        <v>10807</v>
      </c>
      <c r="B524" s="2" t="s">
        <v>169</v>
      </c>
      <c r="C524" s="2" t="s">
        <v>170</v>
      </c>
      <c r="D524" s="2" t="s">
        <v>171</v>
      </c>
      <c r="E524" t="s">
        <v>11</v>
      </c>
      <c r="F524">
        <f>SUM(J524* 0.875)</f>
        <v>1213.8087500000001</v>
      </c>
      <c r="G524">
        <v>11</v>
      </c>
      <c r="H524">
        <v>-19</v>
      </c>
      <c r="I524" s="7">
        <v>126.11</v>
      </c>
      <c r="J524" s="7">
        <f>SUM(G524*I524)</f>
        <v>1387.21</v>
      </c>
      <c r="K524" s="7">
        <f>SUM(G524*1.15)</f>
        <v>12.649999999999999</v>
      </c>
      <c r="L524" s="11">
        <v>43670</v>
      </c>
      <c r="M524" s="3">
        <v>43675</v>
      </c>
      <c r="N524" s="3">
        <v>43682</v>
      </c>
      <c r="O524" t="s">
        <v>12</v>
      </c>
      <c r="P524" s="4">
        <v>11.06</v>
      </c>
      <c r="Q524" t="s">
        <v>68</v>
      </c>
      <c r="R524" t="s">
        <v>70</v>
      </c>
      <c r="S524" t="s">
        <v>71</v>
      </c>
      <c r="U524" t="s">
        <v>72</v>
      </c>
      <c r="V524" t="s">
        <v>59</v>
      </c>
      <c r="W524" s="10" t="b">
        <v>0</v>
      </c>
      <c r="X524" s="12">
        <v>43870.843786111109</v>
      </c>
    </row>
    <row r="525" spans="1:24" x14ac:dyDescent="0.2">
      <c r="A525">
        <v>10808</v>
      </c>
      <c r="B525" s="2" t="s">
        <v>369</v>
      </c>
      <c r="C525" s="2" t="s">
        <v>370</v>
      </c>
      <c r="D525" s="2" t="s">
        <v>371</v>
      </c>
      <c r="E525" t="s">
        <v>45</v>
      </c>
      <c r="F525">
        <f>SUM(J525* 1.08)</f>
        <v>1544.2596000000001</v>
      </c>
      <c r="G525">
        <v>13</v>
      </c>
      <c r="H525">
        <v>3</v>
      </c>
      <c r="I525" s="7">
        <v>109.99</v>
      </c>
      <c r="J525" s="7">
        <f>SUM(G525*I525)</f>
        <v>1429.87</v>
      </c>
      <c r="K525" s="7">
        <f>SUM(G525*0.54)</f>
        <v>7.0200000000000005</v>
      </c>
      <c r="L525" s="11">
        <v>43671</v>
      </c>
      <c r="M525" s="3">
        <v>43672</v>
      </c>
      <c r="N525" s="3">
        <v>43672</v>
      </c>
      <c r="O525" t="s">
        <v>14</v>
      </c>
      <c r="P525" s="4">
        <v>70.09</v>
      </c>
      <c r="Q525" t="s">
        <v>314</v>
      </c>
      <c r="R525" t="s">
        <v>316</v>
      </c>
      <c r="S525" t="s">
        <v>317</v>
      </c>
      <c r="U525" t="s">
        <v>318</v>
      </c>
      <c r="V525" t="s">
        <v>175</v>
      </c>
      <c r="W525" s="10" t="b">
        <v>1</v>
      </c>
      <c r="X525" s="12">
        <v>43906.844413194449</v>
      </c>
    </row>
    <row r="526" spans="1:24" x14ac:dyDescent="0.2">
      <c r="A526">
        <v>10809</v>
      </c>
      <c r="B526" s="2" t="s">
        <v>531</v>
      </c>
      <c r="C526" s="2" t="s">
        <v>532</v>
      </c>
      <c r="D526" s="2" t="s">
        <v>533</v>
      </c>
      <c r="E526" t="s">
        <v>19</v>
      </c>
      <c r="F526">
        <f>SUM(J526* 0.95)</f>
        <v>1818.3</v>
      </c>
      <c r="G526">
        <v>11</v>
      </c>
      <c r="H526">
        <v>-12</v>
      </c>
      <c r="I526" s="7">
        <v>174</v>
      </c>
      <c r="J526" s="7">
        <f>SUM(G526*I526)</f>
        <v>1914</v>
      </c>
      <c r="K526" s="7">
        <f>SUM(G526*1.15)</f>
        <v>12.649999999999999</v>
      </c>
      <c r="L526" s="11">
        <v>43671</v>
      </c>
      <c r="M526" s="3">
        <v>43677</v>
      </c>
      <c r="N526" s="3">
        <v>43677</v>
      </c>
      <c r="O526" t="s">
        <v>14</v>
      </c>
      <c r="P526" s="4">
        <v>708.95</v>
      </c>
      <c r="Q526" t="s">
        <v>395</v>
      </c>
      <c r="R526" t="s">
        <v>397</v>
      </c>
      <c r="S526" t="s">
        <v>398</v>
      </c>
      <c r="T526" t="s">
        <v>399</v>
      </c>
      <c r="U526" t="s">
        <v>400</v>
      </c>
      <c r="V526" t="s">
        <v>209</v>
      </c>
      <c r="W526" s="10" t="b">
        <v>1</v>
      </c>
      <c r="X526" s="12">
        <v>43885.176760300921</v>
      </c>
    </row>
    <row r="527" spans="1:24" x14ac:dyDescent="0.2">
      <c r="A527">
        <v>10810</v>
      </c>
      <c r="B527" s="2" t="s">
        <v>268</v>
      </c>
      <c r="C527" s="2" t="s">
        <v>269</v>
      </c>
      <c r="D527" s="2" t="s">
        <v>270</v>
      </c>
      <c r="E527" t="s">
        <v>45</v>
      </c>
      <c r="F527">
        <f>SUM(J527* 1.08)</f>
        <v>1349.6868000000002</v>
      </c>
      <c r="G527">
        <v>11</v>
      </c>
      <c r="H527">
        <v>4</v>
      </c>
      <c r="I527" s="7">
        <v>113.61</v>
      </c>
      <c r="J527" s="7">
        <f>SUM(G527*I527)</f>
        <v>1249.71</v>
      </c>
      <c r="K527" s="7">
        <f>SUM(G527*0.54)</f>
        <v>5.94</v>
      </c>
      <c r="L527" s="11">
        <v>43671</v>
      </c>
      <c r="M527" s="3">
        <v>43678</v>
      </c>
      <c r="N527" s="3">
        <v>43678</v>
      </c>
      <c r="O527" t="s">
        <v>14</v>
      </c>
      <c r="P527" s="4">
        <v>48.29</v>
      </c>
      <c r="Q527" t="s">
        <v>395</v>
      </c>
      <c r="R527" t="s">
        <v>397</v>
      </c>
      <c r="S527" t="s">
        <v>398</v>
      </c>
      <c r="T527" t="s">
        <v>399</v>
      </c>
      <c r="U527" t="s">
        <v>400</v>
      </c>
      <c r="V527" t="s">
        <v>209</v>
      </c>
      <c r="W527" s="10" t="b">
        <v>1</v>
      </c>
      <c r="X527" s="12">
        <v>43884.843751388886</v>
      </c>
    </row>
    <row r="528" spans="1:24" x14ac:dyDescent="0.2">
      <c r="A528">
        <v>10811</v>
      </c>
      <c r="B528" s="2" t="s">
        <v>300</v>
      </c>
      <c r="C528" s="2" t="s">
        <v>301</v>
      </c>
      <c r="D528" s="2" t="s">
        <v>302</v>
      </c>
      <c r="E528" t="s">
        <v>36</v>
      </c>
      <c r="F528">
        <f>SUM(J528* 1.03)</f>
        <v>1714.4556</v>
      </c>
      <c r="G528">
        <v>11</v>
      </c>
      <c r="H528">
        <v>-3</v>
      </c>
      <c r="I528" s="7">
        <v>151.32</v>
      </c>
      <c r="J528" s="7">
        <f>SUM(G528*I528)</f>
        <v>1664.52</v>
      </c>
      <c r="K528" s="7">
        <f>SUM(G528*1.27)</f>
        <v>13.97</v>
      </c>
      <c r="L528" s="11">
        <v>43672</v>
      </c>
      <c r="M528" s="3">
        <v>43680</v>
      </c>
      <c r="N528" s="3">
        <v>43680</v>
      </c>
      <c r="O528" t="s">
        <v>12</v>
      </c>
      <c r="P528" s="4">
        <v>53.05</v>
      </c>
      <c r="Q528" t="s">
        <v>423</v>
      </c>
      <c r="R528" t="s">
        <v>424</v>
      </c>
      <c r="S528" t="s">
        <v>425</v>
      </c>
      <c r="U528" t="s">
        <v>426</v>
      </c>
      <c r="V528" t="s">
        <v>427</v>
      </c>
      <c r="W528" s="10" t="b">
        <v>1</v>
      </c>
      <c r="X528" s="12">
        <v>43973.178004398142</v>
      </c>
    </row>
    <row r="529" spans="1:24" x14ac:dyDescent="0.2">
      <c r="A529">
        <v>10812</v>
      </c>
      <c r="B529" s="2" t="s">
        <v>401</v>
      </c>
      <c r="C529" s="2" t="s">
        <v>402</v>
      </c>
      <c r="D529" s="2" t="s">
        <v>403</v>
      </c>
      <c r="E529" t="s">
        <v>46</v>
      </c>
      <c r="F529">
        <f>SUM(J529* 0.95)</f>
        <v>658.26449999999988</v>
      </c>
      <c r="G529">
        <v>9</v>
      </c>
      <c r="H529">
        <v>-11</v>
      </c>
      <c r="I529" s="7">
        <v>76.989999999999995</v>
      </c>
      <c r="J529" s="7">
        <f>SUM(G529*I529)</f>
        <v>692.91</v>
      </c>
      <c r="K529" s="7">
        <f>SUM(G529*1.15)</f>
        <v>10.35</v>
      </c>
      <c r="L529" s="11">
        <v>43672</v>
      </c>
      <c r="M529" s="3">
        <v>43677</v>
      </c>
      <c r="N529" s="3">
        <v>43677</v>
      </c>
      <c r="O529" t="s">
        <v>14</v>
      </c>
      <c r="P529" s="4">
        <v>13.75</v>
      </c>
      <c r="Q529" t="s">
        <v>395</v>
      </c>
      <c r="R529" t="s">
        <v>397</v>
      </c>
      <c r="S529" t="s">
        <v>398</v>
      </c>
      <c r="T529" t="s">
        <v>399</v>
      </c>
      <c r="U529" t="s">
        <v>400</v>
      </c>
      <c r="V529" t="s">
        <v>209</v>
      </c>
      <c r="W529" s="10" t="b">
        <v>1</v>
      </c>
      <c r="X529" s="12">
        <v>43880.175959490742</v>
      </c>
    </row>
    <row r="530" spans="1:24" x14ac:dyDescent="0.2">
      <c r="A530">
        <v>10813</v>
      </c>
      <c r="B530" s="2" t="s">
        <v>407</v>
      </c>
      <c r="C530" s="2" t="s">
        <v>408</v>
      </c>
      <c r="D530" s="2" t="s">
        <v>409</v>
      </c>
      <c r="E530" t="s">
        <v>13</v>
      </c>
      <c r="F530">
        <f>SUM(J530* 1.15)</f>
        <v>1488.1459999999997</v>
      </c>
      <c r="G530">
        <v>11</v>
      </c>
      <c r="H530">
        <v>-2</v>
      </c>
      <c r="I530" s="7">
        <v>117.64</v>
      </c>
      <c r="J530" s="7">
        <f>SUM(G530*I530)</f>
        <v>1294.04</v>
      </c>
      <c r="K530" s="7">
        <f>SUM(G530*1.27)</f>
        <v>13.97</v>
      </c>
      <c r="L530" s="11">
        <v>43675</v>
      </c>
      <c r="M530" s="3">
        <v>43684</v>
      </c>
      <c r="N530" s="3">
        <v>43687</v>
      </c>
      <c r="O530" t="s">
        <v>6</v>
      </c>
      <c r="P530" s="4">
        <v>48.2</v>
      </c>
      <c r="Q530" t="s">
        <v>154</v>
      </c>
      <c r="R530" t="s">
        <v>156</v>
      </c>
      <c r="S530" t="s">
        <v>157</v>
      </c>
      <c r="U530" t="s">
        <v>158</v>
      </c>
      <c r="V530" t="s">
        <v>44</v>
      </c>
      <c r="W530" s="10" t="b">
        <v>1</v>
      </c>
      <c r="X530" s="12">
        <v>43893.512484027771</v>
      </c>
    </row>
    <row r="531" spans="1:24" x14ac:dyDescent="0.2">
      <c r="A531">
        <v>10814</v>
      </c>
      <c r="B531" s="2" t="s">
        <v>506</v>
      </c>
      <c r="C531" s="2" t="s">
        <v>507</v>
      </c>
      <c r="D531" s="2" t="s">
        <v>508</v>
      </c>
      <c r="E531" t="s">
        <v>15</v>
      </c>
      <c r="F531">
        <f>SUM(J531* 1.15)</f>
        <v>497.90399999999994</v>
      </c>
      <c r="G531">
        <v>6</v>
      </c>
      <c r="H531">
        <v>5</v>
      </c>
      <c r="I531" s="7">
        <v>72.16</v>
      </c>
      <c r="J531" s="7">
        <f>SUM(G531*I531)</f>
        <v>432.96</v>
      </c>
      <c r="K531" s="7">
        <f>SUM(G531*0.54)</f>
        <v>3.24</v>
      </c>
      <c r="L531" s="11">
        <v>43675</v>
      </c>
      <c r="M531" s="3">
        <v>43690</v>
      </c>
      <c r="N531" s="3">
        <v>43690</v>
      </c>
      <c r="O531" t="s">
        <v>6</v>
      </c>
      <c r="P531" s="4">
        <v>59.14</v>
      </c>
      <c r="Q531" t="s">
        <v>54</v>
      </c>
      <c r="R531" t="s">
        <v>56</v>
      </c>
      <c r="S531" t="s">
        <v>57</v>
      </c>
      <c r="U531" t="s">
        <v>58</v>
      </c>
      <c r="V531" t="s">
        <v>59</v>
      </c>
      <c r="W531" s="10" t="b">
        <v>1</v>
      </c>
      <c r="X531" s="12">
        <v>43873.51011678241</v>
      </c>
    </row>
    <row r="532" spans="1:24" x14ac:dyDescent="0.2">
      <c r="A532">
        <v>10815</v>
      </c>
      <c r="B532" s="2" t="s">
        <v>430</v>
      </c>
      <c r="C532" s="2" t="s">
        <v>431</v>
      </c>
      <c r="D532" s="2" t="s">
        <v>432</v>
      </c>
      <c r="E532" t="s">
        <v>45</v>
      </c>
      <c r="F532">
        <f>SUM(J532* 1.05)</f>
        <v>1502.9279999999999</v>
      </c>
      <c r="G532">
        <v>8</v>
      </c>
      <c r="H532">
        <v>5</v>
      </c>
      <c r="I532" s="7">
        <v>178.92</v>
      </c>
      <c r="J532" s="7">
        <f>SUM(G532*I532)</f>
        <v>1431.36</v>
      </c>
      <c r="K532" s="7">
        <f>SUM(G532*0.54)</f>
        <v>4.32</v>
      </c>
      <c r="L532" s="11">
        <v>43675</v>
      </c>
      <c r="M532" s="3">
        <v>43678</v>
      </c>
      <c r="N532" s="3">
        <v>43678</v>
      </c>
      <c r="O532" t="s">
        <v>6</v>
      </c>
      <c r="P532" s="4">
        <v>16.97</v>
      </c>
      <c r="Q532" t="s">
        <v>68</v>
      </c>
      <c r="R532" t="s">
        <v>70</v>
      </c>
      <c r="S532" t="s">
        <v>71</v>
      </c>
      <c r="U532" t="s">
        <v>72</v>
      </c>
      <c r="V532" t="s">
        <v>59</v>
      </c>
      <c r="W532" s="10" t="b">
        <v>0</v>
      </c>
      <c r="X532" s="12">
        <v>43905.512354861115</v>
      </c>
    </row>
    <row r="533" spans="1:24" x14ac:dyDescent="0.2">
      <c r="A533">
        <v>10816</v>
      </c>
      <c r="B533" s="2" t="s">
        <v>202</v>
      </c>
      <c r="C533" s="2" t="s">
        <v>203</v>
      </c>
      <c r="D533" s="2" t="s">
        <v>204</v>
      </c>
      <c r="E533" t="s">
        <v>11</v>
      </c>
      <c r="F533">
        <f>SUM(J533* 1.08)</f>
        <v>1060.2144000000001</v>
      </c>
      <c r="G533">
        <v>8</v>
      </c>
      <c r="H533">
        <v>3</v>
      </c>
      <c r="I533" s="7">
        <v>122.71</v>
      </c>
      <c r="J533" s="7">
        <f>SUM(G533*I533)</f>
        <v>981.68</v>
      </c>
      <c r="K533" s="7">
        <f>SUM(G533*0.54)</f>
        <v>4.32</v>
      </c>
      <c r="L533" s="11">
        <v>43676</v>
      </c>
      <c r="M533" s="3">
        <v>43680</v>
      </c>
      <c r="N533" s="3">
        <v>43690</v>
      </c>
      <c r="O533" t="s">
        <v>14</v>
      </c>
      <c r="P533" s="4">
        <v>4.5199999999999996</v>
      </c>
      <c r="Q533" t="s">
        <v>30</v>
      </c>
      <c r="R533" t="s">
        <v>557</v>
      </c>
      <c r="S533" t="s">
        <v>32</v>
      </c>
      <c r="T533" t="s">
        <v>33</v>
      </c>
      <c r="U533" t="s">
        <v>34</v>
      </c>
      <c r="V533" t="s">
        <v>35</v>
      </c>
      <c r="W533" s="10" t="b">
        <v>0</v>
      </c>
      <c r="X533" s="12">
        <v>43911.510024189818</v>
      </c>
    </row>
    <row r="534" spans="1:24" x14ac:dyDescent="0.2">
      <c r="A534">
        <v>10817</v>
      </c>
      <c r="B534" s="2" t="s">
        <v>250</v>
      </c>
      <c r="C534" s="2" t="s">
        <v>251</v>
      </c>
      <c r="D534" s="2" t="s">
        <v>252</v>
      </c>
      <c r="E534" t="s">
        <v>15</v>
      </c>
      <c r="F534">
        <f>SUM(J534* 0.95)</f>
        <v>1794.588</v>
      </c>
      <c r="G534">
        <v>12</v>
      </c>
      <c r="H534">
        <v>37</v>
      </c>
      <c r="I534" s="7">
        <v>157.41999999999999</v>
      </c>
      <c r="J534" s="7">
        <f>SUM(G534*I534)</f>
        <v>1889.04</v>
      </c>
      <c r="K534" s="7">
        <f>SUM(G534*1.429)</f>
        <v>17.148</v>
      </c>
      <c r="L534" s="11">
        <v>43676</v>
      </c>
      <c r="M534" s="3">
        <v>43686</v>
      </c>
      <c r="N534" s="3">
        <v>43686</v>
      </c>
      <c r="O534" t="s">
        <v>6</v>
      </c>
      <c r="P534" s="4">
        <v>60.26</v>
      </c>
      <c r="Q534" t="s">
        <v>370</v>
      </c>
      <c r="R534" t="s">
        <v>372</v>
      </c>
      <c r="S534" t="s">
        <v>180</v>
      </c>
      <c r="U534" t="s">
        <v>373</v>
      </c>
      <c r="V534" t="s">
        <v>182</v>
      </c>
      <c r="W534" s="10" t="b">
        <v>1</v>
      </c>
      <c r="X534" s="12">
        <v>43912.509885300926</v>
      </c>
    </row>
    <row r="535" spans="1:24" x14ac:dyDescent="0.2">
      <c r="A535">
        <v>10818</v>
      </c>
      <c r="B535" s="2" t="s">
        <v>313</v>
      </c>
      <c r="C535" s="2" t="s">
        <v>314</v>
      </c>
      <c r="D535" s="2" t="s">
        <v>315</v>
      </c>
      <c r="E535" t="s">
        <v>19</v>
      </c>
      <c r="F535">
        <f>SUM(J535* 0.85)</f>
        <v>650.48799999999994</v>
      </c>
      <c r="G535">
        <v>8</v>
      </c>
      <c r="H535">
        <v>-1</v>
      </c>
      <c r="I535" s="7">
        <v>95.66</v>
      </c>
      <c r="J535" s="7">
        <f>SUM(G535*I535)</f>
        <v>765.28</v>
      </c>
      <c r="K535" s="7">
        <f>SUM(G535*1.27)</f>
        <v>10.16</v>
      </c>
      <c r="L535" s="11">
        <v>43677</v>
      </c>
      <c r="M535" s="3">
        <v>43682</v>
      </c>
      <c r="N535" s="3">
        <v>43682</v>
      </c>
      <c r="O535" t="s">
        <v>12</v>
      </c>
      <c r="P535" s="4">
        <v>112.27</v>
      </c>
      <c r="Q535" t="s">
        <v>68</v>
      </c>
      <c r="R535" t="s">
        <v>70</v>
      </c>
      <c r="S535" t="s">
        <v>71</v>
      </c>
      <c r="U535" t="s">
        <v>72</v>
      </c>
      <c r="V535" t="s">
        <v>59</v>
      </c>
      <c r="W535" s="10" t="b">
        <v>1</v>
      </c>
      <c r="X535" s="12">
        <v>43881.970289351848</v>
      </c>
    </row>
    <row r="536" spans="1:24" x14ac:dyDescent="0.2">
      <c r="A536">
        <v>10819</v>
      </c>
      <c r="B536" s="2" t="s">
        <v>87</v>
      </c>
      <c r="C536" s="2" t="s">
        <v>88</v>
      </c>
      <c r="D536" s="2" t="s">
        <v>89</v>
      </c>
      <c r="E536" t="s">
        <v>45</v>
      </c>
      <c r="F536">
        <f>SUM(J536* 0.95)</f>
        <v>2172.7355000000002</v>
      </c>
      <c r="G536">
        <v>13</v>
      </c>
      <c r="H536">
        <v>3</v>
      </c>
      <c r="I536" s="7">
        <v>175.93</v>
      </c>
      <c r="J536" s="7">
        <f>SUM(G536*I536)</f>
        <v>2287.09</v>
      </c>
      <c r="K536" s="7">
        <f>SUM(G536*0.54)</f>
        <v>7.0200000000000005</v>
      </c>
      <c r="L536" s="11">
        <v>43677</v>
      </c>
      <c r="M536" s="3">
        <v>43679</v>
      </c>
      <c r="N536" s="3">
        <v>43679</v>
      </c>
      <c r="O536" t="s">
        <v>12</v>
      </c>
      <c r="P536" s="4">
        <v>210.19</v>
      </c>
      <c r="Q536" t="s">
        <v>226</v>
      </c>
      <c r="R536" t="s">
        <v>228</v>
      </c>
      <c r="S536" t="s">
        <v>229</v>
      </c>
      <c r="T536" t="s">
        <v>230</v>
      </c>
      <c r="U536" t="s">
        <v>231</v>
      </c>
      <c r="V536" t="s">
        <v>217</v>
      </c>
      <c r="W536" s="10" t="b">
        <v>1</v>
      </c>
      <c r="X536" s="12">
        <v>43979.943206018521</v>
      </c>
    </row>
    <row r="537" spans="1:24" x14ac:dyDescent="0.2">
      <c r="A537">
        <v>10820</v>
      </c>
      <c r="B537" s="2" t="s">
        <v>394</v>
      </c>
      <c r="C537" s="2" t="s">
        <v>395</v>
      </c>
      <c r="D537" s="2" t="s">
        <v>396</v>
      </c>
      <c r="E537" t="s">
        <v>15</v>
      </c>
      <c r="F537">
        <f>SUM(J537* 1.05)</f>
        <v>403.57800000000003</v>
      </c>
      <c r="G537">
        <v>6</v>
      </c>
      <c r="H537">
        <v>3</v>
      </c>
      <c r="I537" s="7">
        <v>64.06</v>
      </c>
      <c r="J537" s="7">
        <f>SUM(G537*I537)</f>
        <v>384.36</v>
      </c>
      <c r="K537" s="7">
        <f>SUM(G537*0.54)</f>
        <v>3.24</v>
      </c>
      <c r="L537" s="11">
        <v>43677</v>
      </c>
      <c r="M537" s="3">
        <v>43678</v>
      </c>
      <c r="N537" s="3">
        <v>43680</v>
      </c>
      <c r="O537" t="s">
        <v>12</v>
      </c>
      <c r="P537" s="4">
        <v>64.56</v>
      </c>
      <c r="Q537" t="s">
        <v>68</v>
      </c>
      <c r="R537" t="s">
        <v>70</v>
      </c>
      <c r="S537" t="s">
        <v>71</v>
      </c>
      <c r="U537" t="s">
        <v>72</v>
      </c>
      <c r="V537" t="s">
        <v>59</v>
      </c>
      <c r="W537" s="10" t="b">
        <v>1</v>
      </c>
      <c r="X537" s="12">
        <v>43868.513113425928</v>
      </c>
    </row>
    <row r="538" spans="1:24" x14ac:dyDescent="0.2">
      <c r="A538">
        <v>10821</v>
      </c>
      <c r="B538" s="2" t="s">
        <v>455</v>
      </c>
      <c r="C538" s="2" t="s">
        <v>456</v>
      </c>
      <c r="D538" s="2" t="s">
        <v>457</v>
      </c>
      <c r="E538" t="s">
        <v>13</v>
      </c>
      <c r="F538">
        <f>SUM(J538* 1.05)</f>
        <v>1964.8020000000001</v>
      </c>
      <c r="G538">
        <v>14</v>
      </c>
      <c r="H538">
        <v>6</v>
      </c>
      <c r="I538" s="7">
        <v>133.66</v>
      </c>
      <c r="J538" s="7">
        <f>SUM(G538*I538)</f>
        <v>1871.24</v>
      </c>
      <c r="K538" s="7">
        <f>SUM(G538*1.381)</f>
        <v>19.334</v>
      </c>
      <c r="L538" s="11">
        <v>43678</v>
      </c>
      <c r="M538" s="3">
        <v>43680</v>
      </c>
      <c r="N538" s="3">
        <v>43681</v>
      </c>
      <c r="O538" t="s">
        <v>12</v>
      </c>
      <c r="P538" s="4">
        <v>11.65</v>
      </c>
      <c r="Q538" t="s">
        <v>308</v>
      </c>
      <c r="R538" t="s">
        <v>310</v>
      </c>
      <c r="S538" t="s">
        <v>311</v>
      </c>
      <c r="T538" t="s">
        <v>207</v>
      </c>
      <c r="U538" t="s">
        <v>312</v>
      </c>
      <c r="V538" t="s">
        <v>209</v>
      </c>
      <c r="W538" s="10" t="b">
        <v>0</v>
      </c>
      <c r="X538" s="12">
        <v>43900.845392361116</v>
      </c>
    </row>
    <row r="539" spans="1:24" x14ac:dyDescent="0.2">
      <c r="A539">
        <v>10822</v>
      </c>
      <c r="B539" s="2" t="s">
        <v>494</v>
      </c>
      <c r="C539" s="2" t="s">
        <v>495</v>
      </c>
      <c r="D539" s="2" t="s">
        <v>496</v>
      </c>
      <c r="E539" t="s">
        <v>5</v>
      </c>
      <c r="F539">
        <f>SUM(J539* 1.08)</f>
        <v>824.56920000000002</v>
      </c>
      <c r="G539">
        <v>7</v>
      </c>
      <c r="H539">
        <v>2</v>
      </c>
      <c r="I539" s="7">
        <v>109.07</v>
      </c>
      <c r="J539" s="7">
        <f>SUM(G539*I539)</f>
        <v>763.49</v>
      </c>
      <c r="K539" s="7">
        <f>SUM(G539*1.27)</f>
        <v>8.89</v>
      </c>
      <c r="L539" s="11">
        <v>43678</v>
      </c>
      <c r="M539" s="3">
        <v>43693</v>
      </c>
      <c r="N539" s="3">
        <v>43693</v>
      </c>
      <c r="O539" t="s">
        <v>14</v>
      </c>
      <c r="P539" s="4">
        <v>69.53</v>
      </c>
      <c r="Q539" t="s">
        <v>3</v>
      </c>
      <c r="R539" t="s">
        <v>7</v>
      </c>
      <c r="S539" t="s">
        <v>8</v>
      </c>
      <c r="U539" t="s">
        <v>9</v>
      </c>
      <c r="V539" t="s">
        <v>10</v>
      </c>
      <c r="W539" s="10" t="b">
        <v>1</v>
      </c>
      <c r="X539" s="12">
        <v>43807.178293749996</v>
      </c>
    </row>
    <row r="540" spans="1:24" x14ac:dyDescent="0.2">
      <c r="A540">
        <v>10823</v>
      </c>
      <c r="B540" s="2" t="s">
        <v>293</v>
      </c>
      <c r="C540" s="2" t="s">
        <v>294</v>
      </c>
      <c r="D540" s="2" t="s">
        <v>295</v>
      </c>
      <c r="E540" t="s">
        <v>46</v>
      </c>
      <c r="F540">
        <f>SUM(J540* 0.85)</f>
        <v>378.41999999999996</v>
      </c>
      <c r="G540">
        <v>7</v>
      </c>
      <c r="H540">
        <v>9</v>
      </c>
      <c r="I540" s="7">
        <v>63.6</v>
      </c>
      <c r="J540" s="7">
        <f>SUM(G540*I540)</f>
        <v>445.2</v>
      </c>
      <c r="K540" s="7">
        <f>SUM(G540*1.429)</f>
        <v>10.003</v>
      </c>
      <c r="L540" s="11">
        <v>43679</v>
      </c>
      <c r="M540" s="3">
        <v>43680</v>
      </c>
      <c r="N540" s="3">
        <v>43681</v>
      </c>
      <c r="O540" t="s">
        <v>12</v>
      </c>
      <c r="P540" s="4">
        <v>1.1200000000000001</v>
      </c>
      <c r="Q540" t="s">
        <v>385</v>
      </c>
      <c r="R540" t="s">
        <v>387</v>
      </c>
      <c r="S540" t="s">
        <v>388</v>
      </c>
      <c r="U540" t="s">
        <v>389</v>
      </c>
      <c r="V540" t="s">
        <v>10</v>
      </c>
      <c r="W540" s="10" t="b">
        <v>0</v>
      </c>
      <c r="X540" s="12">
        <v>43871.512042361115</v>
      </c>
    </row>
    <row r="541" spans="1:24" x14ac:dyDescent="0.2">
      <c r="A541">
        <v>10824</v>
      </c>
      <c r="B541" s="2" t="s">
        <v>153</v>
      </c>
      <c r="C541" s="2" t="s">
        <v>154</v>
      </c>
      <c r="D541" s="2" t="s">
        <v>155</v>
      </c>
      <c r="E541" t="s">
        <v>36</v>
      </c>
      <c r="F541">
        <f>SUM(J541* 1.08)</f>
        <v>811.93320000000006</v>
      </c>
      <c r="G541">
        <v>13</v>
      </c>
      <c r="H541">
        <v>-1</v>
      </c>
      <c r="I541" s="7">
        <v>57.83</v>
      </c>
      <c r="J541" s="7">
        <f>SUM(G541*I541)</f>
        <v>751.79</v>
      </c>
      <c r="K541" s="7">
        <f>SUM(G541*1.27)</f>
        <v>16.510000000000002</v>
      </c>
      <c r="L541" s="11">
        <v>43679</v>
      </c>
      <c r="M541" s="3">
        <v>43682</v>
      </c>
      <c r="N541" s="3">
        <v>43682</v>
      </c>
      <c r="O541" t="s">
        <v>12</v>
      </c>
      <c r="P541" s="4">
        <v>18.53</v>
      </c>
      <c r="Q541" t="s">
        <v>203</v>
      </c>
      <c r="R541" t="s">
        <v>205</v>
      </c>
      <c r="S541" t="s">
        <v>206</v>
      </c>
      <c r="T541" t="s">
        <v>207</v>
      </c>
      <c r="U541" t="s">
        <v>208</v>
      </c>
      <c r="V541" t="s">
        <v>209</v>
      </c>
      <c r="W541" s="10" t="b">
        <v>0</v>
      </c>
      <c r="X541" s="12">
        <v>43877.510105208334</v>
      </c>
    </row>
    <row r="542" spans="1:24" x14ac:dyDescent="0.2">
      <c r="A542">
        <v>10825</v>
      </c>
      <c r="B542" s="2" t="s">
        <v>118</v>
      </c>
      <c r="C542" s="2" t="s">
        <v>119</v>
      </c>
      <c r="D542" s="2" t="s">
        <v>120</v>
      </c>
      <c r="E542" t="s">
        <v>13</v>
      </c>
      <c r="F542">
        <f>SUM(J542* 1.15)</f>
        <v>578.91</v>
      </c>
      <c r="G542">
        <v>6</v>
      </c>
      <c r="H542">
        <v>0</v>
      </c>
      <c r="I542" s="7">
        <v>83.9</v>
      </c>
      <c r="J542" s="7">
        <f>SUM(G542*I542)</f>
        <v>503.40000000000003</v>
      </c>
      <c r="K542" s="7">
        <f>SUM(G542*1.27)</f>
        <v>7.62</v>
      </c>
      <c r="L542" s="11">
        <v>43679</v>
      </c>
      <c r="M542" s="3">
        <v>43681</v>
      </c>
      <c r="N542" s="3">
        <v>43682</v>
      </c>
      <c r="O542" t="s">
        <v>12</v>
      </c>
      <c r="P542" s="4">
        <v>6.27</v>
      </c>
      <c r="Q542" t="s">
        <v>463</v>
      </c>
      <c r="R542" t="s">
        <v>465</v>
      </c>
      <c r="S542" t="s">
        <v>466</v>
      </c>
      <c r="U542" t="s">
        <v>467</v>
      </c>
      <c r="V542" t="s">
        <v>325</v>
      </c>
      <c r="W542" s="10" t="b">
        <v>0</v>
      </c>
      <c r="X542" s="12">
        <v>43796.512449305555</v>
      </c>
    </row>
    <row r="543" spans="1:24" x14ac:dyDescent="0.2">
      <c r="A543">
        <v>10826</v>
      </c>
      <c r="B543" s="2" t="s">
        <v>53</v>
      </c>
      <c r="C543" s="2" t="s">
        <v>54</v>
      </c>
      <c r="D543" s="2" t="s">
        <v>55</v>
      </c>
      <c r="E543" t="s">
        <v>5</v>
      </c>
      <c r="F543">
        <f>SUM(J543* 1.15)</f>
        <v>1586.9424999999999</v>
      </c>
      <c r="G543">
        <v>13</v>
      </c>
      <c r="H543">
        <v>4</v>
      </c>
      <c r="I543" s="7">
        <v>106.15</v>
      </c>
      <c r="J543" s="7">
        <f>SUM(G543*I543)</f>
        <v>1379.95</v>
      </c>
      <c r="K543" s="7">
        <f>SUM(G543*0.54)</f>
        <v>7.0200000000000005</v>
      </c>
      <c r="L543" s="11">
        <v>43682</v>
      </c>
      <c r="M543" s="3">
        <v>43686</v>
      </c>
      <c r="N543" s="3">
        <v>43686</v>
      </c>
      <c r="O543" t="s">
        <v>6</v>
      </c>
      <c r="P543" s="4">
        <v>116.13</v>
      </c>
      <c r="Q543" t="s">
        <v>431</v>
      </c>
      <c r="R543" t="s">
        <v>433</v>
      </c>
      <c r="S543" t="s">
        <v>434</v>
      </c>
      <c r="T543" t="s">
        <v>435</v>
      </c>
      <c r="U543" t="s">
        <v>436</v>
      </c>
      <c r="V543" t="s">
        <v>209</v>
      </c>
      <c r="W543" s="10" t="b">
        <v>1</v>
      </c>
      <c r="X543" s="12">
        <v>43881.970289351848</v>
      </c>
    </row>
    <row r="544" spans="1:24" x14ac:dyDescent="0.2">
      <c r="A544">
        <v>10827</v>
      </c>
      <c r="B544" s="2" t="s">
        <v>67</v>
      </c>
      <c r="C544" s="2" t="s">
        <v>68</v>
      </c>
      <c r="D544" s="2" t="s">
        <v>69</v>
      </c>
      <c r="E544" t="s">
        <v>13</v>
      </c>
      <c r="F544">
        <f>SUM(J544* 0.85)</f>
        <v>890.56200000000001</v>
      </c>
      <c r="G544">
        <v>12</v>
      </c>
      <c r="H544">
        <v>6</v>
      </c>
      <c r="I544" s="7">
        <v>87.31</v>
      </c>
      <c r="J544" s="7">
        <f>SUM(G544*I544)</f>
        <v>1047.72</v>
      </c>
      <c r="K544" s="7">
        <f>SUM(G544*1.381)</f>
        <v>16.571999999999999</v>
      </c>
      <c r="L544" s="11">
        <v>43682</v>
      </c>
      <c r="M544" s="3">
        <v>43697</v>
      </c>
      <c r="N544" s="3">
        <v>43697</v>
      </c>
      <c r="O544" t="s">
        <v>12</v>
      </c>
      <c r="P544" s="4">
        <v>95.75</v>
      </c>
      <c r="Q544" t="s">
        <v>39</v>
      </c>
      <c r="R544" t="s">
        <v>41</v>
      </c>
      <c r="S544" t="s">
        <v>42</v>
      </c>
      <c r="U544" t="s">
        <v>43</v>
      </c>
      <c r="V544" t="s">
        <v>44</v>
      </c>
      <c r="W544" s="10" t="b">
        <v>1</v>
      </c>
      <c r="X544" s="12">
        <v>43893.510035763888</v>
      </c>
    </row>
    <row r="545" spans="1:24" x14ac:dyDescent="0.2">
      <c r="A545">
        <v>10828</v>
      </c>
      <c r="B545" s="2" t="s">
        <v>390</v>
      </c>
      <c r="C545" s="2" t="s">
        <v>391</v>
      </c>
      <c r="D545" s="2" t="s">
        <v>392</v>
      </c>
      <c r="E545" t="s">
        <v>37</v>
      </c>
      <c r="F545">
        <f>SUM(J545* 0.875)</f>
        <v>1271.55</v>
      </c>
      <c r="G545">
        <v>8</v>
      </c>
      <c r="H545">
        <v>-2</v>
      </c>
      <c r="I545" s="7">
        <v>181.65</v>
      </c>
      <c r="J545" s="7">
        <f>SUM(G545*I545)</f>
        <v>1453.2</v>
      </c>
      <c r="K545" s="7">
        <f>SUM(G545*1.27)</f>
        <v>10.16</v>
      </c>
      <c r="L545" s="11">
        <v>43683</v>
      </c>
      <c r="M545" s="3">
        <v>43689</v>
      </c>
      <c r="N545" s="3">
        <v>43689</v>
      </c>
      <c r="O545" t="s">
        <v>6</v>
      </c>
      <c r="P545" s="4">
        <v>47.3</v>
      </c>
      <c r="Q545" t="s">
        <v>238</v>
      </c>
      <c r="R545" t="s">
        <v>240</v>
      </c>
      <c r="S545" t="s">
        <v>241</v>
      </c>
      <c r="T545" t="s">
        <v>242</v>
      </c>
      <c r="V545" t="s">
        <v>243</v>
      </c>
      <c r="W545" s="10" t="b">
        <v>1</v>
      </c>
      <c r="X545" s="12">
        <v>43902.51141875</v>
      </c>
    </row>
    <row r="546" spans="1:24" x14ac:dyDescent="0.2">
      <c r="A546">
        <v>10829</v>
      </c>
      <c r="B546" s="2" t="s">
        <v>244</v>
      </c>
      <c r="C546" s="2" t="s">
        <v>245</v>
      </c>
      <c r="D546" s="2" t="s">
        <v>246</v>
      </c>
      <c r="E546" t="s">
        <v>37</v>
      </c>
      <c r="F546">
        <f>SUM(J546* 1.08)</f>
        <v>1682.8128000000002</v>
      </c>
      <c r="G546">
        <v>8</v>
      </c>
      <c r="H546">
        <v>12</v>
      </c>
      <c r="I546" s="7">
        <v>194.77</v>
      </c>
      <c r="J546" s="7">
        <f>SUM(G546*I546)</f>
        <v>1558.16</v>
      </c>
      <c r="K546" s="7">
        <f>SUM(G546*1.429)</f>
        <v>11.432</v>
      </c>
      <c r="L546" s="11">
        <v>43683</v>
      </c>
      <c r="M546" s="3">
        <v>43690</v>
      </c>
      <c r="N546" s="3">
        <v>43690</v>
      </c>
      <c r="O546" t="s">
        <v>12</v>
      </c>
      <c r="P546" s="4">
        <v>25.22</v>
      </c>
      <c r="Q546" t="s">
        <v>364</v>
      </c>
      <c r="R546" t="s">
        <v>366</v>
      </c>
      <c r="S546" t="s">
        <v>367</v>
      </c>
      <c r="U546" t="s">
        <v>368</v>
      </c>
      <c r="V546" t="s">
        <v>141</v>
      </c>
      <c r="W546" s="10" t="b">
        <v>0</v>
      </c>
      <c r="X546" s="12">
        <v>43888.845392361116</v>
      </c>
    </row>
    <row r="547" spans="1:24" x14ac:dyDescent="0.2">
      <c r="A547">
        <v>10830</v>
      </c>
      <c r="B547" s="2" t="s">
        <v>489</v>
      </c>
      <c r="C547" s="2" t="s">
        <v>490</v>
      </c>
      <c r="D547" s="2" t="s">
        <v>491</v>
      </c>
      <c r="E547" t="s">
        <v>11</v>
      </c>
      <c r="F547">
        <f>SUM(J547* 0.85)</f>
        <v>943.15999999999985</v>
      </c>
      <c r="G547">
        <v>8</v>
      </c>
      <c r="H547">
        <v>-3</v>
      </c>
      <c r="I547" s="7">
        <v>138.69999999999999</v>
      </c>
      <c r="J547" s="7">
        <f>SUM(G547*I547)</f>
        <v>1109.5999999999999</v>
      </c>
      <c r="K547" s="7">
        <f>SUM(G547*1.27)</f>
        <v>10.16</v>
      </c>
      <c r="L547" s="11">
        <v>43683</v>
      </c>
      <c r="M547" s="3">
        <v>43691</v>
      </c>
      <c r="N547" s="3">
        <v>43692</v>
      </c>
      <c r="O547" t="s">
        <v>6</v>
      </c>
      <c r="P547" s="4">
        <v>3.02</v>
      </c>
      <c r="Q547" t="s">
        <v>170</v>
      </c>
      <c r="R547" t="s">
        <v>172</v>
      </c>
      <c r="S547" t="s">
        <v>173</v>
      </c>
      <c r="U547" t="s">
        <v>174</v>
      </c>
      <c r="V547" t="s">
        <v>175</v>
      </c>
      <c r="W547" s="10" t="b">
        <v>0</v>
      </c>
      <c r="X547" s="12">
        <v>43826.511013657408</v>
      </c>
    </row>
    <row r="548" spans="1:24" x14ac:dyDescent="0.2">
      <c r="A548">
        <v>10831</v>
      </c>
      <c r="B548" s="2" t="s">
        <v>428</v>
      </c>
      <c r="C548" s="2" t="s">
        <v>423</v>
      </c>
      <c r="D548" s="2" t="s">
        <v>429</v>
      </c>
      <c r="E548" t="s">
        <v>15</v>
      </c>
      <c r="F548">
        <f>SUM(J548* 0.95)</f>
        <v>442.37700000000001</v>
      </c>
      <c r="G548">
        <v>13</v>
      </c>
      <c r="H548">
        <v>-11</v>
      </c>
      <c r="I548" s="7">
        <v>35.82</v>
      </c>
      <c r="J548" s="7">
        <f>SUM(G548*I548)</f>
        <v>465.66</v>
      </c>
      <c r="K548" s="7">
        <f>SUM(G548*1.15)</f>
        <v>14.95</v>
      </c>
      <c r="L548" s="11">
        <v>43684</v>
      </c>
      <c r="M548" s="3">
        <v>43689</v>
      </c>
      <c r="N548" s="3">
        <v>43691</v>
      </c>
      <c r="O548" t="s">
        <v>6</v>
      </c>
      <c r="P548" s="4">
        <v>69.19</v>
      </c>
      <c r="Q548" t="s">
        <v>501</v>
      </c>
      <c r="R548" t="s">
        <v>503</v>
      </c>
      <c r="S548" t="s">
        <v>504</v>
      </c>
      <c r="U548" t="s">
        <v>505</v>
      </c>
      <c r="V548" t="s">
        <v>448</v>
      </c>
      <c r="W548" s="10" t="b">
        <v>1</v>
      </c>
      <c r="X548" s="12">
        <v>43902.179895833331</v>
      </c>
    </row>
    <row r="549" spans="1:24" x14ac:dyDescent="0.2">
      <c r="A549">
        <v>10832</v>
      </c>
      <c r="B549" s="2" t="s">
        <v>262</v>
      </c>
      <c r="C549" s="2" t="s">
        <v>263</v>
      </c>
      <c r="D549" s="2" t="s">
        <v>264</v>
      </c>
      <c r="E549" t="s">
        <v>45</v>
      </c>
      <c r="F549">
        <f>SUM(J549* 0.95)</f>
        <v>1614.3919999999998</v>
      </c>
      <c r="G549">
        <v>13</v>
      </c>
      <c r="H549">
        <v>6</v>
      </c>
      <c r="I549" s="7">
        <v>130.72</v>
      </c>
      <c r="J549" s="7">
        <f>SUM(G549*I549)</f>
        <v>1699.36</v>
      </c>
      <c r="K549" s="7">
        <f>SUM(G549*1.381)</f>
        <v>17.952999999999999</v>
      </c>
      <c r="L549" s="11">
        <v>43684</v>
      </c>
      <c r="M549" s="3">
        <v>43690</v>
      </c>
      <c r="N549" s="3">
        <v>43690</v>
      </c>
      <c r="O549" t="s">
        <v>6</v>
      </c>
      <c r="P549" s="4">
        <v>67.260000000000005</v>
      </c>
      <c r="Q549" t="s">
        <v>219</v>
      </c>
      <c r="R549" t="s">
        <v>221</v>
      </c>
      <c r="S549" t="s">
        <v>222</v>
      </c>
      <c r="T549" t="s">
        <v>223</v>
      </c>
      <c r="U549" t="s">
        <v>224</v>
      </c>
      <c r="V549" t="s">
        <v>113</v>
      </c>
      <c r="W549" s="10" t="b">
        <v>1</v>
      </c>
      <c r="X549" s="12">
        <v>43948.509389236111</v>
      </c>
    </row>
    <row r="550" spans="1:24" x14ac:dyDescent="0.2">
      <c r="A550">
        <v>10833</v>
      </c>
      <c r="B550" s="2" t="s">
        <v>356</v>
      </c>
      <c r="C550" s="2" t="s">
        <v>348</v>
      </c>
      <c r="D550" s="2" t="s">
        <v>357</v>
      </c>
      <c r="E550" t="s">
        <v>5</v>
      </c>
      <c r="F550">
        <f>SUM(J550* 1.15)</f>
        <v>782.46</v>
      </c>
      <c r="G550">
        <v>12</v>
      </c>
      <c r="H550">
        <v>23</v>
      </c>
      <c r="I550" s="7">
        <v>56.7</v>
      </c>
      <c r="J550" s="7">
        <f>SUM(G550*I550)</f>
        <v>680.40000000000009</v>
      </c>
      <c r="K550" s="7">
        <f>SUM(G550*1.429)</f>
        <v>17.148</v>
      </c>
      <c r="L550" s="11">
        <v>43685</v>
      </c>
      <c r="M550" s="3">
        <v>43686</v>
      </c>
      <c r="N550" s="3">
        <v>43686</v>
      </c>
      <c r="O550" t="s">
        <v>6</v>
      </c>
      <c r="P550" s="4">
        <v>154.72</v>
      </c>
      <c r="Q550" t="s">
        <v>245</v>
      </c>
      <c r="R550" t="s">
        <v>566</v>
      </c>
      <c r="S550" t="s">
        <v>247</v>
      </c>
      <c r="T550" t="s">
        <v>248</v>
      </c>
      <c r="U550" t="s">
        <v>249</v>
      </c>
      <c r="V550" t="s">
        <v>35</v>
      </c>
      <c r="W550" s="10" t="b">
        <v>1</v>
      </c>
      <c r="X550" s="12">
        <v>43839.17821273148</v>
      </c>
    </row>
    <row r="551" spans="1:24" x14ac:dyDescent="0.2">
      <c r="A551">
        <v>10834</v>
      </c>
      <c r="B551" s="2" t="s">
        <v>489</v>
      </c>
      <c r="C551" s="2" t="s">
        <v>490</v>
      </c>
      <c r="D551" s="2" t="s">
        <v>491</v>
      </c>
      <c r="E551" t="s">
        <v>13</v>
      </c>
      <c r="F551">
        <f>SUM(J551* 0.85)</f>
        <v>44.131999999999991</v>
      </c>
      <c r="G551">
        <v>11</v>
      </c>
      <c r="H551">
        <v>-3</v>
      </c>
      <c r="I551" s="7">
        <v>4.72</v>
      </c>
      <c r="J551" s="7">
        <f>SUM(G551*I551)</f>
        <v>51.919999999999995</v>
      </c>
      <c r="K551" s="7">
        <f>SUM(G551*1.27)</f>
        <v>13.97</v>
      </c>
      <c r="L551" s="11">
        <v>43685</v>
      </c>
      <c r="M551" s="3">
        <v>43695</v>
      </c>
      <c r="N551" s="3">
        <v>43695</v>
      </c>
      <c r="O551" t="s">
        <v>14</v>
      </c>
      <c r="P551" s="4">
        <v>24.5</v>
      </c>
      <c r="Q551" t="s">
        <v>197</v>
      </c>
      <c r="R551" t="s">
        <v>199</v>
      </c>
      <c r="S551" t="s">
        <v>200</v>
      </c>
      <c r="T551" t="s">
        <v>111</v>
      </c>
      <c r="U551" t="s">
        <v>201</v>
      </c>
      <c r="V551" t="s">
        <v>113</v>
      </c>
      <c r="W551" s="10" t="b">
        <v>0</v>
      </c>
      <c r="X551" s="12">
        <v>43896.510371759257</v>
      </c>
    </row>
    <row r="552" spans="1:24" x14ac:dyDescent="0.2">
      <c r="A552">
        <v>10835</v>
      </c>
      <c r="B552" s="2" t="s">
        <v>2</v>
      </c>
      <c r="C552" s="2" t="s">
        <v>3</v>
      </c>
      <c r="D552" s="2" t="s">
        <v>4</v>
      </c>
      <c r="E552" t="s">
        <v>13</v>
      </c>
      <c r="F552">
        <f>SUM(J552* 0.85)</f>
        <v>789.20799999999997</v>
      </c>
      <c r="G552">
        <v>8</v>
      </c>
      <c r="H552">
        <v>19</v>
      </c>
      <c r="I552" s="7">
        <v>116.06</v>
      </c>
      <c r="J552" s="7">
        <f>SUM(G552*I552)</f>
        <v>928.48</v>
      </c>
      <c r="K552" s="7">
        <f>SUM(G552*1.429)</f>
        <v>11.432</v>
      </c>
      <c r="L552" s="11">
        <v>43685</v>
      </c>
      <c r="M552" s="3">
        <v>43694</v>
      </c>
      <c r="N552" s="3">
        <v>43694</v>
      </c>
      <c r="O552" t="s">
        <v>14</v>
      </c>
      <c r="P552" s="4">
        <v>85.46</v>
      </c>
      <c r="Q552" t="s">
        <v>191</v>
      </c>
      <c r="R552" t="s">
        <v>193</v>
      </c>
      <c r="S552" t="s">
        <v>194</v>
      </c>
      <c r="U552" t="s">
        <v>195</v>
      </c>
      <c r="V552" t="s">
        <v>66</v>
      </c>
      <c r="W552" s="10" t="b">
        <v>1</v>
      </c>
      <c r="X552" s="12">
        <v>43901.179104398143</v>
      </c>
    </row>
    <row r="553" spans="1:24" x14ac:dyDescent="0.2">
      <c r="A553">
        <v>10836</v>
      </c>
      <c r="B553" s="2" t="s">
        <v>135</v>
      </c>
      <c r="C553" s="2" t="s">
        <v>136</v>
      </c>
      <c r="D553" s="2" t="s">
        <v>137</v>
      </c>
      <c r="E553" t="s">
        <v>19</v>
      </c>
      <c r="F553">
        <f>SUM(J553* 1.05)</f>
        <v>1937.8799999999999</v>
      </c>
      <c r="G553">
        <v>10</v>
      </c>
      <c r="H553">
        <v>-9</v>
      </c>
      <c r="I553" s="7">
        <v>184.56</v>
      </c>
      <c r="J553" s="7">
        <f>SUM(G553*I553)</f>
        <v>1845.6</v>
      </c>
      <c r="K553" s="7">
        <f>SUM(G553*1.15)</f>
        <v>11.5</v>
      </c>
      <c r="L553" s="11">
        <v>43686</v>
      </c>
      <c r="M553" s="3">
        <v>43701</v>
      </c>
      <c r="N553" s="3">
        <v>43704</v>
      </c>
      <c r="O553" t="s">
        <v>6</v>
      </c>
      <c r="P553" s="4">
        <v>12.75</v>
      </c>
      <c r="Q553" t="s">
        <v>294</v>
      </c>
      <c r="R553" t="s">
        <v>296</v>
      </c>
      <c r="S553" t="s">
        <v>297</v>
      </c>
      <c r="T553" t="s">
        <v>298</v>
      </c>
      <c r="U553" t="s">
        <v>299</v>
      </c>
      <c r="V553" t="s">
        <v>217</v>
      </c>
      <c r="W553" s="10" t="b">
        <v>0</v>
      </c>
      <c r="X553" s="12">
        <v>43881.510721064813</v>
      </c>
    </row>
    <row r="554" spans="1:24" x14ac:dyDescent="0.2">
      <c r="A554">
        <v>10837</v>
      </c>
      <c r="B554" s="2" t="s">
        <v>38</v>
      </c>
      <c r="C554" s="2" t="s">
        <v>39</v>
      </c>
      <c r="D554" s="2" t="s">
        <v>40</v>
      </c>
      <c r="E554" t="s">
        <v>37</v>
      </c>
      <c r="F554">
        <f>SUM(J554* 1.08)</f>
        <v>1709.7912000000001</v>
      </c>
      <c r="G554">
        <v>13</v>
      </c>
      <c r="H554">
        <v>-3</v>
      </c>
      <c r="I554" s="7">
        <v>121.78</v>
      </c>
      <c r="J554" s="7">
        <f>SUM(G554*I554)</f>
        <v>1583.14</v>
      </c>
      <c r="K554" s="7">
        <f>SUM(G554*1.27)</f>
        <v>16.510000000000002</v>
      </c>
      <c r="L554" s="11">
        <v>43686</v>
      </c>
      <c r="M554" s="3">
        <v>43693</v>
      </c>
      <c r="N554" s="3">
        <v>43693</v>
      </c>
      <c r="O554" t="s">
        <v>12</v>
      </c>
      <c r="P554" s="4">
        <v>49.56</v>
      </c>
      <c r="Q554" t="s">
        <v>343</v>
      </c>
      <c r="R554" t="s">
        <v>567</v>
      </c>
      <c r="S554" t="s">
        <v>91</v>
      </c>
      <c r="U554" t="s">
        <v>92</v>
      </c>
      <c r="V554" t="s">
        <v>93</v>
      </c>
      <c r="W554" s="10" t="b">
        <v>1</v>
      </c>
      <c r="X554" s="12">
        <v>43869.178186342586</v>
      </c>
    </row>
    <row r="555" spans="1:24" x14ac:dyDescent="0.2">
      <c r="A555">
        <v>10838</v>
      </c>
      <c r="B555" s="2" t="s">
        <v>300</v>
      </c>
      <c r="C555" s="2" t="s">
        <v>301</v>
      </c>
      <c r="D555" s="2" t="s">
        <v>302</v>
      </c>
      <c r="E555" t="s">
        <v>15</v>
      </c>
      <c r="F555">
        <f>SUM(J555* 1.03)</f>
        <v>1768.1598000000001</v>
      </c>
      <c r="G555">
        <v>11</v>
      </c>
      <c r="H555">
        <v>-3</v>
      </c>
      <c r="I555" s="7">
        <v>156.06</v>
      </c>
      <c r="J555" s="7">
        <f>SUM(G555*I555)</f>
        <v>1716.66</v>
      </c>
      <c r="K555" s="7">
        <f>SUM(G555*1.27)</f>
        <v>13.97</v>
      </c>
      <c r="L555" s="11">
        <v>43689</v>
      </c>
      <c r="M555" s="3">
        <v>43704</v>
      </c>
      <c r="N555" s="3">
        <v>43705</v>
      </c>
      <c r="O555" t="s">
        <v>14</v>
      </c>
      <c r="P555" s="4">
        <v>38.11</v>
      </c>
      <c r="Q555" t="s">
        <v>544</v>
      </c>
      <c r="R555" t="s">
        <v>546</v>
      </c>
      <c r="S555" t="s">
        <v>547</v>
      </c>
      <c r="U555" t="s">
        <v>548</v>
      </c>
      <c r="V555" t="s">
        <v>530</v>
      </c>
      <c r="W555" s="10" t="b">
        <v>1</v>
      </c>
      <c r="X555" s="12">
        <v>43892.513310185182</v>
      </c>
    </row>
    <row r="556" spans="1:24" x14ac:dyDescent="0.2">
      <c r="A556">
        <v>10839</v>
      </c>
      <c r="B556" s="2" t="s">
        <v>489</v>
      </c>
      <c r="C556" s="2" t="s">
        <v>490</v>
      </c>
      <c r="D556" s="2" t="s">
        <v>491</v>
      </c>
      <c r="E556" t="s">
        <v>15</v>
      </c>
      <c r="F556">
        <f>SUM(J556* 0.85)</f>
        <v>120.666</v>
      </c>
      <c r="G556">
        <v>12</v>
      </c>
      <c r="H556">
        <v>-3</v>
      </c>
      <c r="I556" s="7">
        <v>11.83</v>
      </c>
      <c r="J556" s="7">
        <f>SUM(G556*I556)</f>
        <v>141.96</v>
      </c>
      <c r="K556" s="7">
        <f>SUM(G556*1.27)</f>
        <v>15.24</v>
      </c>
      <c r="L556" s="11">
        <v>43689</v>
      </c>
      <c r="M556" s="3">
        <v>43691</v>
      </c>
      <c r="N556" s="3">
        <v>43691</v>
      </c>
      <c r="O556" t="s">
        <v>12</v>
      </c>
      <c r="P556" s="4">
        <v>370.61</v>
      </c>
      <c r="Q556" t="s">
        <v>327</v>
      </c>
      <c r="R556" t="s">
        <v>329</v>
      </c>
      <c r="S556" t="s">
        <v>330</v>
      </c>
      <c r="T556" t="s">
        <v>591</v>
      </c>
      <c r="U556" t="s">
        <v>331</v>
      </c>
      <c r="V556" t="s">
        <v>80</v>
      </c>
      <c r="W556" s="10" t="b">
        <v>1</v>
      </c>
      <c r="X556" s="12">
        <v>43898.510093634257</v>
      </c>
    </row>
    <row r="557" spans="1:24" x14ac:dyDescent="0.2">
      <c r="A557">
        <v>10840</v>
      </c>
      <c r="B557" s="2" t="s">
        <v>300</v>
      </c>
      <c r="C557" s="2" t="s">
        <v>301</v>
      </c>
      <c r="D557" s="2" t="s">
        <v>302</v>
      </c>
      <c r="E557" t="s">
        <v>11</v>
      </c>
      <c r="F557">
        <f>SUM(J557* 1.03)</f>
        <v>817.34619999999995</v>
      </c>
      <c r="G557">
        <v>11</v>
      </c>
      <c r="H557">
        <v>-3</v>
      </c>
      <c r="I557" s="7">
        <v>72.14</v>
      </c>
      <c r="J557" s="7">
        <f>SUM(G557*I557)</f>
        <v>793.54</v>
      </c>
      <c r="K557" s="7">
        <f>SUM(G557*1.27)</f>
        <v>13.97</v>
      </c>
      <c r="L557" s="11">
        <v>43689</v>
      </c>
      <c r="M557" s="3">
        <v>43690</v>
      </c>
      <c r="N557" s="3">
        <v>43690</v>
      </c>
      <c r="O557" t="s">
        <v>6</v>
      </c>
      <c r="P557" s="4">
        <v>38.19</v>
      </c>
      <c r="Q557" t="s">
        <v>191</v>
      </c>
      <c r="R557" t="s">
        <v>193</v>
      </c>
      <c r="S557" t="s">
        <v>194</v>
      </c>
      <c r="U557" t="s">
        <v>195</v>
      </c>
      <c r="V557" t="s">
        <v>66</v>
      </c>
      <c r="W557" s="10" t="b">
        <v>1</v>
      </c>
      <c r="X557" s="12">
        <v>43900.510024189818</v>
      </c>
    </row>
    <row r="558" spans="1:24" x14ac:dyDescent="0.2">
      <c r="A558">
        <v>10841</v>
      </c>
      <c r="B558" s="2" t="s">
        <v>462</v>
      </c>
      <c r="C558" s="2" t="s">
        <v>463</v>
      </c>
      <c r="D558" s="2" t="s">
        <v>464</v>
      </c>
      <c r="E558" t="s">
        <v>46</v>
      </c>
      <c r="F558">
        <f>SUM(J558* 1.08)</f>
        <v>763.10640000000001</v>
      </c>
      <c r="G558">
        <v>7</v>
      </c>
      <c r="H558">
        <v>-4</v>
      </c>
      <c r="I558" s="7">
        <v>100.94</v>
      </c>
      <c r="J558" s="7">
        <f>SUM(G558*I558)</f>
        <v>706.57999999999993</v>
      </c>
      <c r="K558" s="7">
        <f>SUM(G558*1.15)</f>
        <v>8.0499999999999989</v>
      </c>
      <c r="L558" s="11">
        <v>43690</v>
      </c>
      <c r="M558" s="3">
        <v>43692</v>
      </c>
      <c r="N558" s="3">
        <v>43692</v>
      </c>
      <c r="O558" t="s">
        <v>14</v>
      </c>
      <c r="P558" s="4">
        <v>32.07</v>
      </c>
      <c r="Q558" t="s">
        <v>339</v>
      </c>
      <c r="R558" t="s">
        <v>568</v>
      </c>
      <c r="S558" t="s">
        <v>85</v>
      </c>
      <c r="U558" t="s">
        <v>341</v>
      </c>
      <c r="V558" t="s">
        <v>35</v>
      </c>
      <c r="W558" s="10" t="b">
        <v>0</v>
      </c>
      <c r="X558" s="12">
        <v>43878.511195601852</v>
      </c>
    </row>
    <row r="559" spans="1:24" x14ac:dyDescent="0.2">
      <c r="A559">
        <v>10842</v>
      </c>
      <c r="B559" s="2" t="s">
        <v>485</v>
      </c>
      <c r="C559" s="2" t="s">
        <v>486</v>
      </c>
      <c r="D559" s="2" t="s">
        <v>487</v>
      </c>
      <c r="E559" t="s">
        <v>13</v>
      </c>
      <c r="F559">
        <f>SUM(J559* 1.15)</f>
        <v>130.63999999999999</v>
      </c>
      <c r="G559">
        <v>5</v>
      </c>
      <c r="H559">
        <v>-3</v>
      </c>
      <c r="I559" s="7">
        <v>22.72</v>
      </c>
      <c r="J559" s="7">
        <f>SUM(G559*I559)</f>
        <v>113.6</v>
      </c>
      <c r="K559" s="7">
        <f>SUM(G559*1.27)</f>
        <v>6.35</v>
      </c>
      <c r="L559" s="11">
        <v>43690</v>
      </c>
      <c r="M559" s="3">
        <v>43693</v>
      </c>
      <c r="N559" s="3">
        <v>43693</v>
      </c>
      <c r="O559" t="s">
        <v>12</v>
      </c>
      <c r="P559" s="4">
        <v>178.43</v>
      </c>
      <c r="Q559" t="s">
        <v>437</v>
      </c>
      <c r="R559" t="s">
        <v>438</v>
      </c>
      <c r="S559" t="s">
        <v>85</v>
      </c>
      <c r="U559" t="s">
        <v>439</v>
      </c>
      <c r="V559" t="s">
        <v>35</v>
      </c>
      <c r="W559" s="10" t="b">
        <v>1</v>
      </c>
      <c r="X559" s="12">
        <v>43883.180133217589</v>
      </c>
    </row>
    <row r="560" spans="1:24" x14ac:dyDescent="0.2">
      <c r="A560">
        <v>10843</v>
      </c>
      <c r="B560" s="2" t="s">
        <v>506</v>
      </c>
      <c r="C560" s="2" t="s">
        <v>507</v>
      </c>
      <c r="D560" s="2" t="s">
        <v>508</v>
      </c>
      <c r="E560" t="s">
        <v>11</v>
      </c>
      <c r="F560">
        <f>SUM(J560* 1.15)</f>
        <v>607.82099999999991</v>
      </c>
      <c r="G560">
        <v>6</v>
      </c>
      <c r="H560">
        <v>4</v>
      </c>
      <c r="I560" s="7">
        <v>88.09</v>
      </c>
      <c r="J560" s="7">
        <f>SUM(G560*I560)</f>
        <v>528.54</v>
      </c>
      <c r="K560" s="7">
        <f>SUM(G560*0.54)</f>
        <v>3.24</v>
      </c>
      <c r="L560" s="11">
        <v>43691</v>
      </c>
      <c r="M560" s="3">
        <v>43694</v>
      </c>
      <c r="N560" s="3">
        <v>43694</v>
      </c>
      <c r="O560" t="s">
        <v>6</v>
      </c>
      <c r="P560" s="4">
        <v>13.41</v>
      </c>
      <c r="Q560" t="s">
        <v>532</v>
      </c>
      <c r="R560" t="s">
        <v>534</v>
      </c>
      <c r="S560" t="s">
        <v>535</v>
      </c>
      <c r="T560" t="s">
        <v>111</v>
      </c>
      <c r="U560" t="s">
        <v>536</v>
      </c>
      <c r="V560" t="s">
        <v>113</v>
      </c>
      <c r="W560" s="10" t="b">
        <v>0</v>
      </c>
      <c r="X560" s="12">
        <v>43885.512134953708</v>
      </c>
    </row>
    <row r="561" spans="1:24" x14ac:dyDescent="0.2">
      <c r="A561">
        <v>10844</v>
      </c>
      <c r="B561" s="2" t="s">
        <v>363</v>
      </c>
      <c r="C561" s="2" t="s">
        <v>364</v>
      </c>
      <c r="D561" s="2" t="s">
        <v>365</v>
      </c>
      <c r="E561" t="s">
        <v>36</v>
      </c>
      <c r="F561">
        <f>SUM(J561* 1.03)</f>
        <v>856.88789999999995</v>
      </c>
      <c r="G561">
        <v>11</v>
      </c>
      <c r="H561">
        <v>1</v>
      </c>
      <c r="I561" s="7">
        <v>75.63</v>
      </c>
      <c r="J561" s="7">
        <f>SUM(G561*I561)</f>
        <v>831.93</v>
      </c>
      <c r="K561" s="7">
        <f>SUM(G561*1.27)</f>
        <v>13.97</v>
      </c>
      <c r="L561" s="11">
        <v>43691</v>
      </c>
      <c r="M561" s="3">
        <v>43693</v>
      </c>
      <c r="N561" s="3">
        <v>43693</v>
      </c>
      <c r="O561" t="s">
        <v>14</v>
      </c>
      <c r="P561" s="4">
        <v>23.1</v>
      </c>
      <c r="Q561" t="s">
        <v>431</v>
      </c>
      <c r="R561" t="s">
        <v>433</v>
      </c>
      <c r="S561" t="s">
        <v>434</v>
      </c>
      <c r="T561" t="s">
        <v>435</v>
      </c>
      <c r="U561" t="s">
        <v>436</v>
      </c>
      <c r="V561" t="s">
        <v>209</v>
      </c>
      <c r="W561" s="10" t="b">
        <v>0</v>
      </c>
      <c r="X561" s="12">
        <v>43879.51012835648</v>
      </c>
    </row>
    <row r="562" spans="1:24" x14ac:dyDescent="0.2">
      <c r="A562">
        <v>10845</v>
      </c>
      <c r="B562" s="2" t="s">
        <v>384</v>
      </c>
      <c r="C562" s="2" t="s">
        <v>385</v>
      </c>
      <c r="D562" s="2" t="s">
        <v>386</v>
      </c>
      <c r="E562" t="s">
        <v>36</v>
      </c>
      <c r="F562">
        <f>SUM(J562* 1.03)</f>
        <v>1799.7190000000001</v>
      </c>
      <c r="G562">
        <v>10</v>
      </c>
      <c r="H562">
        <v>3</v>
      </c>
      <c r="I562" s="7">
        <v>174.73</v>
      </c>
      <c r="J562" s="7">
        <f>SUM(G562*I562)</f>
        <v>1747.3</v>
      </c>
      <c r="K562" s="7">
        <f>SUM(G562*0.54)</f>
        <v>5.4</v>
      </c>
      <c r="L562" s="11">
        <v>43691</v>
      </c>
      <c r="M562" s="3">
        <v>43692</v>
      </c>
      <c r="N562" s="3">
        <v>43692</v>
      </c>
      <c r="O562" t="s">
        <v>14</v>
      </c>
      <c r="P562" s="4">
        <v>14.62</v>
      </c>
      <c r="Q562" t="s">
        <v>431</v>
      </c>
      <c r="R562" t="s">
        <v>433</v>
      </c>
      <c r="S562" t="s">
        <v>434</v>
      </c>
      <c r="T562" t="s">
        <v>435</v>
      </c>
      <c r="U562" t="s">
        <v>436</v>
      </c>
      <c r="V562" t="s">
        <v>209</v>
      </c>
      <c r="W562" s="10" t="b">
        <v>1</v>
      </c>
      <c r="X562" s="12">
        <v>43882.842164583337</v>
      </c>
    </row>
    <row r="563" spans="1:24" x14ac:dyDescent="0.2">
      <c r="A563">
        <v>10846</v>
      </c>
      <c r="B563" s="2" t="s">
        <v>462</v>
      </c>
      <c r="C563" s="2" t="s">
        <v>463</v>
      </c>
      <c r="D563" s="2" t="s">
        <v>464</v>
      </c>
      <c r="E563" t="s">
        <v>45</v>
      </c>
      <c r="F563">
        <f>SUM(J563* 1.08)</f>
        <v>1590.8832</v>
      </c>
      <c r="G563">
        <v>8</v>
      </c>
      <c r="H563">
        <v>-4</v>
      </c>
      <c r="I563" s="7">
        <v>184.13</v>
      </c>
      <c r="J563" s="7">
        <f>SUM(G563*I563)</f>
        <v>1473.04</v>
      </c>
      <c r="K563" s="7">
        <f>SUM(G563*1.15)</f>
        <v>9.1999999999999993</v>
      </c>
      <c r="L563" s="11">
        <v>43692</v>
      </c>
      <c r="M563" s="3">
        <v>43702</v>
      </c>
      <c r="N563" s="3">
        <v>43702</v>
      </c>
      <c r="O563" t="s">
        <v>12</v>
      </c>
      <c r="P563" s="4">
        <v>218.15</v>
      </c>
      <c r="Q563" t="s">
        <v>486</v>
      </c>
      <c r="R563" t="s">
        <v>488</v>
      </c>
      <c r="S563" t="s">
        <v>21</v>
      </c>
      <c r="U563" t="s">
        <v>362</v>
      </c>
      <c r="V563" t="s">
        <v>23</v>
      </c>
      <c r="W563" s="10" t="b">
        <v>1</v>
      </c>
      <c r="X563" s="12">
        <v>43930.845794212961</v>
      </c>
    </row>
    <row r="564" spans="1:24" x14ac:dyDescent="0.2">
      <c r="A564">
        <v>10847</v>
      </c>
      <c r="B564" s="2" t="s">
        <v>430</v>
      </c>
      <c r="C564" s="2" t="s">
        <v>431</v>
      </c>
      <c r="D564" s="2" t="s">
        <v>432</v>
      </c>
      <c r="E564" t="s">
        <v>11</v>
      </c>
      <c r="F564">
        <f>SUM(J564* 1.05)</f>
        <v>697.03200000000004</v>
      </c>
      <c r="G564">
        <v>12</v>
      </c>
      <c r="H564">
        <v>5</v>
      </c>
      <c r="I564" s="7">
        <v>55.32</v>
      </c>
      <c r="J564" s="7">
        <f>SUM(G564*I564)</f>
        <v>663.84</v>
      </c>
      <c r="K564" s="7">
        <f>SUM(G564*0.54)</f>
        <v>6.48</v>
      </c>
      <c r="L564" s="11">
        <v>43692</v>
      </c>
      <c r="M564" s="3">
        <v>43695</v>
      </c>
      <c r="N564" s="3">
        <v>43695</v>
      </c>
      <c r="O564" t="s">
        <v>14</v>
      </c>
      <c r="P564" s="4">
        <v>110.11</v>
      </c>
      <c r="Q564" t="s">
        <v>39</v>
      </c>
      <c r="R564" t="s">
        <v>41</v>
      </c>
      <c r="S564" t="s">
        <v>42</v>
      </c>
      <c r="U564" t="s">
        <v>43</v>
      </c>
      <c r="V564" t="s">
        <v>44</v>
      </c>
      <c r="W564" s="10" t="b">
        <v>1</v>
      </c>
      <c r="X564" s="12">
        <v>43843.51201273148</v>
      </c>
    </row>
    <row r="565" spans="1:24" x14ac:dyDescent="0.2">
      <c r="A565">
        <v>10848</v>
      </c>
      <c r="B565" s="2" t="s">
        <v>114</v>
      </c>
      <c r="C565" s="2" t="s">
        <v>115</v>
      </c>
      <c r="D565" s="2" t="s">
        <v>116</v>
      </c>
      <c r="E565" t="s">
        <v>19</v>
      </c>
      <c r="F565">
        <f>SUM(J565* 1.08)</f>
        <v>28.047599999999999</v>
      </c>
      <c r="G565">
        <v>7</v>
      </c>
      <c r="H565">
        <v>-3</v>
      </c>
      <c r="I565" s="7">
        <v>3.71</v>
      </c>
      <c r="J565" s="7">
        <f>SUM(G565*I565)</f>
        <v>25.97</v>
      </c>
      <c r="K565" s="7">
        <f>SUM(G565*1.27)</f>
        <v>8.89</v>
      </c>
      <c r="L565" s="11">
        <v>43693</v>
      </c>
      <c r="M565" s="3">
        <v>43696</v>
      </c>
      <c r="N565" s="3">
        <v>43696</v>
      </c>
      <c r="O565" t="s">
        <v>14</v>
      </c>
      <c r="P565" s="4">
        <v>15.55</v>
      </c>
      <c r="Q565" t="s">
        <v>463</v>
      </c>
      <c r="R565" t="s">
        <v>465</v>
      </c>
      <c r="S565" t="s">
        <v>466</v>
      </c>
      <c r="U565" t="s">
        <v>467</v>
      </c>
      <c r="V565" t="s">
        <v>325</v>
      </c>
      <c r="W565" s="10" t="b">
        <v>0</v>
      </c>
      <c r="X565" s="12">
        <v>43902.510024189818</v>
      </c>
    </row>
    <row r="566" spans="1:24" x14ac:dyDescent="0.2">
      <c r="A566">
        <v>10849</v>
      </c>
      <c r="B566" s="2" t="s">
        <v>250</v>
      </c>
      <c r="C566" s="2" t="s">
        <v>251</v>
      </c>
      <c r="D566" s="2" t="s">
        <v>252</v>
      </c>
      <c r="E566" t="s">
        <v>37</v>
      </c>
      <c r="F566">
        <f>SUM(J566* 0.85)</f>
        <v>624.24</v>
      </c>
      <c r="G566">
        <v>6</v>
      </c>
      <c r="H566">
        <v>39</v>
      </c>
      <c r="I566" s="7">
        <v>122.4</v>
      </c>
      <c r="J566" s="7">
        <f>SUM(G566*I566)</f>
        <v>734.40000000000009</v>
      </c>
      <c r="K566" s="7">
        <f>SUM(G566*1.429)</f>
        <v>8.5739999999999998</v>
      </c>
      <c r="L566" s="11">
        <v>43693</v>
      </c>
      <c r="M566" s="3">
        <v>43697</v>
      </c>
      <c r="N566" s="3">
        <v>43697</v>
      </c>
      <c r="O566" t="s">
        <v>14</v>
      </c>
      <c r="P566" s="4">
        <v>89.16</v>
      </c>
      <c r="Q566" t="s">
        <v>431</v>
      </c>
      <c r="R566" t="s">
        <v>433</v>
      </c>
      <c r="S566" t="s">
        <v>434</v>
      </c>
      <c r="T566" t="s">
        <v>435</v>
      </c>
      <c r="U566" t="s">
        <v>436</v>
      </c>
      <c r="V566" t="s">
        <v>209</v>
      </c>
      <c r="W566" s="10" t="b">
        <v>1</v>
      </c>
      <c r="X566" s="12">
        <v>43900.51012835648</v>
      </c>
    </row>
    <row r="567" spans="1:24" x14ac:dyDescent="0.2">
      <c r="A567">
        <v>10850</v>
      </c>
      <c r="B567" s="2" t="s">
        <v>506</v>
      </c>
      <c r="C567" s="2" t="s">
        <v>507</v>
      </c>
      <c r="D567" s="2" t="s">
        <v>508</v>
      </c>
      <c r="E567" t="s">
        <v>13</v>
      </c>
      <c r="F567">
        <f>SUM(J567* 1.15)</f>
        <v>9.1194999999999986</v>
      </c>
      <c r="G567">
        <v>13</v>
      </c>
      <c r="H567">
        <v>5</v>
      </c>
      <c r="I567" s="7">
        <v>0.61</v>
      </c>
      <c r="J567" s="7">
        <f>SUM(G567*I567)</f>
        <v>7.93</v>
      </c>
      <c r="K567" s="7">
        <f>SUM(G567*0.54)</f>
        <v>7.0200000000000005</v>
      </c>
      <c r="L567" s="11">
        <v>43693</v>
      </c>
      <c r="M567" s="3">
        <v>43701</v>
      </c>
      <c r="N567" s="3">
        <v>43701</v>
      </c>
      <c r="O567" t="s">
        <v>6</v>
      </c>
      <c r="P567" s="4">
        <v>0.48</v>
      </c>
      <c r="Q567" t="s">
        <v>402</v>
      </c>
      <c r="R567" t="s">
        <v>404</v>
      </c>
      <c r="S567" t="s">
        <v>405</v>
      </c>
      <c r="U567" t="s">
        <v>406</v>
      </c>
      <c r="V567" t="s">
        <v>175</v>
      </c>
      <c r="W567" s="10" t="b">
        <v>0</v>
      </c>
      <c r="X567" s="12">
        <v>43888.179104398143</v>
      </c>
    </row>
    <row r="568" spans="1:24" x14ac:dyDescent="0.2">
      <c r="A568">
        <v>10851</v>
      </c>
      <c r="B568" s="2" t="s">
        <v>407</v>
      </c>
      <c r="C568" s="2" t="s">
        <v>408</v>
      </c>
      <c r="D568" s="2" t="s">
        <v>409</v>
      </c>
      <c r="E568" t="s">
        <v>46</v>
      </c>
      <c r="F568">
        <f>SUM(J568* 1.15)</f>
        <v>695.51999999999987</v>
      </c>
      <c r="G568">
        <v>8</v>
      </c>
      <c r="H568">
        <v>-2</v>
      </c>
      <c r="I568" s="7">
        <v>75.599999999999994</v>
      </c>
      <c r="J568" s="7">
        <f>SUM(G568*I568)</f>
        <v>604.79999999999995</v>
      </c>
      <c r="K568" s="7">
        <f>SUM(G568*1.27)</f>
        <v>10.16</v>
      </c>
      <c r="L568" s="11">
        <v>43696</v>
      </c>
      <c r="M568" s="3">
        <v>43711</v>
      </c>
      <c r="N568" s="3">
        <v>43711</v>
      </c>
      <c r="O568" t="s">
        <v>6</v>
      </c>
      <c r="P568" s="4">
        <v>20.25</v>
      </c>
      <c r="Q568" t="s">
        <v>473</v>
      </c>
      <c r="R568" t="s">
        <v>475</v>
      </c>
      <c r="S568" t="s">
        <v>476</v>
      </c>
      <c r="T568" t="s">
        <v>477</v>
      </c>
      <c r="U568" t="s">
        <v>478</v>
      </c>
      <c r="V568" t="s">
        <v>209</v>
      </c>
      <c r="W568" s="10" t="b">
        <v>0</v>
      </c>
      <c r="X568" s="12">
        <v>43864.512518749994</v>
      </c>
    </row>
    <row r="569" spans="1:24" x14ac:dyDescent="0.2">
      <c r="A569">
        <v>10852</v>
      </c>
      <c r="B569" s="2" t="s">
        <v>394</v>
      </c>
      <c r="C569" s="2" t="s">
        <v>395</v>
      </c>
      <c r="D569" s="2" t="s">
        <v>396</v>
      </c>
      <c r="E569" t="s">
        <v>36</v>
      </c>
      <c r="F569">
        <f>SUM(J569* 1.05)</f>
        <v>1289.4839999999999</v>
      </c>
      <c r="G569">
        <v>7</v>
      </c>
      <c r="H569">
        <v>2</v>
      </c>
      <c r="I569" s="7">
        <v>175.44</v>
      </c>
      <c r="J569" s="7">
        <f>SUM(G569*I569)</f>
        <v>1228.08</v>
      </c>
      <c r="K569" s="7">
        <f>SUM(G569*1.27)</f>
        <v>8.89</v>
      </c>
      <c r="L569" s="11">
        <v>43696</v>
      </c>
      <c r="M569" s="3">
        <v>43700</v>
      </c>
      <c r="N569" s="3">
        <v>43700</v>
      </c>
      <c r="O569" t="s">
        <v>14</v>
      </c>
      <c r="P569" s="4">
        <v>45.59</v>
      </c>
      <c r="Q569" t="s">
        <v>82</v>
      </c>
      <c r="R569" t="s">
        <v>84</v>
      </c>
      <c r="S569" t="s">
        <v>85</v>
      </c>
      <c r="U569" t="s">
        <v>86</v>
      </c>
      <c r="V569" t="s">
        <v>35</v>
      </c>
      <c r="W569" s="10" t="b">
        <v>1</v>
      </c>
      <c r="X569" s="12">
        <v>43820.178316898142</v>
      </c>
    </row>
    <row r="570" spans="1:24" x14ac:dyDescent="0.2">
      <c r="A570">
        <v>10853</v>
      </c>
      <c r="B570" s="2" t="s">
        <v>47</v>
      </c>
      <c r="C570" s="2" t="s">
        <v>48</v>
      </c>
      <c r="D570" s="2" t="s">
        <v>49</v>
      </c>
      <c r="E570" t="s">
        <v>37</v>
      </c>
      <c r="F570">
        <f>SUM(J570* 1.15)</f>
        <v>1408.4279999999999</v>
      </c>
      <c r="G570">
        <v>9</v>
      </c>
      <c r="H570">
        <v>14</v>
      </c>
      <c r="I570" s="7">
        <v>136.08000000000001</v>
      </c>
      <c r="J570" s="7">
        <f>SUM(G570*I570)</f>
        <v>1224.72</v>
      </c>
      <c r="K570" s="7">
        <f>SUM(G570*1.429)</f>
        <v>12.861000000000001</v>
      </c>
      <c r="L570" s="11">
        <v>43697</v>
      </c>
      <c r="M570" s="3">
        <v>43703</v>
      </c>
      <c r="N570" s="3">
        <v>43703</v>
      </c>
      <c r="O570" t="s">
        <v>6</v>
      </c>
      <c r="P570" s="4">
        <v>52.51</v>
      </c>
      <c r="Q570" t="s">
        <v>257</v>
      </c>
      <c r="R570" t="s">
        <v>259</v>
      </c>
      <c r="S570" t="s">
        <v>260</v>
      </c>
      <c r="U570" t="s">
        <v>261</v>
      </c>
      <c r="V570" t="s">
        <v>59</v>
      </c>
      <c r="W570" s="10" t="b">
        <v>1</v>
      </c>
      <c r="X570" s="12">
        <v>43889.51041805555</v>
      </c>
    </row>
    <row r="571" spans="1:24" x14ac:dyDescent="0.2">
      <c r="A571">
        <v>10854</v>
      </c>
      <c r="B571" s="2" t="s">
        <v>135</v>
      </c>
      <c r="C571" s="2" t="s">
        <v>136</v>
      </c>
      <c r="D571" s="2" t="s">
        <v>137</v>
      </c>
      <c r="E571" t="s">
        <v>15</v>
      </c>
      <c r="F571">
        <f>SUM(J571* 1.05)</f>
        <v>16.128</v>
      </c>
      <c r="G571">
        <v>6</v>
      </c>
      <c r="H571">
        <v>18</v>
      </c>
      <c r="I571" s="7">
        <v>2.56</v>
      </c>
      <c r="J571" s="7">
        <f>SUM(G571*I571)</f>
        <v>15.36</v>
      </c>
      <c r="K571" s="7">
        <f>SUM(G571*1.429)</f>
        <v>8.5739999999999998</v>
      </c>
      <c r="L571" s="11">
        <v>43697</v>
      </c>
      <c r="M571" s="3">
        <v>43702</v>
      </c>
      <c r="N571" s="3">
        <v>43703</v>
      </c>
      <c r="O571" t="s">
        <v>6</v>
      </c>
      <c r="P571" s="4">
        <v>10.19</v>
      </c>
      <c r="Q571" t="s">
        <v>68</v>
      </c>
      <c r="R571" t="s">
        <v>70</v>
      </c>
      <c r="S571" t="s">
        <v>71</v>
      </c>
      <c r="U571" t="s">
        <v>72</v>
      </c>
      <c r="V571" t="s">
        <v>59</v>
      </c>
      <c r="W571" s="10" t="b">
        <v>0</v>
      </c>
      <c r="X571" s="12">
        <v>43881.844517361111</v>
      </c>
    </row>
    <row r="572" spans="1:24" x14ac:dyDescent="0.2">
      <c r="A572">
        <v>10855</v>
      </c>
      <c r="B572" s="2" t="s">
        <v>345</v>
      </c>
      <c r="C572" s="2" t="s">
        <v>346</v>
      </c>
      <c r="D572" s="2" t="s">
        <v>347</v>
      </c>
      <c r="E572" t="s">
        <v>15</v>
      </c>
      <c r="F572">
        <f>SUM(J572* 1.08)</f>
        <v>540.82080000000008</v>
      </c>
      <c r="G572">
        <v>9</v>
      </c>
      <c r="H572">
        <v>3</v>
      </c>
      <c r="I572" s="7">
        <v>55.64</v>
      </c>
      <c r="J572" s="7">
        <f>SUM(G572*I572)</f>
        <v>500.76</v>
      </c>
      <c r="K572" s="7">
        <f>SUM(G572*0.54)</f>
        <v>4.8600000000000003</v>
      </c>
      <c r="L572" s="11">
        <v>43697</v>
      </c>
      <c r="M572" s="3">
        <v>43704</v>
      </c>
      <c r="N572" s="3">
        <v>43704</v>
      </c>
      <c r="O572" t="s">
        <v>12</v>
      </c>
      <c r="P572" s="4">
        <v>36.71</v>
      </c>
      <c r="Q572" t="s">
        <v>519</v>
      </c>
      <c r="R572" t="s">
        <v>521</v>
      </c>
      <c r="S572" t="s">
        <v>522</v>
      </c>
      <c r="U572" t="s">
        <v>523</v>
      </c>
      <c r="V572" t="s">
        <v>10</v>
      </c>
      <c r="W572" s="10" t="b">
        <v>1</v>
      </c>
      <c r="X572" s="12">
        <v>43846.845618750005</v>
      </c>
    </row>
    <row r="573" spans="1:24" x14ac:dyDescent="0.2">
      <c r="A573">
        <v>10856</v>
      </c>
      <c r="B573" s="2" t="s">
        <v>24</v>
      </c>
      <c r="C573" s="2" t="s">
        <v>25</v>
      </c>
      <c r="D573" s="2" t="s">
        <v>26</v>
      </c>
      <c r="E573" t="s">
        <v>15</v>
      </c>
      <c r="F573">
        <f>SUM(J573* 1.15)</f>
        <v>680.39749999999992</v>
      </c>
      <c r="G573">
        <v>5</v>
      </c>
      <c r="H573">
        <v>-33</v>
      </c>
      <c r="I573" s="7">
        <v>118.33</v>
      </c>
      <c r="J573" s="7">
        <f>SUM(G573*I573)</f>
        <v>591.65</v>
      </c>
      <c r="K573" s="7">
        <f>SUM(G573*1.15)</f>
        <v>5.75</v>
      </c>
      <c r="L573" s="11">
        <v>43698</v>
      </c>
      <c r="M573" s="3">
        <v>43702</v>
      </c>
      <c r="N573" s="3">
        <v>43702</v>
      </c>
      <c r="O573" t="s">
        <v>14</v>
      </c>
      <c r="P573" s="4">
        <v>149.47</v>
      </c>
      <c r="Q573" t="s">
        <v>119</v>
      </c>
      <c r="R573" t="s">
        <v>121</v>
      </c>
      <c r="S573" t="s">
        <v>122</v>
      </c>
      <c r="U573" t="s">
        <v>123</v>
      </c>
      <c r="V573" t="s">
        <v>10</v>
      </c>
      <c r="W573" s="10" t="b">
        <v>1</v>
      </c>
      <c r="X573" s="12">
        <v>43897.510371759257</v>
      </c>
    </row>
    <row r="574" spans="1:24" x14ac:dyDescent="0.2">
      <c r="A574">
        <v>10857</v>
      </c>
      <c r="B574" s="2" t="s">
        <v>38</v>
      </c>
      <c r="C574" s="2" t="s">
        <v>39</v>
      </c>
      <c r="D574" s="2" t="s">
        <v>40</v>
      </c>
      <c r="E574" t="s">
        <v>36</v>
      </c>
      <c r="F574">
        <f>SUM(J574* 1.08)</f>
        <v>649.4796</v>
      </c>
      <c r="G574">
        <v>7</v>
      </c>
      <c r="H574">
        <v>-3</v>
      </c>
      <c r="I574" s="7">
        <v>85.91</v>
      </c>
      <c r="J574" s="7">
        <f>SUM(G574*I574)</f>
        <v>601.37</v>
      </c>
      <c r="K574" s="7">
        <f>SUM(G574*1.27)</f>
        <v>8.89</v>
      </c>
      <c r="L574" s="11">
        <v>43698</v>
      </c>
      <c r="M574" s="3">
        <v>43703</v>
      </c>
      <c r="N574" s="3">
        <v>43705</v>
      </c>
      <c r="O574" t="s">
        <v>12</v>
      </c>
      <c r="P574" s="4">
        <v>4.9800000000000004</v>
      </c>
      <c r="Q574" t="s">
        <v>197</v>
      </c>
      <c r="R574" t="s">
        <v>199</v>
      </c>
      <c r="S574" t="s">
        <v>200</v>
      </c>
      <c r="T574" t="s">
        <v>111</v>
      </c>
      <c r="U574" t="s">
        <v>201</v>
      </c>
      <c r="V574" t="s">
        <v>113</v>
      </c>
      <c r="W574" s="10" t="b">
        <v>0</v>
      </c>
      <c r="X574" s="12">
        <v>43888.512472453702</v>
      </c>
    </row>
    <row r="575" spans="1:24" x14ac:dyDescent="0.2">
      <c r="A575">
        <v>10858</v>
      </c>
      <c r="B575" s="2" t="s">
        <v>256</v>
      </c>
      <c r="C575" s="2" t="s">
        <v>257</v>
      </c>
      <c r="D575" s="2" t="s">
        <v>258</v>
      </c>
      <c r="E575" t="s">
        <v>45</v>
      </c>
      <c r="F575">
        <f>SUM(J575* 1.05)</f>
        <v>120.33000000000001</v>
      </c>
      <c r="G575">
        <v>6</v>
      </c>
      <c r="H575">
        <v>2</v>
      </c>
      <c r="I575" s="7">
        <v>19.100000000000001</v>
      </c>
      <c r="J575" s="7">
        <f>SUM(G575*I575)</f>
        <v>114.60000000000001</v>
      </c>
      <c r="K575" s="7">
        <f>SUM(G575*1.27)</f>
        <v>7.62</v>
      </c>
      <c r="L575" s="11">
        <v>43699</v>
      </c>
      <c r="M575" s="3">
        <v>43705</v>
      </c>
      <c r="N575" s="3">
        <v>43706</v>
      </c>
      <c r="O575" t="s">
        <v>12</v>
      </c>
      <c r="P575" s="4">
        <v>400.81</v>
      </c>
      <c r="Q575" t="s">
        <v>431</v>
      </c>
      <c r="R575" t="s">
        <v>433</v>
      </c>
      <c r="S575" t="s">
        <v>434</v>
      </c>
      <c r="T575" t="s">
        <v>435</v>
      </c>
      <c r="U575" t="s">
        <v>436</v>
      </c>
      <c r="V575" t="s">
        <v>209</v>
      </c>
      <c r="W575" s="10" t="b">
        <v>1</v>
      </c>
      <c r="X575" s="12">
        <v>43885.173711226846</v>
      </c>
    </row>
    <row r="576" spans="1:24" x14ac:dyDescent="0.2">
      <c r="A576">
        <v>10859</v>
      </c>
      <c r="B576" s="2" t="s">
        <v>159</v>
      </c>
      <c r="C576" s="2" t="s">
        <v>160</v>
      </c>
      <c r="D576" s="2" t="s">
        <v>161</v>
      </c>
      <c r="E576" t="s">
        <v>13</v>
      </c>
      <c r="F576">
        <f>SUM(J576* 1.05)</f>
        <v>238.518</v>
      </c>
      <c r="G576">
        <v>9</v>
      </c>
      <c r="H576">
        <v>-3</v>
      </c>
      <c r="I576" s="7">
        <v>25.24</v>
      </c>
      <c r="J576" s="7">
        <f>SUM(G576*I576)</f>
        <v>227.16</v>
      </c>
      <c r="K576" s="7">
        <f>SUM(G576*1.27)</f>
        <v>11.43</v>
      </c>
      <c r="L576" s="11">
        <v>43699</v>
      </c>
      <c r="M576" s="3">
        <v>43707</v>
      </c>
      <c r="N576" s="3">
        <v>43707</v>
      </c>
      <c r="O576" t="s">
        <v>12</v>
      </c>
      <c r="P576" s="4">
        <v>7.23</v>
      </c>
      <c r="Q576" t="s">
        <v>507</v>
      </c>
      <c r="R576" t="s">
        <v>509</v>
      </c>
      <c r="S576" t="s">
        <v>510</v>
      </c>
      <c r="U576" t="s">
        <v>511</v>
      </c>
      <c r="V576" t="s">
        <v>59</v>
      </c>
      <c r="W576" s="10" t="b">
        <v>1</v>
      </c>
      <c r="X576" s="12">
        <v>43884.508060763896</v>
      </c>
    </row>
    <row r="577" spans="1:24" x14ac:dyDescent="0.2">
      <c r="A577">
        <v>10860</v>
      </c>
      <c r="B577" s="2" t="s">
        <v>165</v>
      </c>
      <c r="C577" s="2" t="s">
        <v>166</v>
      </c>
      <c r="D577" s="2" t="s">
        <v>167</v>
      </c>
      <c r="E577" t="s">
        <v>15</v>
      </c>
      <c r="F577">
        <f>SUM(J577* 0.95)</f>
        <v>1293.71</v>
      </c>
      <c r="G577">
        <v>10</v>
      </c>
      <c r="H577">
        <v>2</v>
      </c>
      <c r="I577" s="7">
        <v>136.18</v>
      </c>
      <c r="J577" s="7">
        <f>SUM(G577*I577)</f>
        <v>1361.8000000000002</v>
      </c>
      <c r="K577" s="7">
        <f>SUM(G577*1.27)</f>
        <v>12.7</v>
      </c>
      <c r="L577" s="11">
        <v>43699</v>
      </c>
      <c r="M577" s="3">
        <v>43701</v>
      </c>
      <c r="N577" s="3">
        <v>43701</v>
      </c>
      <c r="O577" t="s">
        <v>14</v>
      </c>
      <c r="P577" s="4">
        <v>55.12</v>
      </c>
      <c r="Q577" t="s">
        <v>395</v>
      </c>
      <c r="R577" t="s">
        <v>397</v>
      </c>
      <c r="S577" t="s">
        <v>398</v>
      </c>
      <c r="T577" t="s">
        <v>399</v>
      </c>
      <c r="U577" t="s">
        <v>400</v>
      </c>
      <c r="V577" t="s">
        <v>209</v>
      </c>
      <c r="W577" s="10" t="b">
        <v>1</v>
      </c>
      <c r="X577" s="12">
        <v>43879.175474768519</v>
      </c>
    </row>
    <row r="578" spans="1:24" x14ac:dyDescent="0.2">
      <c r="A578">
        <v>10861</v>
      </c>
      <c r="B578" s="2" t="s">
        <v>537</v>
      </c>
      <c r="C578" s="2" t="s">
        <v>538</v>
      </c>
      <c r="D578" s="2" t="s">
        <v>539</v>
      </c>
      <c r="E578" t="s">
        <v>11</v>
      </c>
      <c r="F578">
        <f>SUM(J578* 1.08)</f>
        <v>391.15440000000001</v>
      </c>
      <c r="G578">
        <v>14</v>
      </c>
      <c r="H578">
        <v>6</v>
      </c>
      <c r="I578" s="7">
        <v>25.87</v>
      </c>
      <c r="J578" s="7">
        <f>SUM(G578*I578)</f>
        <v>362.18</v>
      </c>
      <c r="K578" s="7">
        <f>SUM(G578*1.381)</f>
        <v>19.334</v>
      </c>
      <c r="L578" s="11">
        <v>43700</v>
      </c>
      <c r="M578" s="3">
        <v>43703</v>
      </c>
      <c r="N578" s="3">
        <v>43703</v>
      </c>
      <c r="O578" t="s">
        <v>12</v>
      </c>
      <c r="P578" s="4">
        <v>296.43</v>
      </c>
      <c r="Q578" t="s">
        <v>238</v>
      </c>
      <c r="R578" t="s">
        <v>240</v>
      </c>
      <c r="S578" t="s">
        <v>241</v>
      </c>
      <c r="T578" t="s">
        <v>242</v>
      </c>
      <c r="V578" t="s">
        <v>243</v>
      </c>
      <c r="W578" s="10" t="b">
        <v>1</v>
      </c>
      <c r="X578" s="12">
        <v>43889.51041805555</v>
      </c>
    </row>
    <row r="579" spans="1:24" x14ac:dyDescent="0.2">
      <c r="A579">
        <v>10862</v>
      </c>
      <c r="B579" s="2" t="s">
        <v>285</v>
      </c>
      <c r="C579" s="2" t="s">
        <v>281</v>
      </c>
      <c r="D579" s="2" t="s">
        <v>286</v>
      </c>
      <c r="E579" t="s">
        <v>36</v>
      </c>
      <c r="F579">
        <f>SUM(J579* 1.15)</f>
        <v>931.43100000000004</v>
      </c>
      <c r="G579">
        <v>6</v>
      </c>
      <c r="H579">
        <v>-27</v>
      </c>
      <c r="I579" s="7">
        <v>134.99</v>
      </c>
      <c r="J579" s="7">
        <f>SUM(G579*I579)</f>
        <v>809.94</v>
      </c>
      <c r="K579" s="7">
        <f>SUM(G579*1.15)</f>
        <v>6.8999999999999995</v>
      </c>
      <c r="L579" s="11">
        <v>43700</v>
      </c>
      <c r="M579" s="3">
        <v>43707</v>
      </c>
      <c r="N579" s="3">
        <v>43717</v>
      </c>
      <c r="O579" t="s">
        <v>12</v>
      </c>
      <c r="P579" s="4">
        <v>195.68</v>
      </c>
      <c r="Q579" t="s">
        <v>456</v>
      </c>
      <c r="R579" t="s">
        <v>458</v>
      </c>
      <c r="S579" t="s">
        <v>459</v>
      </c>
      <c r="T579" t="s">
        <v>460</v>
      </c>
      <c r="U579" t="s">
        <v>461</v>
      </c>
      <c r="V579" t="s">
        <v>209</v>
      </c>
      <c r="W579" s="10" t="b">
        <v>1</v>
      </c>
      <c r="X579" s="12">
        <v>43954.179114120372</v>
      </c>
    </row>
    <row r="580" spans="1:24" x14ac:dyDescent="0.2">
      <c r="A580">
        <v>10863</v>
      </c>
      <c r="B580" s="2" t="s">
        <v>225</v>
      </c>
      <c r="C580" s="2" t="s">
        <v>226</v>
      </c>
      <c r="D580" s="2" t="s">
        <v>227</v>
      </c>
      <c r="E580" t="s">
        <v>11</v>
      </c>
      <c r="F580">
        <f>SUM(J580* 1.03)</f>
        <v>947.43520000000001</v>
      </c>
      <c r="G580">
        <v>8</v>
      </c>
      <c r="H580">
        <v>-5</v>
      </c>
      <c r="I580" s="7">
        <v>114.98</v>
      </c>
      <c r="J580" s="7">
        <f>SUM(G580*I580)</f>
        <v>919.84</v>
      </c>
      <c r="K580" s="7">
        <f>SUM(G580*1.15)</f>
        <v>9.1999999999999993</v>
      </c>
      <c r="L580" s="11">
        <v>43703</v>
      </c>
      <c r="M580" s="3">
        <v>43704</v>
      </c>
      <c r="N580" s="3">
        <v>43704</v>
      </c>
      <c r="O580" t="s">
        <v>6</v>
      </c>
      <c r="P580" s="4">
        <v>14.01</v>
      </c>
      <c r="Q580" t="s">
        <v>74</v>
      </c>
      <c r="R580" t="s">
        <v>76</v>
      </c>
      <c r="S580" t="s">
        <v>77</v>
      </c>
      <c r="T580" t="s">
        <v>78</v>
      </c>
      <c r="U580" t="s">
        <v>79</v>
      </c>
      <c r="V580" t="s">
        <v>80</v>
      </c>
      <c r="W580" s="10" t="b">
        <v>0</v>
      </c>
      <c r="X580" s="12">
        <v>43873.51011678241</v>
      </c>
    </row>
    <row r="581" spans="1:24" x14ac:dyDescent="0.2">
      <c r="A581">
        <v>10864</v>
      </c>
      <c r="B581" s="2" t="s">
        <v>29</v>
      </c>
      <c r="C581" s="2" t="s">
        <v>30</v>
      </c>
      <c r="D581" s="2" t="s">
        <v>31</v>
      </c>
      <c r="E581" t="s">
        <v>11</v>
      </c>
      <c r="F581">
        <f>SUM(J581* 1.08)</f>
        <v>845.85599999999999</v>
      </c>
      <c r="G581">
        <v>10</v>
      </c>
      <c r="H581">
        <v>-4</v>
      </c>
      <c r="I581" s="7">
        <v>78.319999999999993</v>
      </c>
      <c r="J581" s="7">
        <f>SUM(G581*I581)</f>
        <v>783.19999999999993</v>
      </c>
      <c r="K581" s="7">
        <f>SUM(G581*1.15)</f>
        <v>11.5</v>
      </c>
      <c r="L581" s="11">
        <v>43703</v>
      </c>
      <c r="M581" s="3">
        <v>43706</v>
      </c>
      <c r="N581" s="3">
        <v>43706</v>
      </c>
      <c r="O581" t="s">
        <v>12</v>
      </c>
      <c r="P581" s="4">
        <v>1.1499999999999999</v>
      </c>
      <c r="Q581" t="s">
        <v>513</v>
      </c>
      <c r="R581" t="s">
        <v>515</v>
      </c>
      <c r="S581" t="s">
        <v>516</v>
      </c>
      <c r="U581" t="s">
        <v>517</v>
      </c>
      <c r="V581" t="s">
        <v>59</v>
      </c>
      <c r="W581" s="10" t="b">
        <v>0</v>
      </c>
      <c r="X581" s="12">
        <v>43898.510093634257</v>
      </c>
    </row>
    <row r="582" spans="1:24" x14ac:dyDescent="0.2">
      <c r="A582">
        <v>10865</v>
      </c>
      <c r="B582" s="2" t="s">
        <v>384</v>
      </c>
      <c r="C582" s="2" t="s">
        <v>385</v>
      </c>
      <c r="D582" s="2" t="s">
        <v>386</v>
      </c>
      <c r="E582" t="s">
        <v>45</v>
      </c>
      <c r="F582">
        <f>SUM(J582* 1.03)</f>
        <v>897.3359999999999</v>
      </c>
      <c r="G582">
        <v>9</v>
      </c>
      <c r="H582">
        <v>-20</v>
      </c>
      <c r="I582" s="7">
        <v>96.8</v>
      </c>
      <c r="J582" s="7">
        <f>SUM(G582*I582)</f>
        <v>871.19999999999993</v>
      </c>
      <c r="K582" s="7">
        <f>SUM(G582*1.15)</f>
        <v>10.35</v>
      </c>
      <c r="L582" s="11">
        <v>43703</v>
      </c>
      <c r="M582" s="3">
        <v>43712</v>
      </c>
      <c r="N582" s="3">
        <v>43712</v>
      </c>
      <c r="O582" t="s">
        <v>12</v>
      </c>
      <c r="P582" s="4">
        <v>719.78</v>
      </c>
      <c r="Q582" t="s">
        <v>203</v>
      </c>
      <c r="R582" t="s">
        <v>205</v>
      </c>
      <c r="S582" t="s">
        <v>206</v>
      </c>
      <c r="T582" t="s">
        <v>207</v>
      </c>
      <c r="U582" t="s">
        <v>208</v>
      </c>
      <c r="V582" t="s">
        <v>209</v>
      </c>
      <c r="W582" s="10" t="b">
        <v>1</v>
      </c>
      <c r="X582" s="12">
        <v>43881.842141435191</v>
      </c>
    </row>
    <row r="583" spans="1:24" x14ac:dyDescent="0.2">
      <c r="A583">
        <v>10866</v>
      </c>
      <c r="B583" s="2" t="s">
        <v>38</v>
      </c>
      <c r="C583" s="2" t="s">
        <v>39</v>
      </c>
      <c r="D583" s="2" t="s">
        <v>40</v>
      </c>
      <c r="E583" t="s">
        <v>46</v>
      </c>
      <c r="F583">
        <f>SUM(J583* 1.08)</f>
        <v>184.464</v>
      </c>
      <c r="G583">
        <v>10</v>
      </c>
      <c r="H583">
        <v>-3</v>
      </c>
      <c r="I583" s="7">
        <v>17.079999999999998</v>
      </c>
      <c r="J583" s="7">
        <f>SUM(G583*I583)</f>
        <v>170.79999999999998</v>
      </c>
      <c r="K583" s="7">
        <f>SUM(G583*1.27)</f>
        <v>12.7</v>
      </c>
      <c r="L583" s="11">
        <v>43704</v>
      </c>
      <c r="M583" s="3">
        <v>43708</v>
      </c>
      <c r="N583" s="3">
        <v>43708</v>
      </c>
      <c r="O583" t="s">
        <v>6</v>
      </c>
      <c r="P583" s="4">
        <v>2.08</v>
      </c>
      <c r="Q583" t="s">
        <v>226</v>
      </c>
      <c r="R583" t="s">
        <v>228</v>
      </c>
      <c r="S583" t="s">
        <v>229</v>
      </c>
      <c r="T583" t="s">
        <v>230</v>
      </c>
      <c r="U583" t="s">
        <v>231</v>
      </c>
      <c r="V583" t="s">
        <v>217</v>
      </c>
      <c r="W583" s="10" t="b">
        <v>0</v>
      </c>
      <c r="X583" s="12">
        <v>43904.511349305554</v>
      </c>
    </row>
    <row r="584" spans="1:24" x14ac:dyDescent="0.2">
      <c r="A584">
        <v>10867</v>
      </c>
      <c r="B584" s="2" t="s">
        <v>307</v>
      </c>
      <c r="C584" s="2" t="s">
        <v>308</v>
      </c>
      <c r="D584" s="2" t="s">
        <v>309</v>
      </c>
      <c r="E584" t="s">
        <v>5</v>
      </c>
      <c r="F584">
        <f>SUM(J584* 1.05)</f>
        <v>220.79400000000001</v>
      </c>
      <c r="G584">
        <v>7</v>
      </c>
      <c r="H584">
        <v>1</v>
      </c>
      <c r="I584" s="7">
        <v>30.04</v>
      </c>
      <c r="J584" s="7">
        <f>SUM(G584*I584)</f>
        <v>210.28</v>
      </c>
      <c r="K584" s="7">
        <f>SUM(G584*1.27)</f>
        <v>8.89</v>
      </c>
      <c r="L584" s="11">
        <v>43704</v>
      </c>
      <c r="M584" s="3">
        <v>43710</v>
      </c>
      <c r="N584" s="3">
        <v>43710</v>
      </c>
      <c r="O584" t="s">
        <v>6</v>
      </c>
      <c r="P584" s="4">
        <v>44.15</v>
      </c>
      <c r="Q584" t="s">
        <v>154</v>
      </c>
      <c r="R584" t="s">
        <v>156</v>
      </c>
      <c r="S584" t="s">
        <v>157</v>
      </c>
      <c r="U584" t="s">
        <v>158</v>
      </c>
      <c r="V584" t="s">
        <v>44</v>
      </c>
      <c r="W584" s="10" t="b">
        <v>1</v>
      </c>
      <c r="X584" s="12">
        <v>43936.511765046293</v>
      </c>
    </row>
    <row r="585" spans="1:24" x14ac:dyDescent="0.2">
      <c r="A585">
        <v>10868</v>
      </c>
      <c r="B585" s="2" t="s">
        <v>379</v>
      </c>
      <c r="C585" s="2" t="s">
        <v>380</v>
      </c>
      <c r="D585" s="2" t="s">
        <v>381</v>
      </c>
      <c r="E585" t="s">
        <v>19</v>
      </c>
      <c r="F585">
        <f>SUM(J585* 0.85)</f>
        <v>974.1</v>
      </c>
      <c r="G585">
        <v>12</v>
      </c>
      <c r="H585">
        <v>-2</v>
      </c>
      <c r="I585" s="7">
        <v>95.5</v>
      </c>
      <c r="J585" s="7">
        <f>SUM(G585*I585)</f>
        <v>1146</v>
      </c>
      <c r="K585" s="7">
        <f>SUM(G585*1.27)</f>
        <v>15.24</v>
      </c>
      <c r="L585" s="11">
        <v>43705</v>
      </c>
      <c r="M585" s="3">
        <v>43709</v>
      </c>
      <c r="N585" s="3">
        <v>43709</v>
      </c>
      <c r="O585" t="s">
        <v>12</v>
      </c>
      <c r="P585" s="4">
        <v>179.61</v>
      </c>
      <c r="Q585" t="s">
        <v>226</v>
      </c>
      <c r="R585" t="s">
        <v>228</v>
      </c>
      <c r="S585" t="s">
        <v>229</v>
      </c>
      <c r="T585" t="s">
        <v>230</v>
      </c>
      <c r="U585" t="s">
        <v>231</v>
      </c>
      <c r="V585" t="s">
        <v>217</v>
      </c>
      <c r="W585" s="10" t="b">
        <v>1</v>
      </c>
      <c r="X585" s="12">
        <v>43892.512437731479</v>
      </c>
    </row>
    <row r="586" spans="1:24" x14ac:dyDescent="0.2">
      <c r="A586">
        <v>10869</v>
      </c>
      <c r="B586" s="2" t="s">
        <v>440</v>
      </c>
      <c r="C586" s="2" t="s">
        <v>437</v>
      </c>
      <c r="D586" s="2" t="s">
        <v>441</v>
      </c>
      <c r="E586" t="s">
        <v>46</v>
      </c>
      <c r="F586">
        <f>SUM(J586* 1.08)</f>
        <v>791.20800000000008</v>
      </c>
      <c r="G586">
        <v>9</v>
      </c>
      <c r="H586">
        <v>0</v>
      </c>
      <c r="I586" s="7">
        <v>81.400000000000006</v>
      </c>
      <c r="J586" s="7">
        <f>SUM(G586*I586)</f>
        <v>732.6</v>
      </c>
      <c r="K586" s="7">
        <f>SUM(G586*1.27)</f>
        <v>11.43</v>
      </c>
      <c r="L586" s="11">
        <v>43705</v>
      </c>
      <c r="M586" s="3">
        <v>43715</v>
      </c>
      <c r="N586" s="3">
        <v>43715</v>
      </c>
      <c r="O586" t="s">
        <v>12</v>
      </c>
      <c r="P586" s="4">
        <v>53.83</v>
      </c>
      <c r="Q586" t="s">
        <v>48</v>
      </c>
      <c r="R586" t="s">
        <v>50</v>
      </c>
      <c r="S586" t="s">
        <v>51</v>
      </c>
      <c r="U586" t="s">
        <v>52</v>
      </c>
      <c r="V586" t="s">
        <v>10</v>
      </c>
      <c r="W586" s="10" t="b">
        <v>1</v>
      </c>
      <c r="X586" s="12">
        <v>43854.511569212962</v>
      </c>
    </row>
    <row r="587" spans="1:24" x14ac:dyDescent="0.2">
      <c r="A587">
        <v>10870</v>
      </c>
      <c r="B587" s="2" t="s">
        <v>549</v>
      </c>
      <c r="C587" s="2" t="s">
        <v>550</v>
      </c>
      <c r="D587" s="2" t="s">
        <v>551</v>
      </c>
      <c r="E587" t="s">
        <v>46</v>
      </c>
      <c r="F587">
        <f>SUM(J587* 1.25)</f>
        <v>390.3</v>
      </c>
      <c r="G587">
        <v>8</v>
      </c>
      <c r="H587">
        <v>20</v>
      </c>
      <c r="I587" s="7">
        <v>39.03</v>
      </c>
      <c r="J587" s="7">
        <f>SUM(G587*I587)</f>
        <v>312.24</v>
      </c>
      <c r="K587" s="7">
        <f>SUM(G587*1.429)</f>
        <v>11.432</v>
      </c>
      <c r="L587" s="11">
        <v>43705</v>
      </c>
      <c r="M587" s="3">
        <v>43707</v>
      </c>
      <c r="N587" s="3">
        <v>43707</v>
      </c>
      <c r="O587" t="s">
        <v>6</v>
      </c>
      <c r="P587" s="4">
        <v>41.34</v>
      </c>
      <c r="Q587" t="s">
        <v>507</v>
      </c>
      <c r="R587" t="s">
        <v>509</v>
      </c>
      <c r="S587" t="s">
        <v>510</v>
      </c>
      <c r="U587" t="s">
        <v>511</v>
      </c>
      <c r="V587" t="s">
        <v>59</v>
      </c>
      <c r="W587" s="10" t="b">
        <v>1</v>
      </c>
      <c r="X587" s="12">
        <v>43900.845438657409</v>
      </c>
    </row>
    <row r="588" spans="1:24" x14ac:dyDescent="0.2">
      <c r="A588">
        <v>10871</v>
      </c>
      <c r="B588" s="2" t="s">
        <v>67</v>
      </c>
      <c r="C588" s="2" t="s">
        <v>68</v>
      </c>
      <c r="D588" s="2" t="s">
        <v>69</v>
      </c>
      <c r="E588" t="s">
        <v>37</v>
      </c>
      <c r="F588">
        <f>SUM(J588* 0.85)</f>
        <v>498.49100000000004</v>
      </c>
      <c r="G588">
        <v>7</v>
      </c>
      <c r="H588">
        <v>5</v>
      </c>
      <c r="I588" s="7">
        <v>83.78</v>
      </c>
      <c r="J588" s="7">
        <f>SUM(G588*I588)</f>
        <v>586.46</v>
      </c>
      <c r="K588" s="7">
        <f>SUM(G588*0.54)</f>
        <v>3.7800000000000002</v>
      </c>
      <c r="L588" s="11">
        <v>43706</v>
      </c>
      <c r="M588" s="3">
        <v>43713</v>
      </c>
      <c r="N588" s="3">
        <v>43714</v>
      </c>
      <c r="O588" t="s">
        <v>6</v>
      </c>
      <c r="P588" s="4">
        <v>22.76</v>
      </c>
      <c r="Q588" t="s">
        <v>544</v>
      </c>
      <c r="R588" t="s">
        <v>546</v>
      </c>
      <c r="S588" t="s">
        <v>547</v>
      </c>
      <c r="U588" t="s">
        <v>548</v>
      </c>
      <c r="V588" t="s">
        <v>530</v>
      </c>
      <c r="W588" s="10" t="b">
        <v>0</v>
      </c>
      <c r="X588" s="12">
        <v>43861.511638657408</v>
      </c>
    </row>
    <row r="589" spans="1:24" x14ac:dyDescent="0.2">
      <c r="A589">
        <v>10872</v>
      </c>
      <c r="B589" s="2" t="s">
        <v>190</v>
      </c>
      <c r="C589" s="2" t="s">
        <v>191</v>
      </c>
      <c r="D589" s="2" t="s">
        <v>192</v>
      </c>
      <c r="E589" t="s">
        <v>46</v>
      </c>
      <c r="F589">
        <f>SUM(J589* 0.95)</f>
        <v>655.34799999999996</v>
      </c>
      <c r="G589">
        <v>8</v>
      </c>
      <c r="H589">
        <v>-5</v>
      </c>
      <c r="I589" s="7">
        <v>86.23</v>
      </c>
      <c r="J589" s="7">
        <f>SUM(G589*I589)</f>
        <v>689.84</v>
      </c>
      <c r="K589" s="7">
        <f>SUM(G589*1.15)</f>
        <v>9.1999999999999993</v>
      </c>
      <c r="L589" s="11">
        <v>43706</v>
      </c>
      <c r="M589" s="3">
        <v>43709</v>
      </c>
      <c r="N589" s="3">
        <v>43713</v>
      </c>
      <c r="O589" t="s">
        <v>6</v>
      </c>
      <c r="P589" s="4">
        <v>4.78</v>
      </c>
      <c r="Q589" t="s">
        <v>380</v>
      </c>
      <c r="R589" t="s">
        <v>382</v>
      </c>
      <c r="S589" t="s">
        <v>110</v>
      </c>
      <c r="T589" t="s">
        <v>111</v>
      </c>
      <c r="U589" t="s">
        <v>383</v>
      </c>
      <c r="V589" t="s">
        <v>113</v>
      </c>
      <c r="W589" s="10" t="b">
        <v>0</v>
      </c>
      <c r="X589" s="12">
        <v>43845.512472453702</v>
      </c>
    </row>
    <row r="590" spans="1:24" x14ac:dyDescent="0.2">
      <c r="A590">
        <v>10873</v>
      </c>
      <c r="B590" s="2" t="s">
        <v>543</v>
      </c>
      <c r="C590" s="2" t="s">
        <v>544</v>
      </c>
      <c r="D590" s="2" t="s">
        <v>545</v>
      </c>
      <c r="E590" t="s">
        <v>11</v>
      </c>
      <c r="F590">
        <f>SUM(J590* 0.875)</f>
        <v>1268.9249999999997</v>
      </c>
      <c r="G590">
        <v>12</v>
      </c>
      <c r="H590">
        <v>24</v>
      </c>
      <c r="I590" s="7">
        <v>120.85</v>
      </c>
      <c r="J590" s="7">
        <f>SUM(G590*I590)</f>
        <v>1450.1999999999998</v>
      </c>
      <c r="K590" s="7">
        <f>SUM(G590*1.429)</f>
        <v>17.148</v>
      </c>
      <c r="L590" s="11">
        <v>43707</v>
      </c>
      <c r="M590" s="3">
        <v>43712</v>
      </c>
      <c r="N590" s="3">
        <v>43712</v>
      </c>
      <c r="O590" t="s">
        <v>14</v>
      </c>
      <c r="P590" s="4">
        <v>84.84</v>
      </c>
      <c r="Q590" t="s">
        <v>25</v>
      </c>
      <c r="R590" t="s">
        <v>27</v>
      </c>
      <c r="S590" t="s">
        <v>21</v>
      </c>
      <c r="U590" t="s">
        <v>28</v>
      </c>
      <c r="V590" t="s">
        <v>23</v>
      </c>
      <c r="W590" s="10" t="b">
        <v>1</v>
      </c>
      <c r="X590" s="12">
        <v>43905.511002083331</v>
      </c>
    </row>
    <row r="591" spans="1:24" x14ac:dyDescent="0.2">
      <c r="A591">
        <v>10874</v>
      </c>
      <c r="B591" s="2" t="s">
        <v>190</v>
      </c>
      <c r="C591" s="2" t="s">
        <v>191</v>
      </c>
      <c r="D591" s="2" t="s">
        <v>192</v>
      </c>
      <c r="E591" t="s">
        <v>46</v>
      </c>
      <c r="F591">
        <f>SUM(J591* 0.875)</f>
        <v>308.93624999999997</v>
      </c>
      <c r="G591">
        <v>9</v>
      </c>
      <c r="H591">
        <v>-4</v>
      </c>
      <c r="I591" s="7">
        <v>39.229999999999997</v>
      </c>
      <c r="J591" s="7">
        <f>SUM(G591*I591)</f>
        <v>353.07</v>
      </c>
      <c r="K591" s="7">
        <f>SUM(G591*1.15)</f>
        <v>10.35</v>
      </c>
      <c r="L591" s="11">
        <v>43707</v>
      </c>
      <c r="M591" s="3">
        <v>43722</v>
      </c>
      <c r="N591" s="3">
        <v>43722</v>
      </c>
      <c r="O591" t="s">
        <v>12</v>
      </c>
      <c r="P591" s="4">
        <v>3.52</v>
      </c>
      <c r="Q591" t="s">
        <v>226</v>
      </c>
      <c r="R591" t="s">
        <v>228</v>
      </c>
      <c r="S591" t="s">
        <v>229</v>
      </c>
      <c r="T591" t="s">
        <v>230</v>
      </c>
      <c r="U591" t="s">
        <v>231</v>
      </c>
      <c r="V591" t="s">
        <v>217</v>
      </c>
      <c r="W591" s="10" t="b">
        <v>0</v>
      </c>
      <c r="X591" s="12">
        <v>43905.5122275463</v>
      </c>
    </row>
    <row r="592" spans="1:24" x14ac:dyDescent="0.2">
      <c r="A592">
        <v>10875</v>
      </c>
      <c r="B592" s="2" t="s">
        <v>38</v>
      </c>
      <c r="C592" s="2" t="s">
        <v>39</v>
      </c>
      <c r="D592" s="2" t="s">
        <v>40</v>
      </c>
      <c r="E592" t="s">
        <v>11</v>
      </c>
      <c r="F592">
        <f>SUM(J592* 1.08)</f>
        <v>1522.4220000000003</v>
      </c>
      <c r="G592">
        <v>11</v>
      </c>
      <c r="H592">
        <v>-3</v>
      </c>
      <c r="I592" s="7">
        <v>128.15</v>
      </c>
      <c r="J592" s="7">
        <f>SUM(G592*I592)</f>
        <v>1409.65</v>
      </c>
      <c r="K592" s="7">
        <f>SUM(G592*1.27)</f>
        <v>13.97</v>
      </c>
      <c r="L592" s="11">
        <v>43707</v>
      </c>
      <c r="M592" s="3">
        <v>43710</v>
      </c>
      <c r="N592" s="3">
        <v>43710</v>
      </c>
      <c r="O592" t="s">
        <v>6</v>
      </c>
      <c r="P592" s="4">
        <v>104.47</v>
      </c>
      <c r="Q592" t="s">
        <v>380</v>
      </c>
      <c r="R592" t="s">
        <v>382</v>
      </c>
      <c r="S592" t="s">
        <v>110</v>
      </c>
      <c r="T592" t="s">
        <v>111</v>
      </c>
      <c r="U592" t="s">
        <v>383</v>
      </c>
      <c r="V592" t="s">
        <v>113</v>
      </c>
      <c r="W592" s="10" t="b">
        <v>1</v>
      </c>
      <c r="X592" s="12">
        <v>43909.511753472223</v>
      </c>
    </row>
    <row r="593" spans="1:24" x14ac:dyDescent="0.2">
      <c r="A593">
        <v>10876</v>
      </c>
      <c r="B593" s="2" t="s">
        <v>67</v>
      </c>
      <c r="C593" s="2" t="s">
        <v>68</v>
      </c>
      <c r="D593" s="2" t="s">
        <v>69</v>
      </c>
      <c r="E593" t="s">
        <v>19</v>
      </c>
      <c r="F593">
        <f>SUM(J593* 0.85)</f>
        <v>885.69999999999993</v>
      </c>
      <c r="G593">
        <v>10</v>
      </c>
      <c r="H593">
        <v>6</v>
      </c>
      <c r="I593" s="7">
        <v>104.2</v>
      </c>
      <c r="J593" s="7">
        <f>SUM(G593*I593)</f>
        <v>1042</v>
      </c>
      <c r="K593" s="7">
        <f>SUM(G593*1.381)</f>
        <v>13.81</v>
      </c>
      <c r="L593" s="11">
        <v>43710</v>
      </c>
      <c r="M593" s="3">
        <v>43715</v>
      </c>
      <c r="N593" s="3">
        <v>43717</v>
      </c>
      <c r="O593" t="s">
        <v>12</v>
      </c>
      <c r="P593" s="4">
        <v>0.9</v>
      </c>
      <c r="Q593" t="s">
        <v>245</v>
      </c>
      <c r="R593" t="s">
        <v>566</v>
      </c>
      <c r="S593" t="s">
        <v>247</v>
      </c>
      <c r="T593" t="s">
        <v>248</v>
      </c>
      <c r="U593" t="s">
        <v>249</v>
      </c>
      <c r="V593" t="s">
        <v>35</v>
      </c>
      <c r="W593" s="10" t="b">
        <v>0</v>
      </c>
      <c r="X593" s="12">
        <v>43850.179266435181</v>
      </c>
    </row>
    <row r="594" spans="1:24" x14ac:dyDescent="0.2">
      <c r="A594">
        <v>10877</v>
      </c>
      <c r="B594" s="2" t="s">
        <v>407</v>
      </c>
      <c r="C594" s="2" t="s">
        <v>408</v>
      </c>
      <c r="D594" s="2" t="s">
        <v>409</v>
      </c>
      <c r="E594" t="s">
        <v>13</v>
      </c>
      <c r="F594">
        <f>SUM(J594* 1.15)</f>
        <v>1543.1849999999997</v>
      </c>
      <c r="G594">
        <v>7</v>
      </c>
      <c r="H594">
        <v>-2</v>
      </c>
      <c r="I594" s="7">
        <v>191.7</v>
      </c>
      <c r="J594" s="7">
        <f>SUM(G594*I594)</f>
        <v>1341.8999999999999</v>
      </c>
      <c r="K594" s="7">
        <f>SUM(G594*1.27)</f>
        <v>8.89</v>
      </c>
      <c r="L594" s="11">
        <v>43710</v>
      </c>
      <c r="M594" s="3">
        <v>43718</v>
      </c>
      <c r="N594" s="3">
        <v>43718</v>
      </c>
      <c r="O594" t="s">
        <v>14</v>
      </c>
      <c r="P594" s="4">
        <v>351.53</v>
      </c>
      <c r="Q594" t="s">
        <v>136</v>
      </c>
      <c r="R594" t="s">
        <v>138</v>
      </c>
      <c r="S594" t="s">
        <v>139</v>
      </c>
      <c r="U594" t="s">
        <v>140</v>
      </c>
      <c r="V594" t="s">
        <v>141</v>
      </c>
      <c r="W594" s="10" t="b">
        <v>1</v>
      </c>
      <c r="X594" s="12">
        <v>43889.512460879625</v>
      </c>
    </row>
    <row r="595" spans="1:24" x14ac:dyDescent="0.2">
      <c r="A595">
        <v>10878</v>
      </c>
      <c r="B595" s="2" t="s">
        <v>384</v>
      </c>
      <c r="C595" s="2" t="s">
        <v>385</v>
      </c>
      <c r="D595" s="2" t="s">
        <v>386</v>
      </c>
      <c r="E595" t="s">
        <v>11</v>
      </c>
      <c r="F595">
        <f>SUM(J595* 1.03)</f>
        <v>1530.8787</v>
      </c>
      <c r="G595">
        <v>13</v>
      </c>
      <c r="H595">
        <v>5</v>
      </c>
      <c r="I595" s="7">
        <v>114.33</v>
      </c>
      <c r="J595" s="7">
        <f>SUM(G595*I595)</f>
        <v>1486.29</v>
      </c>
      <c r="K595" s="7">
        <f>SUM(G595*0.54)</f>
        <v>7.0200000000000005</v>
      </c>
      <c r="L595" s="11">
        <v>43711</v>
      </c>
      <c r="M595" s="3">
        <v>43720</v>
      </c>
      <c r="N595" s="3">
        <v>43723</v>
      </c>
      <c r="O595" t="s">
        <v>12</v>
      </c>
      <c r="P595" s="4">
        <v>306.07</v>
      </c>
      <c r="Q595" t="s">
        <v>251</v>
      </c>
      <c r="R595" t="s">
        <v>253</v>
      </c>
      <c r="S595" t="s">
        <v>254</v>
      </c>
      <c r="U595" t="s">
        <v>255</v>
      </c>
      <c r="V595" t="s">
        <v>10</v>
      </c>
      <c r="W595" s="10" t="b">
        <v>1</v>
      </c>
      <c r="X595" s="12">
        <v>43793.846257175923</v>
      </c>
    </row>
    <row r="596" spans="1:24" x14ac:dyDescent="0.2">
      <c r="A596">
        <v>10879</v>
      </c>
      <c r="B596" s="2" t="s">
        <v>543</v>
      </c>
      <c r="C596" s="2" t="s">
        <v>544</v>
      </c>
      <c r="D596" s="2" t="s">
        <v>545</v>
      </c>
      <c r="E596" t="s">
        <v>15</v>
      </c>
      <c r="F596">
        <f>SUM(J596* 0.85)</f>
        <v>282.79500000000002</v>
      </c>
      <c r="G596">
        <v>5</v>
      </c>
      <c r="H596">
        <v>21</v>
      </c>
      <c r="I596" s="7">
        <v>66.540000000000006</v>
      </c>
      <c r="J596" s="7">
        <f>SUM(G596*I596)</f>
        <v>332.70000000000005</v>
      </c>
      <c r="K596" s="7">
        <f>SUM(G596*1.429)</f>
        <v>7.1450000000000005</v>
      </c>
      <c r="L596" s="11">
        <v>43711</v>
      </c>
      <c r="M596" s="3">
        <v>43716</v>
      </c>
      <c r="N596" s="3">
        <v>43716</v>
      </c>
      <c r="O596" t="s">
        <v>12</v>
      </c>
      <c r="P596" s="4">
        <v>37.6</v>
      </c>
      <c r="Q596" t="s">
        <v>495</v>
      </c>
      <c r="R596" t="s">
        <v>497</v>
      </c>
      <c r="S596" t="s">
        <v>498</v>
      </c>
      <c r="T596" t="s">
        <v>279</v>
      </c>
      <c r="U596" t="s">
        <v>499</v>
      </c>
      <c r="V596" t="s">
        <v>209</v>
      </c>
      <c r="W596" s="10" t="b">
        <v>1</v>
      </c>
      <c r="X596" s="12">
        <v>43705.845403935185</v>
      </c>
    </row>
    <row r="597" spans="1:24" x14ac:dyDescent="0.2">
      <c r="A597">
        <v>10880</v>
      </c>
      <c r="B597" s="2" t="s">
        <v>153</v>
      </c>
      <c r="C597" s="2" t="s">
        <v>154</v>
      </c>
      <c r="D597" s="2" t="s">
        <v>155</v>
      </c>
      <c r="E597" t="s">
        <v>19</v>
      </c>
      <c r="F597">
        <f>SUM(J597* 1.08)</f>
        <v>346.41</v>
      </c>
      <c r="G597">
        <v>5</v>
      </c>
      <c r="H597">
        <v>-1</v>
      </c>
      <c r="I597" s="7">
        <v>64.150000000000006</v>
      </c>
      <c r="J597" s="7">
        <f>SUM(G597*I597)</f>
        <v>320.75</v>
      </c>
      <c r="K597" s="7">
        <f>SUM(G597*1.27)</f>
        <v>6.35</v>
      </c>
      <c r="L597" s="11">
        <v>43711</v>
      </c>
      <c r="M597" s="3">
        <v>43717</v>
      </c>
      <c r="N597" s="3">
        <v>43721</v>
      </c>
      <c r="O597" t="s">
        <v>6</v>
      </c>
      <c r="P597" s="4">
        <v>154.68</v>
      </c>
      <c r="Q597" t="s">
        <v>327</v>
      </c>
      <c r="R597" t="s">
        <v>329</v>
      </c>
      <c r="S597" t="s">
        <v>330</v>
      </c>
      <c r="T597" t="s">
        <v>591</v>
      </c>
      <c r="U597" t="s">
        <v>331</v>
      </c>
      <c r="V597" t="s">
        <v>80</v>
      </c>
      <c r="W597" s="10" t="b">
        <v>1</v>
      </c>
      <c r="X597" s="12">
        <v>43704.513489699071</v>
      </c>
    </row>
    <row r="598" spans="1:24" x14ac:dyDescent="0.2">
      <c r="A598">
        <v>10881</v>
      </c>
      <c r="B598" s="2" t="s">
        <v>87</v>
      </c>
      <c r="C598" s="2" t="s">
        <v>88</v>
      </c>
      <c r="D598" s="2" t="s">
        <v>89</v>
      </c>
      <c r="E598" t="s">
        <v>11</v>
      </c>
      <c r="F598">
        <f>SUM(J598* 0.85)</f>
        <v>695.38499999999999</v>
      </c>
      <c r="G598">
        <v>9</v>
      </c>
      <c r="H598">
        <v>4</v>
      </c>
      <c r="I598" s="7">
        <v>90.9</v>
      </c>
      <c r="J598" s="7">
        <f>SUM(G598*I598)</f>
        <v>818.1</v>
      </c>
      <c r="K598" s="7">
        <f>SUM(G598*0.54)</f>
        <v>4.8600000000000003</v>
      </c>
      <c r="L598" s="11">
        <v>43712</v>
      </c>
      <c r="M598" s="3">
        <v>43713</v>
      </c>
      <c r="N598" s="3">
        <v>43713</v>
      </c>
      <c r="O598" t="s">
        <v>14</v>
      </c>
      <c r="P598" s="4">
        <v>16.96</v>
      </c>
      <c r="Q598" t="s">
        <v>177</v>
      </c>
      <c r="R598" t="s">
        <v>179</v>
      </c>
      <c r="S598" t="s">
        <v>180</v>
      </c>
      <c r="U598" t="s">
        <v>181</v>
      </c>
      <c r="V598" t="s">
        <v>182</v>
      </c>
      <c r="W598" s="10" t="b">
        <v>0</v>
      </c>
      <c r="X598" s="12">
        <v>43849.177362499991</v>
      </c>
    </row>
    <row r="599" spans="1:24" x14ac:dyDescent="0.2">
      <c r="A599">
        <v>10882</v>
      </c>
      <c r="B599" s="2" t="s">
        <v>430</v>
      </c>
      <c r="C599" s="2" t="s">
        <v>431</v>
      </c>
      <c r="D599" s="2" t="s">
        <v>432</v>
      </c>
      <c r="E599" t="s">
        <v>11</v>
      </c>
      <c r="F599">
        <f>SUM(J599* 1.05)</f>
        <v>2655.8804999999998</v>
      </c>
      <c r="G599">
        <v>13</v>
      </c>
      <c r="H599">
        <v>5</v>
      </c>
      <c r="I599" s="7">
        <v>194.57</v>
      </c>
      <c r="J599" s="7">
        <f>SUM(G599*I599)</f>
        <v>2529.41</v>
      </c>
      <c r="K599" s="7">
        <f>SUM(G599*0.54)</f>
        <v>7.0200000000000005</v>
      </c>
      <c r="L599" s="11">
        <v>43712</v>
      </c>
      <c r="M599" s="3">
        <v>43722</v>
      </c>
      <c r="N599" s="3">
        <v>43726</v>
      </c>
      <c r="O599" t="s">
        <v>14</v>
      </c>
      <c r="P599" s="4">
        <v>1.63</v>
      </c>
      <c r="Q599" t="s">
        <v>197</v>
      </c>
      <c r="R599" t="s">
        <v>199</v>
      </c>
      <c r="S599" t="s">
        <v>200</v>
      </c>
      <c r="T599" t="s">
        <v>111</v>
      </c>
      <c r="U599" t="s">
        <v>201</v>
      </c>
      <c r="V599" t="s">
        <v>113</v>
      </c>
      <c r="W599" s="10" t="b">
        <v>0</v>
      </c>
      <c r="X599" s="12">
        <v>43820.179139120366</v>
      </c>
    </row>
    <row r="600" spans="1:24" x14ac:dyDescent="0.2">
      <c r="A600">
        <v>10883</v>
      </c>
      <c r="B600" s="2" t="s">
        <v>307</v>
      </c>
      <c r="C600" s="2" t="s">
        <v>308</v>
      </c>
      <c r="D600" s="2" t="s">
        <v>309</v>
      </c>
      <c r="E600" t="s">
        <v>36</v>
      </c>
      <c r="F600">
        <f>SUM(J600* 1.05)</f>
        <v>229.58249999999998</v>
      </c>
      <c r="G600">
        <v>5</v>
      </c>
      <c r="H600">
        <v>1</v>
      </c>
      <c r="I600" s="7">
        <v>43.73</v>
      </c>
      <c r="J600" s="7">
        <f>SUM(G600*I600)</f>
        <v>218.64999999999998</v>
      </c>
      <c r="K600" s="7">
        <f>SUM(G600*1.27)</f>
        <v>6.35</v>
      </c>
      <c r="L600" s="11">
        <v>43713</v>
      </c>
      <c r="M600" s="3">
        <v>43720</v>
      </c>
      <c r="N600" s="3">
        <v>43723</v>
      </c>
      <c r="O600" t="s">
        <v>14</v>
      </c>
      <c r="P600" s="4">
        <v>36.71</v>
      </c>
      <c r="Q600" t="s">
        <v>219</v>
      </c>
      <c r="R600" t="s">
        <v>221</v>
      </c>
      <c r="S600" t="s">
        <v>222</v>
      </c>
      <c r="T600" t="s">
        <v>223</v>
      </c>
      <c r="U600" t="s">
        <v>224</v>
      </c>
      <c r="V600" t="s">
        <v>113</v>
      </c>
      <c r="W600" s="10" t="b">
        <v>1</v>
      </c>
      <c r="X600" s="12">
        <v>43931.509850578703</v>
      </c>
    </row>
    <row r="601" spans="1:24" x14ac:dyDescent="0.2">
      <c r="A601">
        <v>10884</v>
      </c>
      <c r="B601" s="2" t="s">
        <v>287</v>
      </c>
      <c r="C601" s="2" t="s">
        <v>288</v>
      </c>
      <c r="D601" s="2" t="s">
        <v>289</v>
      </c>
      <c r="E601" t="s">
        <v>11</v>
      </c>
      <c r="F601">
        <f>SUM(J601* 1.05)</f>
        <v>818.24400000000003</v>
      </c>
      <c r="G601">
        <v>8</v>
      </c>
      <c r="H601">
        <v>0</v>
      </c>
      <c r="I601" s="7">
        <v>97.41</v>
      </c>
      <c r="J601" s="7">
        <f>SUM(G601*I601)</f>
        <v>779.28</v>
      </c>
      <c r="K601" s="7">
        <f>SUM(G601*1.27)</f>
        <v>10.16</v>
      </c>
      <c r="L601" s="11">
        <v>43713</v>
      </c>
      <c r="M601" s="3">
        <v>43717</v>
      </c>
      <c r="N601" s="3">
        <v>43717</v>
      </c>
      <c r="O601" t="s">
        <v>6</v>
      </c>
      <c r="P601" s="4">
        <v>42.13</v>
      </c>
      <c r="Q601" t="s">
        <v>294</v>
      </c>
      <c r="R601" t="s">
        <v>296</v>
      </c>
      <c r="S601" t="s">
        <v>297</v>
      </c>
      <c r="T601" t="s">
        <v>298</v>
      </c>
      <c r="U601" t="s">
        <v>299</v>
      </c>
      <c r="V601" t="s">
        <v>217</v>
      </c>
      <c r="W601" s="10" t="b">
        <v>1</v>
      </c>
      <c r="X601" s="12">
        <v>43883.510802083329</v>
      </c>
    </row>
    <row r="602" spans="1:24" x14ac:dyDescent="0.2">
      <c r="A602">
        <v>10885</v>
      </c>
      <c r="B602" s="2" t="s">
        <v>462</v>
      </c>
      <c r="C602" s="2" t="s">
        <v>463</v>
      </c>
      <c r="D602" s="2" t="s">
        <v>464</v>
      </c>
      <c r="E602" t="s">
        <v>5</v>
      </c>
      <c r="F602">
        <f>SUM(J602* 1.08)</f>
        <v>1782.5184000000002</v>
      </c>
      <c r="G602">
        <v>13</v>
      </c>
      <c r="H602">
        <v>-4</v>
      </c>
      <c r="I602" s="7">
        <v>126.96</v>
      </c>
      <c r="J602" s="7">
        <f>SUM(G602*I602)</f>
        <v>1650.48</v>
      </c>
      <c r="K602" s="7">
        <f>SUM(G602*1.15)</f>
        <v>14.95</v>
      </c>
      <c r="L602" s="11">
        <v>43713</v>
      </c>
      <c r="M602" s="3">
        <v>43728</v>
      </c>
      <c r="N602" s="3">
        <v>43732</v>
      </c>
      <c r="O602" t="s">
        <v>14</v>
      </c>
      <c r="P602" s="4">
        <v>91.76</v>
      </c>
      <c r="Q602" t="s">
        <v>100</v>
      </c>
      <c r="R602" t="s">
        <v>102</v>
      </c>
      <c r="S602" t="s">
        <v>103</v>
      </c>
      <c r="U602" t="s">
        <v>104</v>
      </c>
      <c r="V602" t="s">
        <v>105</v>
      </c>
      <c r="W602" s="10" t="b">
        <v>1</v>
      </c>
      <c r="X602" s="12">
        <v>43901.512123379631</v>
      </c>
    </row>
    <row r="603" spans="1:24" x14ac:dyDescent="0.2">
      <c r="A603">
        <v>10886</v>
      </c>
      <c r="B603" s="2" t="s">
        <v>218</v>
      </c>
      <c r="C603" s="2" t="s">
        <v>219</v>
      </c>
      <c r="D603" s="2" t="s">
        <v>220</v>
      </c>
      <c r="E603" t="s">
        <v>13</v>
      </c>
      <c r="F603">
        <f>SUM(J603* 0.85)</f>
        <v>951.81299999999999</v>
      </c>
      <c r="G603">
        <v>9</v>
      </c>
      <c r="H603">
        <v>-18</v>
      </c>
      <c r="I603" s="7">
        <v>124.42</v>
      </c>
      <c r="J603" s="7">
        <f>SUM(G603*I603)</f>
        <v>1119.78</v>
      </c>
      <c r="K603" s="7">
        <f>SUM(G603*1.15)</f>
        <v>10.35</v>
      </c>
      <c r="L603" s="11">
        <v>43714</v>
      </c>
      <c r="M603" s="3">
        <v>43716</v>
      </c>
      <c r="N603" s="3">
        <v>43719</v>
      </c>
      <c r="O603" t="s">
        <v>12</v>
      </c>
      <c r="P603" s="4">
        <v>2.92</v>
      </c>
      <c r="Q603" t="s">
        <v>501</v>
      </c>
      <c r="R603" t="s">
        <v>503</v>
      </c>
      <c r="S603" t="s">
        <v>504</v>
      </c>
      <c r="U603" t="s">
        <v>505</v>
      </c>
      <c r="V603" t="s">
        <v>448</v>
      </c>
      <c r="W603" s="10" t="b">
        <v>0</v>
      </c>
      <c r="X603" s="12">
        <v>43844.511615509255</v>
      </c>
    </row>
    <row r="604" spans="1:24" x14ac:dyDescent="0.2">
      <c r="A604">
        <v>10887</v>
      </c>
      <c r="B604" s="2" t="s">
        <v>183</v>
      </c>
      <c r="C604" s="2" t="s">
        <v>184</v>
      </c>
      <c r="D604" s="2" t="s">
        <v>185</v>
      </c>
      <c r="E604" t="s">
        <v>36</v>
      </c>
      <c r="F604">
        <f>SUM(J604* 1.05)</f>
        <v>252.17850000000001</v>
      </c>
      <c r="G604">
        <v>7</v>
      </c>
      <c r="H604">
        <v>4</v>
      </c>
      <c r="I604" s="7">
        <v>34.31</v>
      </c>
      <c r="J604" s="7">
        <f>SUM(G604*I604)</f>
        <v>240.17000000000002</v>
      </c>
      <c r="K604" s="7">
        <f>SUM(G604*0.54)</f>
        <v>3.7800000000000002</v>
      </c>
      <c r="L604" s="11">
        <v>43714</v>
      </c>
      <c r="M604" s="3">
        <v>43723</v>
      </c>
      <c r="N604" s="3">
        <v>43723</v>
      </c>
      <c r="O604" t="s">
        <v>14</v>
      </c>
      <c r="P604" s="4">
        <v>32.01</v>
      </c>
      <c r="Q604" t="s">
        <v>281</v>
      </c>
      <c r="R604" t="s">
        <v>282</v>
      </c>
      <c r="S604" t="s">
        <v>283</v>
      </c>
      <c r="U604" t="s">
        <v>284</v>
      </c>
      <c r="V604" t="s">
        <v>10</v>
      </c>
      <c r="W604" s="10" t="b">
        <v>0</v>
      </c>
      <c r="X604" s="12">
        <v>44036.511152546293</v>
      </c>
    </row>
    <row r="605" spans="1:24" x14ac:dyDescent="0.2">
      <c r="A605">
        <v>10888</v>
      </c>
      <c r="B605" s="2" t="s">
        <v>190</v>
      </c>
      <c r="C605" s="2" t="s">
        <v>191</v>
      </c>
      <c r="D605" s="2" t="s">
        <v>192</v>
      </c>
      <c r="E605" t="s">
        <v>13</v>
      </c>
      <c r="F605">
        <f>SUM(J605* 0.95)</f>
        <v>2389.3544999999999</v>
      </c>
      <c r="G605">
        <v>13</v>
      </c>
      <c r="H605">
        <v>-4</v>
      </c>
      <c r="I605" s="7">
        <v>193.47</v>
      </c>
      <c r="J605" s="7">
        <f>SUM(G605*I605)</f>
        <v>2515.11</v>
      </c>
      <c r="K605" s="7">
        <f>SUM(G605*1.15)</f>
        <v>14.95</v>
      </c>
      <c r="L605" s="11">
        <v>43717</v>
      </c>
      <c r="M605" s="3">
        <v>43718</v>
      </c>
      <c r="N605" s="3">
        <v>43718</v>
      </c>
      <c r="O605" t="s">
        <v>14</v>
      </c>
      <c r="P605" s="4">
        <v>135.63</v>
      </c>
      <c r="Q605" t="s">
        <v>346</v>
      </c>
      <c r="R605" t="s">
        <v>352</v>
      </c>
      <c r="S605" t="s">
        <v>353</v>
      </c>
      <c r="T605" t="s">
        <v>354</v>
      </c>
      <c r="U605" t="s">
        <v>355</v>
      </c>
      <c r="V605" t="s">
        <v>209</v>
      </c>
      <c r="W605" s="10" t="b">
        <v>1</v>
      </c>
      <c r="X605" s="12">
        <v>43877.843438541669</v>
      </c>
    </row>
    <row r="606" spans="1:24" x14ac:dyDescent="0.2">
      <c r="A606">
        <v>10889</v>
      </c>
      <c r="B606" s="2" t="s">
        <v>394</v>
      </c>
      <c r="C606" s="2" t="s">
        <v>395</v>
      </c>
      <c r="D606" s="2" t="s">
        <v>396</v>
      </c>
      <c r="E606" t="s">
        <v>37</v>
      </c>
      <c r="F606">
        <f>SUM(J606* 1.05)</f>
        <v>1171.5899999999999</v>
      </c>
      <c r="G606">
        <v>7</v>
      </c>
      <c r="H606">
        <v>2</v>
      </c>
      <c r="I606" s="7">
        <v>159.4</v>
      </c>
      <c r="J606" s="7">
        <f>SUM(G606*I606)</f>
        <v>1115.8</v>
      </c>
      <c r="K606" s="7">
        <f>SUM(G606*1.27)</f>
        <v>8.89</v>
      </c>
      <c r="L606" s="11">
        <v>43717</v>
      </c>
      <c r="M606" s="3">
        <v>43727</v>
      </c>
      <c r="N606" s="3">
        <v>43727</v>
      </c>
      <c r="O606" t="s">
        <v>6</v>
      </c>
      <c r="P606" s="4">
        <v>4.2</v>
      </c>
      <c r="Q606" t="s">
        <v>437</v>
      </c>
      <c r="R606" t="s">
        <v>438</v>
      </c>
      <c r="S606" t="s">
        <v>85</v>
      </c>
      <c r="U606" t="s">
        <v>439</v>
      </c>
      <c r="V606" t="s">
        <v>35</v>
      </c>
      <c r="W606" s="10" t="b">
        <v>0</v>
      </c>
      <c r="X606" s="12">
        <v>43893.511407175924</v>
      </c>
    </row>
    <row r="607" spans="1:24" x14ac:dyDescent="0.2">
      <c r="A607">
        <v>10890</v>
      </c>
      <c r="B607" s="2" t="s">
        <v>124</v>
      </c>
      <c r="C607" s="2" t="s">
        <v>125</v>
      </c>
      <c r="D607" s="2" t="s">
        <v>126</v>
      </c>
      <c r="E607" t="s">
        <v>19</v>
      </c>
      <c r="F607">
        <f>SUM(J607* 0.95)</f>
        <v>2120.1244999999999</v>
      </c>
      <c r="G607">
        <v>13</v>
      </c>
      <c r="H607">
        <v>2</v>
      </c>
      <c r="I607" s="7">
        <v>171.67</v>
      </c>
      <c r="J607" s="7">
        <f>SUM(G607*I607)</f>
        <v>2231.71</v>
      </c>
      <c r="K607" s="7">
        <f>SUM(G607*1.27)</f>
        <v>16.510000000000002</v>
      </c>
      <c r="L607" s="11">
        <v>43717</v>
      </c>
      <c r="M607" s="3">
        <v>43719</v>
      </c>
      <c r="N607" s="3">
        <v>43720</v>
      </c>
      <c r="O607" t="s">
        <v>6</v>
      </c>
      <c r="P607" s="4">
        <v>157.55000000000001</v>
      </c>
      <c r="Q607" t="s">
        <v>348</v>
      </c>
      <c r="R607" t="s">
        <v>349</v>
      </c>
      <c r="S607" t="s">
        <v>350</v>
      </c>
      <c r="U607" t="s">
        <v>351</v>
      </c>
      <c r="V607" t="s">
        <v>10</v>
      </c>
      <c r="W607" s="10" t="b">
        <v>1</v>
      </c>
      <c r="X607" s="12">
        <v>43906.512738657402</v>
      </c>
    </row>
    <row r="608" spans="1:24" x14ac:dyDescent="0.2">
      <c r="A608">
        <v>10891</v>
      </c>
      <c r="B608" s="2" t="s">
        <v>285</v>
      </c>
      <c r="C608" s="2" t="s">
        <v>281</v>
      </c>
      <c r="D608" s="2" t="s">
        <v>286</v>
      </c>
      <c r="E608" t="s">
        <v>19</v>
      </c>
      <c r="F608">
        <f>SUM(J608* 1.03)</f>
        <v>1638.2768000000001</v>
      </c>
      <c r="G608">
        <v>8</v>
      </c>
      <c r="H608">
        <v>-21</v>
      </c>
      <c r="I608" s="7">
        <v>198.82</v>
      </c>
      <c r="J608" s="7">
        <f>SUM(G608*I608)</f>
        <v>1590.56</v>
      </c>
      <c r="K608" s="7">
        <f>SUM(G608*1.15)</f>
        <v>9.1999999999999993</v>
      </c>
      <c r="L608" s="11">
        <v>43718</v>
      </c>
      <c r="M608" s="3">
        <v>43723</v>
      </c>
      <c r="N608" s="3">
        <v>43723</v>
      </c>
      <c r="O608" t="s">
        <v>12</v>
      </c>
      <c r="P608" s="4">
        <v>1.17</v>
      </c>
      <c r="Q608" t="s">
        <v>100</v>
      </c>
      <c r="R608" t="s">
        <v>102</v>
      </c>
      <c r="S608" t="s">
        <v>103</v>
      </c>
      <c r="U608" t="s">
        <v>104</v>
      </c>
      <c r="V608" t="s">
        <v>105</v>
      </c>
      <c r="W608" s="10" t="b">
        <v>0</v>
      </c>
      <c r="X608" s="12">
        <v>43915.511256712962</v>
      </c>
    </row>
    <row r="609" spans="1:24" x14ac:dyDescent="0.2">
      <c r="A609">
        <v>10892</v>
      </c>
      <c r="B609" s="2" t="s">
        <v>319</v>
      </c>
      <c r="C609" s="2" t="s">
        <v>320</v>
      </c>
      <c r="D609" s="2" t="s">
        <v>321</v>
      </c>
      <c r="E609" t="s">
        <v>11</v>
      </c>
      <c r="F609">
        <f>SUM(J609* 1.08)</f>
        <v>191.50560000000004</v>
      </c>
      <c r="G609">
        <v>11</v>
      </c>
      <c r="H609">
        <v>-41</v>
      </c>
      <c r="I609" s="7">
        <v>16.12</v>
      </c>
      <c r="J609" s="7">
        <f>SUM(G609*I609)</f>
        <v>177.32000000000002</v>
      </c>
      <c r="K609" s="7">
        <f>SUM(G609*1.15)</f>
        <v>12.649999999999999</v>
      </c>
      <c r="L609" s="11">
        <v>43718</v>
      </c>
      <c r="M609" s="3">
        <v>43722</v>
      </c>
      <c r="N609" s="3">
        <v>43722</v>
      </c>
      <c r="O609" t="s">
        <v>6</v>
      </c>
      <c r="P609" s="4">
        <v>27.19</v>
      </c>
      <c r="Q609" t="s">
        <v>100</v>
      </c>
      <c r="R609" t="s">
        <v>102</v>
      </c>
      <c r="S609" t="s">
        <v>103</v>
      </c>
      <c r="U609" t="s">
        <v>104</v>
      </c>
      <c r="V609" t="s">
        <v>105</v>
      </c>
      <c r="W609" s="10" t="b">
        <v>0</v>
      </c>
      <c r="X609" s="12">
        <v>43938.511198842592</v>
      </c>
    </row>
    <row r="610" spans="1:24" x14ac:dyDescent="0.2">
      <c r="A610">
        <v>10893</v>
      </c>
      <c r="B610" s="2" t="s">
        <v>250</v>
      </c>
      <c r="C610" s="2" t="s">
        <v>251</v>
      </c>
      <c r="D610" s="2" t="s">
        <v>252</v>
      </c>
      <c r="E610" t="s">
        <v>37</v>
      </c>
      <c r="F610">
        <f>SUM(J610* 0.875)</f>
        <v>1341.4624999999999</v>
      </c>
      <c r="G610">
        <v>10</v>
      </c>
      <c r="H610">
        <v>-37</v>
      </c>
      <c r="I610" s="7">
        <v>153.31</v>
      </c>
      <c r="J610" s="7">
        <f>SUM(G610*I610)</f>
        <v>1533.1</v>
      </c>
      <c r="K610" s="7">
        <f>SUM(G610*1.15)</f>
        <v>11.5</v>
      </c>
      <c r="L610" s="11">
        <v>43719</v>
      </c>
      <c r="M610" s="3">
        <v>43725</v>
      </c>
      <c r="N610" s="3">
        <v>43725</v>
      </c>
      <c r="O610" t="s">
        <v>14</v>
      </c>
      <c r="P610" s="4">
        <v>27.36</v>
      </c>
      <c r="Q610" t="s">
        <v>501</v>
      </c>
      <c r="R610" t="s">
        <v>503</v>
      </c>
      <c r="S610" t="s">
        <v>504</v>
      </c>
      <c r="U610" t="s">
        <v>505</v>
      </c>
      <c r="V610" t="s">
        <v>448</v>
      </c>
      <c r="W610" s="10" t="b">
        <v>0</v>
      </c>
      <c r="X610" s="12">
        <v>43857.510790509259</v>
      </c>
    </row>
    <row r="611" spans="1:24" x14ac:dyDescent="0.2">
      <c r="A611">
        <v>10894</v>
      </c>
      <c r="B611" s="2" t="s">
        <v>430</v>
      </c>
      <c r="C611" s="2" t="s">
        <v>431</v>
      </c>
      <c r="D611" s="2" t="s">
        <v>432</v>
      </c>
      <c r="E611" t="s">
        <v>13</v>
      </c>
      <c r="F611">
        <f>SUM(J611* 1.05)</f>
        <v>961.82100000000014</v>
      </c>
      <c r="G611">
        <v>7</v>
      </c>
      <c r="H611">
        <v>5</v>
      </c>
      <c r="I611" s="7">
        <v>130.86000000000001</v>
      </c>
      <c r="J611" s="7">
        <f>SUM(G611*I611)</f>
        <v>916.0200000000001</v>
      </c>
      <c r="K611" s="7">
        <f>SUM(G611*0.54)</f>
        <v>3.7800000000000002</v>
      </c>
      <c r="L611" s="11">
        <v>43719</v>
      </c>
      <c r="M611" s="3">
        <v>43734</v>
      </c>
      <c r="N611" s="3">
        <v>43734</v>
      </c>
      <c r="O611" t="s">
        <v>12</v>
      </c>
      <c r="P611" s="4">
        <v>45.97</v>
      </c>
      <c r="Q611" t="s">
        <v>288</v>
      </c>
      <c r="R611" t="s">
        <v>560</v>
      </c>
      <c r="S611" t="s">
        <v>290</v>
      </c>
      <c r="T611" t="s">
        <v>291</v>
      </c>
      <c r="U611" t="s">
        <v>292</v>
      </c>
      <c r="V611" t="s">
        <v>209</v>
      </c>
      <c r="W611" s="10" t="b">
        <v>1</v>
      </c>
      <c r="X611" s="12">
        <v>43902.51141875</v>
      </c>
    </row>
    <row r="612" spans="1:24" x14ac:dyDescent="0.2">
      <c r="A612">
        <v>10895</v>
      </c>
      <c r="B612" s="2" t="s">
        <v>135</v>
      </c>
      <c r="C612" s="2" t="s">
        <v>136</v>
      </c>
      <c r="D612" s="2" t="s">
        <v>137</v>
      </c>
      <c r="E612" t="s">
        <v>15</v>
      </c>
      <c r="F612">
        <f>SUM(J612* 1.05)</f>
        <v>155.86199999999999</v>
      </c>
      <c r="G612">
        <v>6</v>
      </c>
      <c r="H612">
        <v>12</v>
      </c>
      <c r="I612" s="7">
        <v>24.74</v>
      </c>
      <c r="J612" s="7">
        <f>SUM(G612*I612)</f>
        <v>148.44</v>
      </c>
      <c r="K612" s="7">
        <f>SUM(G612*1.429)</f>
        <v>8.5739999999999998</v>
      </c>
      <c r="L612" s="11">
        <v>43719</v>
      </c>
      <c r="M612" s="3">
        <v>43727</v>
      </c>
      <c r="N612" s="3">
        <v>43727</v>
      </c>
      <c r="O612" t="s">
        <v>12</v>
      </c>
      <c r="P612" s="4">
        <v>52.84</v>
      </c>
      <c r="Q612" t="s">
        <v>327</v>
      </c>
      <c r="R612" t="s">
        <v>329</v>
      </c>
      <c r="S612" t="s">
        <v>330</v>
      </c>
      <c r="T612" t="s">
        <v>591</v>
      </c>
      <c r="U612" t="s">
        <v>331</v>
      </c>
      <c r="V612" t="s">
        <v>80</v>
      </c>
      <c r="W612" s="10" t="b">
        <v>1</v>
      </c>
      <c r="X612" s="12">
        <v>43890.843426967593</v>
      </c>
    </row>
    <row r="613" spans="1:24" x14ac:dyDescent="0.2">
      <c r="A613">
        <v>10896</v>
      </c>
      <c r="B613" s="2" t="s">
        <v>319</v>
      </c>
      <c r="C613" s="2" t="s">
        <v>320</v>
      </c>
      <c r="D613" s="2" t="s">
        <v>321</v>
      </c>
      <c r="E613" t="s">
        <v>19</v>
      </c>
      <c r="F613">
        <f>SUM(J613* 1.08)</f>
        <v>576.67680000000007</v>
      </c>
      <c r="G613">
        <v>14</v>
      </c>
      <c r="H613">
        <v>-40</v>
      </c>
      <c r="I613" s="7">
        <v>38.14</v>
      </c>
      <c r="J613" s="7">
        <f>SUM(G613*I613)</f>
        <v>533.96</v>
      </c>
      <c r="K613" s="7">
        <f>SUM(G613*1.15)</f>
        <v>16.099999999999998</v>
      </c>
      <c r="L613" s="11">
        <v>43720</v>
      </c>
      <c r="M613" s="3">
        <v>43724</v>
      </c>
      <c r="N613" s="3">
        <v>43724</v>
      </c>
      <c r="O613" t="s">
        <v>12</v>
      </c>
      <c r="P613" s="4">
        <v>62.22</v>
      </c>
      <c r="Q613" t="s">
        <v>480</v>
      </c>
      <c r="R613" t="s">
        <v>482</v>
      </c>
      <c r="S613" t="s">
        <v>483</v>
      </c>
      <c r="U613" t="s">
        <v>484</v>
      </c>
      <c r="V613" t="s">
        <v>10</v>
      </c>
      <c r="W613" s="10" t="b">
        <v>1</v>
      </c>
      <c r="X613" s="12">
        <v>43906.844578472221</v>
      </c>
    </row>
    <row r="614" spans="1:24" x14ac:dyDescent="0.2">
      <c r="A614">
        <v>10897</v>
      </c>
      <c r="B614" s="2" t="s">
        <v>237</v>
      </c>
      <c r="C614" s="2" t="s">
        <v>238</v>
      </c>
      <c r="D614" s="2" t="s">
        <v>239</v>
      </c>
      <c r="E614" t="s">
        <v>15</v>
      </c>
      <c r="F614">
        <f>SUM(J614* 1.08)</f>
        <v>738.99</v>
      </c>
      <c r="G614">
        <v>7</v>
      </c>
      <c r="H614">
        <v>2</v>
      </c>
      <c r="I614" s="7">
        <v>97.75</v>
      </c>
      <c r="J614" s="7">
        <f>SUM(G614*I614)</f>
        <v>684.25</v>
      </c>
      <c r="K614" s="7">
        <f>SUM(G614*1.27)</f>
        <v>8.89</v>
      </c>
      <c r="L614" s="11">
        <v>43720</v>
      </c>
      <c r="M614" s="3">
        <v>43721</v>
      </c>
      <c r="N614" s="3">
        <v>43721</v>
      </c>
      <c r="O614" t="s">
        <v>6</v>
      </c>
      <c r="P614" s="4">
        <v>47.45</v>
      </c>
      <c r="Q614" t="s">
        <v>25</v>
      </c>
      <c r="R614" t="s">
        <v>27</v>
      </c>
      <c r="S614" t="s">
        <v>21</v>
      </c>
      <c r="U614" t="s">
        <v>28</v>
      </c>
      <c r="V614" t="s">
        <v>23</v>
      </c>
      <c r="W614" s="10" t="b">
        <v>1</v>
      </c>
      <c r="X614" s="12">
        <v>43905.51186875</v>
      </c>
    </row>
    <row r="615" spans="1:24" x14ac:dyDescent="0.2">
      <c r="A615">
        <v>10898</v>
      </c>
      <c r="B615" s="2" t="s">
        <v>342</v>
      </c>
      <c r="C615" s="2" t="s">
        <v>343</v>
      </c>
      <c r="D615" s="2" t="s">
        <v>344</v>
      </c>
      <c r="E615" t="s">
        <v>11</v>
      </c>
      <c r="F615">
        <f>SUM(J615* 0.85)</f>
        <v>1073.8390000000002</v>
      </c>
      <c r="G615">
        <v>13</v>
      </c>
      <c r="H615">
        <v>-25</v>
      </c>
      <c r="I615" s="7">
        <v>97.18</v>
      </c>
      <c r="J615" s="7">
        <f>SUM(G615*I615)</f>
        <v>1263.3400000000001</v>
      </c>
      <c r="K615" s="7">
        <f>SUM(G615*1.15)</f>
        <v>14.95</v>
      </c>
      <c r="L615" s="11">
        <v>43721</v>
      </c>
      <c r="M615" s="3">
        <v>43724</v>
      </c>
      <c r="N615" s="3">
        <v>43725</v>
      </c>
      <c r="O615" t="s">
        <v>12</v>
      </c>
      <c r="P615" s="4">
        <v>13.97</v>
      </c>
      <c r="Q615" t="s">
        <v>532</v>
      </c>
      <c r="R615" t="s">
        <v>534</v>
      </c>
      <c r="S615" t="s">
        <v>535</v>
      </c>
      <c r="T615" t="s">
        <v>111</v>
      </c>
      <c r="U615" t="s">
        <v>536</v>
      </c>
      <c r="V615" t="s">
        <v>113</v>
      </c>
      <c r="W615" s="10" t="b">
        <v>0</v>
      </c>
      <c r="X615" s="12">
        <v>43885.178586805552</v>
      </c>
    </row>
    <row r="616" spans="1:24" x14ac:dyDescent="0.2">
      <c r="A616">
        <v>10899</v>
      </c>
      <c r="B616" s="2" t="s">
        <v>293</v>
      </c>
      <c r="C616" s="2" t="s">
        <v>294</v>
      </c>
      <c r="D616" s="2" t="s">
        <v>295</v>
      </c>
      <c r="E616" t="s">
        <v>46</v>
      </c>
      <c r="F616">
        <f>SUM(J616* 0.85)</f>
        <v>1053.4475</v>
      </c>
      <c r="G616">
        <v>7</v>
      </c>
      <c r="H616">
        <v>16</v>
      </c>
      <c r="I616" s="7">
        <v>177.05</v>
      </c>
      <c r="J616" s="7">
        <f>SUM(G616*I616)</f>
        <v>1239.3500000000001</v>
      </c>
      <c r="K616" s="7">
        <f>SUM(G616*1.429)</f>
        <v>10.003</v>
      </c>
      <c r="L616" s="11">
        <v>43721</v>
      </c>
      <c r="M616" s="3">
        <v>43723</v>
      </c>
      <c r="N616" s="3">
        <v>43745</v>
      </c>
      <c r="O616" t="s">
        <v>12</v>
      </c>
      <c r="P616" s="4">
        <v>73.91</v>
      </c>
      <c r="Q616" t="s">
        <v>294</v>
      </c>
      <c r="R616" t="s">
        <v>296</v>
      </c>
      <c r="S616" t="s">
        <v>297</v>
      </c>
      <c r="T616" t="s">
        <v>298</v>
      </c>
      <c r="U616" t="s">
        <v>299</v>
      </c>
      <c r="V616" t="s">
        <v>217</v>
      </c>
      <c r="W616" s="10" t="b">
        <v>1</v>
      </c>
      <c r="X616" s="12">
        <v>43880.844598379634</v>
      </c>
    </row>
    <row r="617" spans="1:24" x14ac:dyDescent="0.2">
      <c r="A617">
        <v>10900</v>
      </c>
      <c r="B617" s="2" t="s">
        <v>531</v>
      </c>
      <c r="C617" s="2" t="s">
        <v>532</v>
      </c>
      <c r="D617" s="2" t="s">
        <v>533</v>
      </c>
      <c r="E617" t="s">
        <v>13</v>
      </c>
      <c r="F617">
        <f>SUM(J617* 0.85)</f>
        <v>970.99749999999995</v>
      </c>
      <c r="G617">
        <v>11</v>
      </c>
      <c r="H617">
        <v>-9</v>
      </c>
      <c r="I617" s="7">
        <v>103.85</v>
      </c>
      <c r="J617" s="7">
        <f>SUM(G617*I617)</f>
        <v>1142.3499999999999</v>
      </c>
      <c r="K617" s="7">
        <f>SUM(G617*1.15)</f>
        <v>12.649999999999999</v>
      </c>
      <c r="L617" s="11">
        <v>43721</v>
      </c>
      <c r="M617" s="3">
        <v>43726</v>
      </c>
      <c r="N617" s="3">
        <v>43727</v>
      </c>
      <c r="O617" t="s">
        <v>12</v>
      </c>
      <c r="P617" s="4">
        <v>1.35</v>
      </c>
      <c r="Q617" t="s">
        <v>148</v>
      </c>
      <c r="R617" t="s">
        <v>150</v>
      </c>
      <c r="S617" t="s">
        <v>151</v>
      </c>
      <c r="U617" t="s">
        <v>152</v>
      </c>
      <c r="V617" t="s">
        <v>59</v>
      </c>
      <c r="W617" s="10" t="b">
        <v>0</v>
      </c>
      <c r="X617" s="12">
        <v>43886.176795023144</v>
      </c>
    </row>
    <row r="618" spans="1:24" x14ac:dyDescent="0.2">
      <c r="A618">
        <v>10901</v>
      </c>
      <c r="B618" s="2" t="s">
        <v>225</v>
      </c>
      <c r="C618" s="2" t="s">
        <v>226</v>
      </c>
      <c r="D618" s="2" t="s">
        <v>227</v>
      </c>
      <c r="E618" t="s">
        <v>11</v>
      </c>
      <c r="F618">
        <f>SUM(J618* 1.03)</f>
        <v>580.98179999999991</v>
      </c>
      <c r="G618">
        <v>7</v>
      </c>
      <c r="H618">
        <v>-5</v>
      </c>
      <c r="I618" s="7">
        <v>80.58</v>
      </c>
      <c r="J618" s="7">
        <f>SUM(G618*I618)</f>
        <v>564.05999999999995</v>
      </c>
      <c r="K618" s="7">
        <f>SUM(G618*1.15)</f>
        <v>8.0499999999999989</v>
      </c>
      <c r="L618" s="11">
        <v>43724</v>
      </c>
      <c r="M618" s="3">
        <v>43727</v>
      </c>
      <c r="N618" s="3">
        <v>43727</v>
      </c>
      <c r="O618" t="s">
        <v>12</v>
      </c>
      <c r="P618" s="4">
        <v>657.54</v>
      </c>
      <c r="Q618" t="s">
        <v>431</v>
      </c>
      <c r="R618" t="s">
        <v>433</v>
      </c>
      <c r="S618" t="s">
        <v>434</v>
      </c>
      <c r="T618" t="s">
        <v>435</v>
      </c>
      <c r="U618" t="s">
        <v>436</v>
      </c>
      <c r="V618" t="s">
        <v>209</v>
      </c>
      <c r="W618" s="10" t="b">
        <v>1</v>
      </c>
      <c r="X618" s="12">
        <v>43875.176345254629</v>
      </c>
    </row>
    <row r="619" spans="1:24" x14ac:dyDescent="0.2">
      <c r="A619">
        <v>10902</v>
      </c>
      <c r="B619" s="2" t="s">
        <v>153</v>
      </c>
      <c r="C619" s="2" t="s">
        <v>154</v>
      </c>
      <c r="D619" s="2" t="s">
        <v>155</v>
      </c>
      <c r="E619" t="s">
        <v>13</v>
      </c>
      <c r="F619">
        <f>SUM(J619* 1.08)</f>
        <v>561.49199999999996</v>
      </c>
      <c r="G619">
        <v>10</v>
      </c>
      <c r="H619">
        <v>-1</v>
      </c>
      <c r="I619" s="7">
        <v>51.99</v>
      </c>
      <c r="J619" s="7">
        <f>SUM(G619*I619)</f>
        <v>519.9</v>
      </c>
      <c r="K619" s="7">
        <f>SUM(G619*1.27)</f>
        <v>12.7</v>
      </c>
      <c r="L619" s="11">
        <v>43724</v>
      </c>
      <c r="M619" s="3">
        <v>43731</v>
      </c>
      <c r="N619" s="3">
        <v>43731</v>
      </c>
      <c r="O619" t="s">
        <v>14</v>
      </c>
      <c r="P619" s="4">
        <v>91.05</v>
      </c>
      <c r="Q619" t="s">
        <v>327</v>
      </c>
      <c r="R619" t="s">
        <v>329</v>
      </c>
      <c r="S619" t="s">
        <v>330</v>
      </c>
      <c r="T619" t="s">
        <v>591</v>
      </c>
      <c r="U619" t="s">
        <v>331</v>
      </c>
      <c r="V619" t="s">
        <v>80</v>
      </c>
      <c r="W619" s="10" t="b">
        <v>1</v>
      </c>
      <c r="X619" s="12">
        <v>43898.844763657406</v>
      </c>
    </row>
    <row r="620" spans="1:24" x14ac:dyDescent="0.2">
      <c r="A620">
        <v>10903</v>
      </c>
      <c r="B620" s="2" t="s">
        <v>218</v>
      </c>
      <c r="C620" s="2" t="s">
        <v>219</v>
      </c>
      <c r="D620" s="2" t="s">
        <v>220</v>
      </c>
      <c r="E620" t="s">
        <v>15</v>
      </c>
      <c r="F620">
        <f>SUM(J620* 0.85)</f>
        <v>814.26599999999996</v>
      </c>
      <c r="G620">
        <v>6</v>
      </c>
      <c r="H620">
        <v>-19</v>
      </c>
      <c r="I620" s="7">
        <v>159.66</v>
      </c>
      <c r="J620" s="7">
        <f>SUM(G620*I620)</f>
        <v>957.96</v>
      </c>
      <c r="K620" s="7">
        <f>SUM(G620*1.15)</f>
        <v>6.8999999999999995</v>
      </c>
      <c r="L620" s="11">
        <v>43725</v>
      </c>
      <c r="M620" s="3">
        <v>43734</v>
      </c>
      <c r="N620" s="3">
        <v>43734</v>
      </c>
      <c r="O620" t="s">
        <v>12</v>
      </c>
      <c r="P620" s="4">
        <v>48.77</v>
      </c>
      <c r="Q620" t="s">
        <v>431</v>
      </c>
      <c r="R620" t="s">
        <v>433</v>
      </c>
      <c r="S620" t="s">
        <v>434</v>
      </c>
      <c r="T620" t="s">
        <v>435</v>
      </c>
      <c r="U620" t="s">
        <v>436</v>
      </c>
      <c r="V620" t="s">
        <v>209</v>
      </c>
      <c r="W620" s="10" t="b">
        <v>1</v>
      </c>
      <c r="X620" s="12">
        <v>43888.513712731481</v>
      </c>
    </row>
    <row r="621" spans="1:24" x14ac:dyDescent="0.2">
      <c r="A621">
        <v>10904</v>
      </c>
      <c r="B621" s="2" t="s">
        <v>537</v>
      </c>
      <c r="C621" s="2" t="s">
        <v>538</v>
      </c>
      <c r="D621" s="2" t="s">
        <v>539</v>
      </c>
      <c r="E621" t="s">
        <v>15</v>
      </c>
      <c r="F621">
        <f>SUM(J621* 1.08)</f>
        <v>815.01120000000003</v>
      </c>
      <c r="G621">
        <v>8</v>
      </c>
      <c r="H621">
        <v>6</v>
      </c>
      <c r="I621" s="7">
        <v>94.33</v>
      </c>
      <c r="J621" s="7">
        <f>SUM(G621*I621)</f>
        <v>754.64</v>
      </c>
      <c r="K621" s="7">
        <f>SUM(G621*1.381)</f>
        <v>11.048</v>
      </c>
      <c r="L621" s="11">
        <v>43725</v>
      </c>
      <c r="M621" s="3">
        <v>43731</v>
      </c>
      <c r="N621" s="3">
        <v>43734</v>
      </c>
      <c r="O621" t="s">
        <v>12</v>
      </c>
      <c r="P621" s="4">
        <v>299.08999999999997</v>
      </c>
      <c r="Q621" t="s">
        <v>501</v>
      </c>
      <c r="R621" t="s">
        <v>503</v>
      </c>
      <c r="S621" t="s">
        <v>504</v>
      </c>
      <c r="U621" t="s">
        <v>505</v>
      </c>
      <c r="V621" t="s">
        <v>448</v>
      </c>
      <c r="W621" s="10" t="b">
        <v>1</v>
      </c>
      <c r="X621" s="12">
        <v>44019.179148842595</v>
      </c>
    </row>
    <row r="622" spans="1:24" x14ac:dyDescent="0.2">
      <c r="A622">
        <v>10905</v>
      </c>
      <c r="B622" s="2" t="s">
        <v>531</v>
      </c>
      <c r="C622" s="2" t="s">
        <v>532</v>
      </c>
      <c r="D622" s="2" t="s">
        <v>533</v>
      </c>
      <c r="E622" t="s">
        <v>37</v>
      </c>
      <c r="F622">
        <f>SUM(J622* 0.85)</f>
        <v>89.963999999999999</v>
      </c>
      <c r="G622">
        <v>9</v>
      </c>
      <c r="H622">
        <v>-17</v>
      </c>
      <c r="I622" s="7">
        <v>11.76</v>
      </c>
      <c r="J622" s="7">
        <f>SUM(G622*I622)</f>
        <v>105.84</v>
      </c>
      <c r="K622" s="7">
        <f>SUM(G622*1.15)</f>
        <v>10.35</v>
      </c>
      <c r="L622" s="11">
        <v>43725</v>
      </c>
      <c r="M622" s="3">
        <v>43728</v>
      </c>
      <c r="N622" s="3">
        <v>43728</v>
      </c>
      <c r="O622" t="s">
        <v>12</v>
      </c>
      <c r="P622" s="4">
        <v>64.33</v>
      </c>
      <c r="Q622" t="s">
        <v>408</v>
      </c>
      <c r="R622" t="s">
        <v>410</v>
      </c>
      <c r="S622" t="s">
        <v>222</v>
      </c>
      <c r="T622" t="s">
        <v>223</v>
      </c>
      <c r="U622" t="s">
        <v>411</v>
      </c>
      <c r="V622" t="s">
        <v>113</v>
      </c>
      <c r="W622" s="10" t="b">
        <v>1</v>
      </c>
      <c r="X622" s="12">
        <v>43900.511103009259</v>
      </c>
    </row>
    <row r="623" spans="1:24" x14ac:dyDescent="0.2">
      <c r="A623">
        <v>10906</v>
      </c>
      <c r="B623" s="2" t="s">
        <v>549</v>
      </c>
      <c r="C623" s="2" t="s">
        <v>550</v>
      </c>
      <c r="D623" s="2" t="s">
        <v>551</v>
      </c>
      <c r="E623" t="s">
        <v>11</v>
      </c>
      <c r="F623">
        <f>SUM(J623* 1.03)</f>
        <v>905.90560000000005</v>
      </c>
      <c r="G623">
        <v>8</v>
      </c>
      <c r="H623">
        <v>32</v>
      </c>
      <c r="I623" s="7">
        <v>109.94</v>
      </c>
      <c r="J623" s="7">
        <f>SUM(G623*I623)</f>
        <v>879.52</v>
      </c>
      <c r="K623" s="7">
        <f>SUM(G623*1.429)</f>
        <v>11.432</v>
      </c>
      <c r="L623" s="11">
        <v>43726</v>
      </c>
      <c r="M623" s="3">
        <v>43733</v>
      </c>
      <c r="N623" s="3">
        <v>43733</v>
      </c>
      <c r="O623" t="s">
        <v>12</v>
      </c>
      <c r="P623" s="4">
        <v>51.3</v>
      </c>
      <c r="Q623" t="s">
        <v>463</v>
      </c>
      <c r="R623" t="s">
        <v>465</v>
      </c>
      <c r="S623" t="s">
        <v>466</v>
      </c>
      <c r="U623" t="s">
        <v>467</v>
      </c>
      <c r="V623" t="s">
        <v>325</v>
      </c>
      <c r="W623" s="10" t="b">
        <v>1</v>
      </c>
      <c r="X623" s="12">
        <v>43903.511730324077</v>
      </c>
    </row>
    <row r="624" spans="1:24" x14ac:dyDescent="0.2">
      <c r="A624">
        <v>10907</v>
      </c>
      <c r="B624" s="2" t="s">
        <v>449</v>
      </c>
      <c r="C624" s="2" t="s">
        <v>450</v>
      </c>
      <c r="D624" s="2" t="s">
        <v>451</v>
      </c>
      <c r="E624" t="s">
        <v>5</v>
      </c>
      <c r="F624">
        <f>SUM(J624* 1.05)</f>
        <v>1449.21</v>
      </c>
      <c r="G624">
        <v>10</v>
      </c>
      <c r="H624">
        <v>4</v>
      </c>
      <c r="I624" s="7">
        <v>138.02000000000001</v>
      </c>
      <c r="J624" s="7">
        <f>SUM(G624*I624)</f>
        <v>1380.2</v>
      </c>
      <c r="K624" s="7">
        <f>SUM(G624*0.54)</f>
        <v>5.4</v>
      </c>
      <c r="L624" s="11">
        <v>43726</v>
      </c>
      <c r="M624" s="3">
        <v>43734</v>
      </c>
      <c r="N624" s="3">
        <v>43735</v>
      </c>
      <c r="O624" t="s">
        <v>12</v>
      </c>
      <c r="P624" s="4">
        <v>31.89</v>
      </c>
      <c r="Q624" t="s">
        <v>385</v>
      </c>
      <c r="R624" t="s">
        <v>387</v>
      </c>
      <c r="S624" t="s">
        <v>388</v>
      </c>
      <c r="U624" t="s">
        <v>389</v>
      </c>
      <c r="V624" t="s">
        <v>10</v>
      </c>
      <c r="W624" s="10" t="b">
        <v>0</v>
      </c>
      <c r="X624" s="12">
        <v>44032.84463634259</v>
      </c>
    </row>
    <row r="625" spans="1:24" x14ac:dyDescent="0.2">
      <c r="A625">
        <v>10908</v>
      </c>
      <c r="B625" s="2" t="s">
        <v>401</v>
      </c>
      <c r="C625" s="2" t="s">
        <v>402</v>
      </c>
      <c r="D625" s="2" t="s">
        <v>403</v>
      </c>
      <c r="E625" t="s">
        <v>11</v>
      </c>
      <c r="F625">
        <f>SUM(J625* 0.95)</f>
        <v>910.78399999999999</v>
      </c>
      <c r="G625">
        <v>8</v>
      </c>
      <c r="H625">
        <v>-6</v>
      </c>
      <c r="I625" s="7">
        <v>119.84</v>
      </c>
      <c r="J625" s="7">
        <f>SUM(G625*I625)</f>
        <v>958.72</v>
      </c>
      <c r="K625" s="7">
        <f>SUM(G625*1.15)</f>
        <v>9.1999999999999993</v>
      </c>
      <c r="L625" s="11">
        <v>43727</v>
      </c>
      <c r="M625" s="3">
        <v>43735</v>
      </c>
      <c r="N625" s="3">
        <v>43735</v>
      </c>
      <c r="O625" t="s">
        <v>12</v>
      </c>
      <c r="P625" s="4">
        <v>7.15</v>
      </c>
      <c r="Q625" t="s">
        <v>327</v>
      </c>
      <c r="R625" t="s">
        <v>329</v>
      </c>
      <c r="S625" t="s">
        <v>330</v>
      </c>
      <c r="T625" t="s">
        <v>591</v>
      </c>
      <c r="U625" t="s">
        <v>331</v>
      </c>
      <c r="V625" t="s">
        <v>80</v>
      </c>
      <c r="W625" s="10" t="b">
        <v>0</v>
      </c>
      <c r="X625" s="12">
        <v>43889.845133101851</v>
      </c>
    </row>
    <row r="626" spans="1:24" x14ac:dyDescent="0.2">
      <c r="A626">
        <v>10909</v>
      </c>
      <c r="B626" s="2" t="s">
        <v>428</v>
      </c>
      <c r="C626" s="2" t="s">
        <v>423</v>
      </c>
      <c r="D626" s="2" t="s">
        <v>429</v>
      </c>
      <c r="E626" t="s">
        <v>13</v>
      </c>
      <c r="F626">
        <f>SUM(J626* 0.85)</f>
        <v>905.64099999999996</v>
      </c>
      <c r="G626">
        <v>11</v>
      </c>
      <c r="H626">
        <v>-6</v>
      </c>
      <c r="I626" s="7">
        <v>96.86</v>
      </c>
      <c r="J626" s="7">
        <f>SUM(G626*I626)</f>
        <v>1065.46</v>
      </c>
      <c r="K626" s="7">
        <f>SUM(G626*1.15)</f>
        <v>12.649999999999999</v>
      </c>
      <c r="L626" s="11">
        <v>43727</v>
      </c>
      <c r="M626" s="3">
        <v>43733</v>
      </c>
      <c r="N626" s="3">
        <v>43733</v>
      </c>
      <c r="O626" t="s">
        <v>6</v>
      </c>
      <c r="P626" s="4">
        <v>3.52</v>
      </c>
      <c r="Q626" t="s">
        <v>385</v>
      </c>
      <c r="R626" t="s">
        <v>387</v>
      </c>
      <c r="S626" t="s">
        <v>388</v>
      </c>
      <c r="U626" t="s">
        <v>389</v>
      </c>
      <c r="V626" t="s">
        <v>10</v>
      </c>
      <c r="W626" s="10" t="b">
        <v>0</v>
      </c>
      <c r="X626" s="12">
        <v>43977.844474305559</v>
      </c>
    </row>
    <row r="627" spans="1:24" x14ac:dyDescent="0.2">
      <c r="A627">
        <v>10910</v>
      </c>
      <c r="B627" s="2" t="s">
        <v>543</v>
      </c>
      <c r="C627" s="2" t="s">
        <v>544</v>
      </c>
      <c r="D627" s="2" t="s">
        <v>545</v>
      </c>
      <c r="E627" t="s">
        <v>13</v>
      </c>
      <c r="F627">
        <f>SUM(J627* 0.95)</f>
        <v>2198.9175</v>
      </c>
      <c r="G627">
        <v>13</v>
      </c>
      <c r="H627">
        <v>23</v>
      </c>
      <c r="I627" s="7">
        <v>178.05</v>
      </c>
      <c r="J627" s="7">
        <f>SUM(G627*I627)</f>
        <v>2314.65</v>
      </c>
      <c r="K627" s="7">
        <f>SUM(G627*1.429)</f>
        <v>18.577000000000002</v>
      </c>
      <c r="L627" s="11">
        <v>43727</v>
      </c>
      <c r="M627" s="3">
        <v>43731</v>
      </c>
      <c r="N627" s="3">
        <v>43735</v>
      </c>
      <c r="O627" t="s">
        <v>6</v>
      </c>
      <c r="P627" s="4">
        <v>127.34</v>
      </c>
      <c r="Q627" t="s">
        <v>333</v>
      </c>
      <c r="R627" t="s">
        <v>335</v>
      </c>
      <c r="S627" t="s">
        <v>336</v>
      </c>
      <c r="U627" t="s">
        <v>337</v>
      </c>
      <c r="V627" t="s">
        <v>10</v>
      </c>
      <c r="W627" s="10" t="b">
        <v>1</v>
      </c>
      <c r="X627" s="12">
        <v>43900.512030787038</v>
      </c>
    </row>
    <row r="628" spans="1:24" x14ac:dyDescent="0.2">
      <c r="A628">
        <v>10911</v>
      </c>
      <c r="B628" s="2" t="s">
        <v>190</v>
      </c>
      <c r="C628" s="2" t="s">
        <v>191</v>
      </c>
      <c r="D628" s="2" t="s">
        <v>192</v>
      </c>
      <c r="E628" t="s">
        <v>15</v>
      </c>
      <c r="F628">
        <f>SUM(J628* 0.45)</f>
        <v>39.447000000000003</v>
      </c>
      <c r="G628">
        <v>6</v>
      </c>
      <c r="H628">
        <v>-4</v>
      </c>
      <c r="I628" s="7">
        <v>14.61</v>
      </c>
      <c r="J628" s="7">
        <f>SUM(G628*I628)</f>
        <v>87.66</v>
      </c>
      <c r="K628" s="7">
        <f>SUM(G628*1.15)</f>
        <v>6.8999999999999995</v>
      </c>
      <c r="L628" s="11">
        <v>43727</v>
      </c>
      <c r="M628" s="3">
        <v>43737</v>
      </c>
      <c r="N628" s="3">
        <v>43747</v>
      </c>
      <c r="O628" t="s">
        <v>14</v>
      </c>
      <c r="P628" s="4">
        <v>21.74</v>
      </c>
      <c r="Q628" t="s">
        <v>30</v>
      </c>
      <c r="R628" t="s">
        <v>557</v>
      </c>
      <c r="S628" t="s">
        <v>32</v>
      </c>
      <c r="T628" t="s">
        <v>33</v>
      </c>
      <c r="U628" t="s">
        <v>34</v>
      </c>
      <c r="V628" t="s">
        <v>35</v>
      </c>
      <c r="W628" s="10" t="b">
        <v>0</v>
      </c>
      <c r="X628" s="12">
        <v>43908.511079861113</v>
      </c>
    </row>
    <row r="629" spans="1:24" x14ac:dyDescent="0.2">
      <c r="A629">
        <v>10912</v>
      </c>
      <c r="B629" s="2" t="s">
        <v>237</v>
      </c>
      <c r="C629" s="2" t="s">
        <v>238</v>
      </c>
      <c r="D629" s="2" t="s">
        <v>239</v>
      </c>
      <c r="E629" t="s">
        <v>45</v>
      </c>
      <c r="F629">
        <f>SUM(J629* 1.08)</f>
        <v>1372.95</v>
      </c>
      <c r="G629">
        <v>9</v>
      </c>
      <c r="H629">
        <v>2</v>
      </c>
      <c r="I629" s="7">
        <v>141.25</v>
      </c>
      <c r="J629" s="7">
        <f>SUM(G629*I629)</f>
        <v>1271.25</v>
      </c>
      <c r="K629" s="7">
        <f>SUM(G629*1.27)</f>
        <v>11.43</v>
      </c>
      <c r="L629" s="11">
        <v>43727</v>
      </c>
      <c r="M629" s="3">
        <v>43731</v>
      </c>
      <c r="N629" s="3">
        <v>43732</v>
      </c>
      <c r="O629" t="s">
        <v>12</v>
      </c>
      <c r="P629" s="4">
        <v>4.99</v>
      </c>
      <c r="Q629" t="s">
        <v>348</v>
      </c>
      <c r="R629" t="s">
        <v>349</v>
      </c>
      <c r="S629" t="s">
        <v>350</v>
      </c>
      <c r="U629" t="s">
        <v>351</v>
      </c>
      <c r="V629" t="s">
        <v>10</v>
      </c>
      <c r="W629" s="10" t="b">
        <v>0</v>
      </c>
      <c r="X629" s="12">
        <v>43884.846106712961</v>
      </c>
    </row>
    <row r="630" spans="1:24" x14ac:dyDescent="0.2">
      <c r="A630">
        <v>10913</v>
      </c>
      <c r="B630" s="2" t="s">
        <v>379</v>
      </c>
      <c r="C630" s="2" t="s">
        <v>380</v>
      </c>
      <c r="D630" s="2" t="s">
        <v>381</v>
      </c>
      <c r="E630" t="s">
        <v>11</v>
      </c>
      <c r="F630">
        <f>SUM(J630* 0.85)</f>
        <v>125.62999999999998</v>
      </c>
      <c r="G630">
        <v>10</v>
      </c>
      <c r="H630">
        <v>-2</v>
      </c>
      <c r="I630" s="7">
        <v>14.78</v>
      </c>
      <c r="J630" s="7">
        <f>SUM(G630*I630)</f>
        <v>147.79999999999998</v>
      </c>
      <c r="K630" s="7">
        <f>SUM(G630*1.27)</f>
        <v>12.7</v>
      </c>
      <c r="L630" s="11">
        <v>43727</v>
      </c>
      <c r="M630" s="3">
        <v>43736</v>
      </c>
      <c r="N630" s="3">
        <v>43738</v>
      </c>
      <c r="O630" t="s">
        <v>14</v>
      </c>
      <c r="P630" s="4">
        <v>41.89</v>
      </c>
      <c r="Q630" t="s">
        <v>443</v>
      </c>
      <c r="R630" t="s">
        <v>445</v>
      </c>
      <c r="S630" t="s">
        <v>446</v>
      </c>
      <c r="U630" t="s">
        <v>447</v>
      </c>
      <c r="V630" t="s">
        <v>448</v>
      </c>
      <c r="W630" s="10" t="b">
        <v>1</v>
      </c>
      <c r="X630" s="12">
        <v>43875.176818171291</v>
      </c>
    </row>
    <row r="631" spans="1:24" x14ac:dyDescent="0.2">
      <c r="A631">
        <v>10914</v>
      </c>
      <c r="B631" s="2" t="s">
        <v>379</v>
      </c>
      <c r="C631" s="2" t="s">
        <v>380</v>
      </c>
      <c r="D631" s="2" t="s">
        <v>381</v>
      </c>
      <c r="E631" t="s">
        <v>5</v>
      </c>
      <c r="F631">
        <f>SUM(J631* 0.85)</f>
        <v>106.64100000000001</v>
      </c>
      <c r="G631">
        <v>6</v>
      </c>
      <c r="H631">
        <v>-2</v>
      </c>
      <c r="I631" s="7">
        <v>20.91</v>
      </c>
      <c r="J631" s="7">
        <f>SUM(G631*I631)</f>
        <v>125.46000000000001</v>
      </c>
      <c r="K631" s="7">
        <f>SUM(G631*1.27)</f>
        <v>7.62</v>
      </c>
      <c r="L631" s="11">
        <v>43728</v>
      </c>
      <c r="M631" s="3">
        <v>43743</v>
      </c>
      <c r="N631" s="3">
        <v>43743</v>
      </c>
      <c r="O631" t="s">
        <v>6</v>
      </c>
      <c r="P631" s="4">
        <v>29.46</v>
      </c>
      <c r="Q631" t="s">
        <v>3</v>
      </c>
      <c r="R631" t="s">
        <v>7</v>
      </c>
      <c r="S631" t="s">
        <v>8</v>
      </c>
      <c r="U631" t="s">
        <v>9</v>
      </c>
      <c r="V631" t="s">
        <v>10</v>
      </c>
      <c r="W631" s="10" t="b">
        <v>0</v>
      </c>
      <c r="X631" s="12">
        <v>43869.510802083329</v>
      </c>
    </row>
    <row r="632" spans="1:24" x14ac:dyDescent="0.2">
      <c r="A632">
        <v>10915</v>
      </c>
      <c r="B632" s="2" t="s">
        <v>485</v>
      </c>
      <c r="C632" s="2" t="s">
        <v>486</v>
      </c>
      <c r="D632" s="2" t="s">
        <v>487</v>
      </c>
      <c r="E632" t="s">
        <v>45</v>
      </c>
      <c r="F632">
        <f>SUM(J632* 1.15)</f>
        <v>595.42399999999998</v>
      </c>
      <c r="G632">
        <v>8</v>
      </c>
      <c r="H632">
        <v>-3</v>
      </c>
      <c r="I632" s="7">
        <v>64.72</v>
      </c>
      <c r="J632" s="7">
        <f>SUM(G632*I632)</f>
        <v>517.76</v>
      </c>
      <c r="K632" s="7">
        <f>SUM(G632*1.27)</f>
        <v>10.16</v>
      </c>
      <c r="L632" s="11">
        <v>43728</v>
      </c>
      <c r="M632" s="3">
        <v>43737</v>
      </c>
      <c r="N632" s="3">
        <v>43737</v>
      </c>
      <c r="O632" t="s">
        <v>12</v>
      </c>
      <c r="P632" s="4">
        <v>1.43</v>
      </c>
      <c r="Q632" t="s">
        <v>480</v>
      </c>
      <c r="R632" t="s">
        <v>482</v>
      </c>
      <c r="S632" t="s">
        <v>483</v>
      </c>
      <c r="U632" t="s">
        <v>484</v>
      </c>
      <c r="V632" t="s">
        <v>10</v>
      </c>
      <c r="W632" s="10" t="b">
        <v>0</v>
      </c>
      <c r="X632" s="12">
        <v>43908.17790023148</v>
      </c>
    </row>
    <row r="633" spans="1:24" ht="17" x14ac:dyDescent="0.2">
      <c r="A633">
        <v>10916</v>
      </c>
      <c r="B633" s="2" t="s">
        <v>390</v>
      </c>
      <c r="C633" s="2" t="s">
        <v>391</v>
      </c>
      <c r="D633" s="2" t="s">
        <v>392</v>
      </c>
      <c r="E633" t="s">
        <v>13</v>
      </c>
      <c r="F633">
        <f>SUM(J633* 0.85)</f>
        <v>915.04199999999992</v>
      </c>
      <c r="G633">
        <v>12</v>
      </c>
      <c r="H633">
        <v>-2</v>
      </c>
      <c r="I633" s="7">
        <v>89.71</v>
      </c>
      <c r="J633" s="7">
        <f>SUM(G633*I633)</f>
        <v>1076.52</v>
      </c>
      <c r="K633" s="7">
        <f>SUM(G633*1.27)</f>
        <v>15.24</v>
      </c>
      <c r="L633" s="11">
        <v>43728</v>
      </c>
      <c r="M633" s="3">
        <v>43734</v>
      </c>
      <c r="N633" s="3">
        <v>43738</v>
      </c>
      <c r="O633" t="s">
        <v>12</v>
      </c>
      <c r="P633" s="4">
        <v>17.52</v>
      </c>
      <c r="Q633" t="s">
        <v>469</v>
      </c>
      <c r="R633" s="5" t="s">
        <v>562</v>
      </c>
      <c r="S633" t="s">
        <v>311</v>
      </c>
      <c r="T633" t="s">
        <v>207</v>
      </c>
      <c r="U633" t="s">
        <v>471</v>
      </c>
      <c r="V633" t="s">
        <v>209</v>
      </c>
      <c r="W633" s="10" t="b">
        <v>0</v>
      </c>
      <c r="X633" s="12">
        <v>43873.510082060187</v>
      </c>
    </row>
    <row r="634" spans="1:24" x14ac:dyDescent="0.2">
      <c r="A634">
        <v>10917</v>
      </c>
      <c r="B634" s="2" t="s">
        <v>418</v>
      </c>
      <c r="C634" s="2" t="s">
        <v>419</v>
      </c>
      <c r="D634" s="2" t="s">
        <v>420</v>
      </c>
      <c r="E634" t="s">
        <v>11</v>
      </c>
      <c r="F634">
        <f>SUM(J634* 0.85)</f>
        <v>480.92999999999995</v>
      </c>
      <c r="G634">
        <v>10</v>
      </c>
      <c r="H634">
        <v>-8</v>
      </c>
      <c r="I634" s="7">
        <v>56.58</v>
      </c>
      <c r="J634" s="7">
        <f>SUM(G634*I634)</f>
        <v>565.79999999999995</v>
      </c>
      <c r="K634" s="7">
        <f>SUM(G634*1.15)</f>
        <v>11.5</v>
      </c>
      <c r="L634" s="11">
        <v>43731</v>
      </c>
      <c r="M634" s="3">
        <v>43741</v>
      </c>
      <c r="N634" s="3">
        <v>43741</v>
      </c>
      <c r="O634" t="s">
        <v>12</v>
      </c>
      <c r="P634" s="4">
        <v>8.24</v>
      </c>
      <c r="Q634" t="s">
        <v>480</v>
      </c>
      <c r="R634" t="s">
        <v>482</v>
      </c>
      <c r="S634" t="s">
        <v>483</v>
      </c>
      <c r="U634" t="s">
        <v>484</v>
      </c>
      <c r="V634" t="s">
        <v>10</v>
      </c>
      <c r="W634" s="10" t="b">
        <v>0</v>
      </c>
      <c r="X634" s="12">
        <v>43940.178813194441</v>
      </c>
    </row>
    <row r="635" spans="1:24" x14ac:dyDescent="0.2">
      <c r="A635">
        <v>10918</v>
      </c>
      <c r="B635" s="2" t="s">
        <v>73</v>
      </c>
      <c r="C635" s="2" t="s">
        <v>74</v>
      </c>
      <c r="D635" s="2" t="s">
        <v>75</v>
      </c>
      <c r="E635" t="s">
        <v>15</v>
      </c>
      <c r="F635">
        <f>SUM(J635* 1.08)</f>
        <v>1611.2736000000002</v>
      </c>
      <c r="G635">
        <v>8</v>
      </c>
      <c r="H635">
        <v>4</v>
      </c>
      <c r="I635" s="7">
        <v>186.49</v>
      </c>
      <c r="J635" s="7">
        <f>SUM(G635*I635)</f>
        <v>1491.92</v>
      </c>
      <c r="K635" s="7">
        <f>SUM(G635*0.54)</f>
        <v>4.32</v>
      </c>
      <c r="L635" s="11">
        <v>43731</v>
      </c>
      <c r="M635" s="3">
        <v>43741</v>
      </c>
      <c r="N635" s="3">
        <v>43745</v>
      </c>
      <c r="O635" t="s">
        <v>12</v>
      </c>
      <c r="P635" s="4">
        <v>19.8</v>
      </c>
      <c r="Q635" t="s">
        <v>301</v>
      </c>
      <c r="R635" t="s">
        <v>303</v>
      </c>
      <c r="S635" t="s">
        <v>304</v>
      </c>
      <c r="T635" t="s">
        <v>305</v>
      </c>
      <c r="U635" t="s">
        <v>306</v>
      </c>
      <c r="V635" t="s">
        <v>217</v>
      </c>
      <c r="W635" s="10" t="b">
        <v>0</v>
      </c>
      <c r="X635" s="12">
        <v>43909.845794212961</v>
      </c>
    </row>
    <row r="636" spans="1:24" x14ac:dyDescent="0.2">
      <c r="A636">
        <v>10919</v>
      </c>
      <c r="B636" s="2" t="s">
        <v>300</v>
      </c>
      <c r="C636" s="2" t="s">
        <v>301</v>
      </c>
      <c r="D636" s="2" t="s">
        <v>302</v>
      </c>
      <c r="E636" t="s">
        <v>45</v>
      </c>
      <c r="F636">
        <f>SUM(J636* 1.03)</f>
        <v>2306.9630999999999</v>
      </c>
      <c r="G636">
        <v>13</v>
      </c>
      <c r="H636">
        <v>-3</v>
      </c>
      <c r="I636" s="7">
        <v>172.29</v>
      </c>
      <c r="J636" s="7">
        <f>SUM(G636*I636)</f>
        <v>2239.77</v>
      </c>
      <c r="K636" s="7">
        <f>SUM(G636*1.27)</f>
        <v>16.510000000000002</v>
      </c>
      <c r="L636" s="11">
        <v>43731</v>
      </c>
      <c r="M636" s="3">
        <v>43736</v>
      </c>
      <c r="N636" s="3">
        <v>43743</v>
      </c>
      <c r="O636" t="s">
        <v>12</v>
      </c>
      <c r="P636" s="4">
        <v>580.91</v>
      </c>
      <c r="Q636" t="s">
        <v>238</v>
      </c>
      <c r="R636" t="s">
        <v>240</v>
      </c>
      <c r="S636" t="s">
        <v>241</v>
      </c>
      <c r="T636" t="s">
        <v>242</v>
      </c>
      <c r="V636" t="s">
        <v>243</v>
      </c>
      <c r="W636" s="10" t="b">
        <v>1</v>
      </c>
      <c r="X636" s="12">
        <v>43899.51143032407</v>
      </c>
    </row>
    <row r="637" spans="1:24" x14ac:dyDescent="0.2">
      <c r="A637">
        <v>10920</v>
      </c>
      <c r="B637" s="2" t="s">
        <v>29</v>
      </c>
      <c r="C637" s="2" t="s">
        <v>30</v>
      </c>
      <c r="D637" s="2" t="s">
        <v>31</v>
      </c>
      <c r="E637" t="s">
        <v>11</v>
      </c>
      <c r="F637">
        <f>SUM(J637* 1.08)</f>
        <v>1606.7160000000001</v>
      </c>
      <c r="G637">
        <v>10</v>
      </c>
      <c r="H637">
        <v>-4</v>
      </c>
      <c r="I637" s="7">
        <v>148.77000000000001</v>
      </c>
      <c r="J637" s="7">
        <f>SUM(G637*I637)</f>
        <v>1487.7</v>
      </c>
      <c r="K637" s="7">
        <f>SUM(G637*1.15)</f>
        <v>11.5</v>
      </c>
      <c r="L637" s="11">
        <v>43732</v>
      </c>
      <c r="M637" s="3">
        <v>43747</v>
      </c>
      <c r="N637" s="3">
        <v>43747</v>
      </c>
      <c r="O637" t="s">
        <v>6</v>
      </c>
      <c r="P637" s="4">
        <v>0.12</v>
      </c>
      <c r="Q637" t="s">
        <v>294</v>
      </c>
      <c r="R637" t="s">
        <v>296</v>
      </c>
      <c r="S637" t="s">
        <v>297</v>
      </c>
      <c r="T637" t="s">
        <v>298</v>
      </c>
      <c r="U637" t="s">
        <v>299</v>
      </c>
      <c r="V637" t="s">
        <v>217</v>
      </c>
      <c r="W637" s="10" t="b">
        <v>0</v>
      </c>
      <c r="X637" s="12">
        <v>43867.844867824075</v>
      </c>
    </row>
    <row r="638" spans="1:24" x14ac:dyDescent="0.2">
      <c r="A638">
        <v>10921</v>
      </c>
      <c r="B638" s="2" t="s">
        <v>500</v>
      </c>
      <c r="C638" s="2" t="s">
        <v>501</v>
      </c>
      <c r="D638" s="2" t="s">
        <v>502</v>
      </c>
      <c r="E638" t="s">
        <v>13</v>
      </c>
      <c r="F638">
        <f>SUM(J638* 1.05)</f>
        <v>432.05400000000003</v>
      </c>
      <c r="G638">
        <v>12</v>
      </c>
      <c r="H638">
        <v>12</v>
      </c>
      <c r="I638" s="7">
        <v>34.29</v>
      </c>
      <c r="J638" s="7">
        <f>SUM(G638*I638)</f>
        <v>411.48</v>
      </c>
      <c r="K638" s="7">
        <f>SUM(G638*1.429)</f>
        <v>17.148</v>
      </c>
      <c r="L638" s="11">
        <v>43732</v>
      </c>
      <c r="M638" s="3">
        <v>43739</v>
      </c>
      <c r="N638" s="3">
        <v>43739</v>
      </c>
      <c r="O638" t="s">
        <v>6</v>
      </c>
      <c r="P638" s="4">
        <v>78.849999999999994</v>
      </c>
      <c r="Q638" t="s">
        <v>413</v>
      </c>
      <c r="R638" t="s">
        <v>415</v>
      </c>
      <c r="S638" t="s">
        <v>416</v>
      </c>
      <c r="U638" t="s">
        <v>417</v>
      </c>
      <c r="V638" t="s">
        <v>105</v>
      </c>
      <c r="W638" s="10" t="b">
        <v>1</v>
      </c>
      <c r="X638" s="12">
        <v>43876.510070486111</v>
      </c>
    </row>
    <row r="639" spans="1:24" x14ac:dyDescent="0.2">
      <c r="A639">
        <v>10922</v>
      </c>
      <c r="B639" s="2" t="s">
        <v>218</v>
      </c>
      <c r="C639" s="2" t="s">
        <v>219</v>
      </c>
      <c r="D639" s="2" t="s">
        <v>220</v>
      </c>
      <c r="E639" t="s">
        <v>46</v>
      </c>
      <c r="F639">
        <f>SUM(J639* 0.85)</f>
        <v>210.001</v>
      </c>
      <c r="G639">
        <v>11</v>
      </c>
      <c r="H639">
        <v>-26</v>
      </c>
      <c r="I639" s="7">
        <v>22.46</v>
      </c>
      <c r="J639" s="7">
        <f>SUM(G639*I639)</f>
        <v>247.06</v>
      </c>
      <c r="K639" s="7">
        <f>SUM(G639*1.15)</f>
        <v>12.649999999999999</v>
      </c>
      <c r="L639" s="11">
        <v>43732</v>
      </c>
      <c r="M639" s="3">
        <v>43739</v>
      </c>
      <c r="N639" s="3">
        <v>43739</v>
      </c>
      <c r="O639" t="s">
        <v>6</v>
      </c>
      <c r="P639" s="4">
        <v>7.46</v>
      </c>
      <c r="Q639" t="s">
        <v>177</v>
      </c>
      <c r="R639" t="s">
        <v>179</v>
      </c>
      <c r="S639" t="s">
        <v>180</v>
      </c>
      <c r="U639" t="s">
        <v>181</v>
      </c>
      <c r="V639" t="s">
        <v>182</v>
      </c>
      <c r="W639" s="10" t="b">
        <v>0</v>
      </c>
      <c r="X639" s="12">
        <v>43897.846759259264</v>
      </c>
    </row>
    <row r="640" spans="1:24" x14ac:dyDescent="0.2">
      <c r="A640">
        <v>10923</v>
      </c>
      <c r="B640" s="2" t="s">
        <v>262</v>
      </c>
      <c r="C640" s="2" t="s">
        <v>263</v>
      </c>
      <c r="D640" s="2" t="s">
        <v>264</v>
      </c>
      <c r="E640" t="s">
        <v>19</v>
      </c>
      <c r="F640">
        <f>SUM(J640* 0.95)</f>
        <v>1817.1505</v>
      </c>
      <c r="G640">
        <v>11</v>
      </c>
      <c r="H640">
        <v>6</v>
      </c>
      <c r="I640" s="7">
        <v>173.89</v>
      </c>
      <c r="J640" s="7">
        <f>SUM(G640*I640)</f>
        <v>1912.79</v>
      </c>
      <c r="K640" s="7">
        <f>SUM(G640*1.381)</f>
        <v>15.191000000000001</v>
      </c>
      <c r="L640" s="11">
        <v>43732</v>
      </c>
      <c r="M640" s="3">
        <v>43740</v>
      </c>
      <c r="N640" s="3">
        <v>43740</v>
      </c>
      <c r="O640" t="s">
        <v>12</v>
      </c>
      <c r="P640" s="4">
        <v>53.05</v>
      </c>
      <c r="Q640" t="s">
        <v>364</v>
      </c>
      <c r="R640" t="s">
        <v>366</v>
      </c>
      <c r="S640" t="s">
        <v>367</v>
      </c>
      <c r="U640" t="s">
        <v>368</v>
      </c>
      <c r="V640" t="s">
        <v>141</v>
      </c>
      <c r="W640" s="10" t="b">
        <v>1</v>
      </c>
      <c r="X640" s="12">
        <v>43895.511384027777</v>
      </c>
    </row>
    <row r="641" spans="1:24" x14ac:dyDescent="0.2">
      <c r="A641">
        <v>10924</v>
      </c>
      <c r="B641" s="2" t="s">
        <v>38</v>
      </c>
      <c r="C641" s="2" t="s">
        <v>39</v>
      </c>
      <c r="D641" s="2" t="s">
        <v>40</v>
      </c>
      <c r="E641" t="s">
        <v>15</v>
      </c>
      <c r="F641">
        <f>SUM(J641* 1.08)</f>
        <v>1248.0155999999999</v>
      </c>
      <c r="G641">
        <v>13</v>
      </c>
      <c r="H641">
        <v>-3</v>
      </c>
      <c r="I641" s="7">
        <v>88.89</v>
      </c>
      <c r="J641" s="7">
        <f>SUM(G641*I641)</f>
        <v>1155.57</v>
      </c>
      <c r="K641" s="7">
        <f>SUM(G641*1.27)</f>
        <v>16.510000000000002</v>
      </c>
      <c r="L641" s="11">
        <v>43733</v>
      </c>
      <c r="M641" s="3">
        <v>43739</v>
      </c>
      <c r="N641" s="3">
        <v>43743</v>
      </c>
      <c r="O641" t="s">
        <v>12</v>
      </c>
      <c r="P641" s="4">
        <v>275.79000000000002</v>
      </c>
      <c r="Q641" t="s">
        <v>385</v>
      </c>
      <c r="R641" t="s">
        <v>387</v>
      </c>
      <c r="S641" t="s">
        <v>388</v>
      </c>
      <c r="U641" t="s">
        <v>389</v>
      </c>
      <c r="V641" t="s">
        <v>10</v>
      </c>
      <c r="W641" s="10" t="b">
        <v>1</v>
      </c>
      <c r="X641" s="12">
        <v>43878.510499074073</v>
      </c>
    </row>
    <row r="642" spans="1:24" x14ac:dyDescent="0.2">
      <c r="A642">
        <v>10925</v>
      </c>
      <c r="B642" s="2" t="s">
        <v>218</v>
      </c>
      <c r="C642" s="2" t="s">
        <v>219</v>
      </c>
      <c r="D642" s="2" t="s">
        <v>220</v>
      </c>
      <c r="E642" t="s">
        <v>15</v>
      </c>
      <c r="F642">
        <f>SUM(J642* 0.95)</f>
        <v>1765.9549999999997</v>
      </c>
      <c r="G642">
        <v>10</v>
      </c>
      <c r="H642">
        <v>-21</v>
      </c>
      <c r="I642" s="7">
        <v>185.89</v>
      </c>
      <c r="J642" s="7">
        <f>SUM(G642*I642)</f>
        <v>1858.8999999999999</v>
      </c>
      <c r="K642" s="7">
        <f>SUM(G642*1.15)</f>
        <v>11.5</v>
      </c>
      <c r="L642" s="11">
        <v>43733</v>
      </c>
      <c r="M642" s="3">
        <v>43734</v>
      </c>
      <c r="N642" s="3">
        <v>43738</v>
      </c>
      <c r="O642" t="s">
        <v>12</v>
      </c>
      <c r="P642" s="4">
        <v>379.13</v>
      </c>
      <c r="Q642" t="s">
        <v>327</v>
      </c>
      <c r="R642" t="s">
        <v>329</v>
      </c>
      <c r="S642" t="s">
        <v>330</v>
      </c>
      <c r="T642" t="s">
        <v>591</v>
      </c>
      <c r="U642" t="s">
        <v>331</v>
      </c>
      <c r="V642" t="s">
        <v>80</v>
      </c>
      <c r="W642" s="10" t="b">
        <v>1</v>
      </c>
      <c r="X642" s="12">
        <v>43898.177318287031</v>
      </c>
    </row>
    <row r="643" spans="1:24" x14ac:dyDescent="0.2">
      <c r="A643">
        <v>10926</v>
      </c>
      <c r="B643" s="2" t="s">
        <v>16</v>
      </c>
      <c r="C643" s="2" t="s">
        <v>17</v>
      </c>
      <c r="D643" s="2" t="s">
        <v>18</v>
      </c>
      <c r="E643" t="s">
        <v>11</v>
      </c>
      <c r="F643">
        <f>SUM(J643* 1.15)</f>
        <v>863.60399999999993</v>
      </c>
      <c r="G643">
        <v>7</v>
      </c>
      <c r="H643">
        <v>-3</v>
      </c>
      <c r="I643" s="7">
        <v>107.28</v>
      </c>
      <c r="J643" s="7">
        <f>SUM(G643*I643)</f>
        <v>750.96</v>
      </c>
      <c r="K643" s="7">
        <f>SUM(G643*1.27)</f>
        <v>8.89</v>
      </c>
      <c r="L643" s="11">
        <v>43733</v>
      </c>
      <c r="M643" s="3">
        <v>43737</v>
      </c>
      <c r="N643" s="3">
        <v>43737</v>
      </c>
      <c r="O643" t="s">
        <v>6</v>
      </c>
      <c r="P643" s="4">
        <v>11.09</v>
      </c>
      <c r="Q643" t="s">
        <v>402</v>
      </c>
      <c r="R643" t="s">
        <v>404</v>
      </c>
      <c r="S643" t="s">
        <v>405</v>
      </c>
      <c r="U643" t="s">
        <v>406</v>
      </c>
      <c r="V643" t="s">
        <v>175</v>
      </c>
      <c r="W643" s="10" t="b">
        <v>0</v>
      </c>
      <c r="X643" s="12">
        <v>43875.033472222174</v>
      </c>
    </row>
    <row r="644" spans="1:24" x14ac:dyDescent="0.2">
      <c r="A644">
        <v>10927</v>
      </c>
      <c r="B644" s="2" t="s">
        <v>256</v>
      </c>
      <c r="C644" s="2" t="s">
        <v>257</v>
      </c>
      <c r="D644" s="2" t="s">
        <v>258</v>
      </c>
      <c r="E644" t="s">
        <v>11</v>
      </c>
      <c r="F644">
        <f>SUM(J644* 1.05)</f>
        <v>797.13900000000012</v>
      </c>
      <c r="G644">
        <v>6</v>
      </c>
      <c r="H644">
        <v>2</v>
      </c>
      <c r="I644" s="7">
        <v>126.53</v>
      </c>
      <c r="J644" s="7">
        <f>SUM(G644*I644)</f>
        <v>759.18000000000006</v>
      </c>
      <c r="K644" s="7">
        <f>SUM(G644*1.27)</f>
        <v>7.62</v>
      </c>
      <c r="L644" s="11">
        <v>43734</v>
      </c>
      <c r="M644" s="3">
        <v>43735</v>
      </c>
      <c r="N644" s="3">
        <v>43735</v>
      </c>
      <c r="O644" t="s">
        <v>14</v>
      </c>
      <c r="P644" s="4">
        <v>17.95</v>
      </c>
      <c r="Q644" t="s">
        <v>402</v>
      </c>
      <c r="R644" t="s">
        <v>404</v>
      </c>
      <c r="S644" t="s">
        <v>405</v>
      </c>
      <c r="U644" t="s">
        <v>406</v>
      </c>
      <c r="V644" t="s">
        <v>175</v>
      </c>
      <c r="W644" s="10" t="b">
        <v>0</v>
      </c>
      <c r="X644" s="12">
        <v>43908.843647222224</v>
      </c>
    </row>
    <row r="645" spans="1:24" x14ac:dyDescent="0.2">
      <c r="A645">
        <v>10928</v>
      </c>
      <c r="B645" s="2" t="s">
        <v>183</v>
      </c>
      <c r="C645" s="2" t="s">
        <v>184</v>
      </c>
      <c r="D645" s="2" t="s">
        <v>185</v>
      </c>
      <c r="E645" t="s">
        <v>13</v>
      </c>
      <c r="F645">
        <f>SUM(J645* 1.05)</f>
        <v>1358.8575000000001</v>
      </c>
      <c r="G645">
        <v>11</v>
      </c>
      <c r="H645">
        <v>1</v>
      </c>
      <c r="I645" s="7">
        <v>117.65</v>
      </c>
      <c r="J645" s="7">
        <f>SUM(G645*I645)</f>
        <v>1294.1500000000001</v>
      </c>
      <c r="K645" s="7">
        <f>SUM(G645*1.27)</f>
        <v>13.97</v>
      </c>
      <c r="L645" s="11">
        <v>43734</v>
      </c>
      <c r="M645" s="3">
        <v>43743</v>
      </c>
      <c r="N645" s="3">
        <v>43743</v>
      </c>
      <c r="O645" t="s">
        <v>14</v>
      </c>
      <c r="P645" s="4">
        <v>47.59</v>
      </c>
      <c r="Q645" t="s">
        <v>532</v>
      </c>
      <c r="R645" t="s">
        <v>534</v>
      </c>
      <c r="S645" t="s">
        <v>535</v>
      </c>
      <c r="T645" t="s">
        <v>111</v>
      </c>
      <c r="U645" t="s">
        <v>536</v>
      </c>
      <c r="V645" t="s">
        <v>113</v>
      </c>
      <c r="W645" s="10" t="b">
        <v>1</v>
      </c>
      <c r="X645" s="12">
        <v>43916.843612500001</v>
      </c>
    </row>
    <row r="646" spans="1:24" x14ac:dyDescent="0.2">
      <c r="A646">
        <v>10929</v>
      </c>
      <c r="B646" s="2" t="s">
        <v>159</v>
      </c>
      <c r="C646" s="2" t="s">
        <v>160</v>
      </c>
      <c r="D646" s="2" t="s">
        <v>161</v>
      </c>
      <c r="E646" t="s">
        <v>5</v>
      </c>
      <c r="F646">
        <f>SUM(J646* 1.05)</f>
        <v>661.68899999999996</v>
      </c>
      <c r="G646">
        <v>9</v>
      </c>
      <c r="H646">
        <v>-4</v>
      </c>
      <c r="I646" s="7">
        <v>70.02</v>
      </c>
      <c r="J646" s="7">
        <f>SUM(G646*I646)</f>
        <v>630.17999999999995</v>
      </c>
      <c r="K646" s="7">
        <f>SUM(G646*1.15)</f>
        <v>10.35</v>
      </c>
      <c r="L646" s="11">
        <v>43734</v>
      </c>
      <c r="M646" s="3">
        <v>43739</v>
      </c>
      <c r="N646" s="3">
        <v>43739</v>
      </c>
      <c r="O646" t="s">
        <v>14</v>
      </c>
      <c r="P646" s="4">
        <v>189.09</v>
      </c>
      <c r="Q646" t="s">
        <v>385</v>
      </c>
      <c r="R646" t="s">
        <v>387</v>
      </c>
      <c r="S646" t="s">
        <v>388</v>
      </c>
      <c r="U646" t="s">
        <v>389</v>
      </c>
      <c r="V646" t="s">
        <v>10</v>
      </c>
      <c r="W646" s="10" t="b">
        <v>1</v>
      </c>
      <c r="X646" s="12">
        <v>43900.512030787038</v>
      </c>
    </row>
    <row r="647" spans="1:24" x14ac:dyDescent="0.2">
      <c r="A647">
        <v>10930</v>
      </c>
      <c r="B647" s="2" t="s">
        <v>462</v>
      </c>
      <c r="C647" s="2" t="s">
        <v>463</v>
      </c>
      <c r="D647" s="2" t="s">
        <v>464</v>
      </c>
      <c r="E647" t="s">
        <v>11</v>
      </c>
      <c r="F647">
        <f>SUM(J647* 1.08)</f>
        <v>651.17520000000002</v>
      </c>
      <c r="G647">
        <v>6</v>
      </c>
      <c r="H647">
        <v>-4</v>
      </c>
      <c r="I647" s="7">
        <v>100.49</v>
      </c>
      <c r="J647" s="7">
        <f>SUM(G647*I647)</f>
        <v>602.93999999999994</v>
      </c>
      <c r="K647" s="7">
        <f>SUM(G647*1.15)</f>
        <v>6.8999999999999995</v>
      </c>
      <c r="L647" s="11">
        <v>43735</v>
      </c>
      <c r="M647" s="3">
        <v>43737</v>
      </c>
      <c r="N647" s="3">
        <v>43737</v>
      </c>
      <c r="O647" t="s">
        <v>6</v>
      </c>
      <c r="P647" s="4">
        <v>13.37</v>
      </c>
      <c r="Q647" t="s">
        <v>423</v>
      </c>
      <c r="R647" t="s">
        <v>424</v>
      </c>
      <c r="S647" t="s">
        <v>425</v>
      </c>
      <c r="U647" t="s">
        <v>426</v>
      </c>
      <c r="V647" t="s">
        <v>427</v>
      </c>
      <c r="W647" s="10" t="b">
        <v>0</v>
      </c>
      <c r="X647" s="12">
        <v>43972.511291435185</v>
      </c>
    </row>
    <row r="648" spans="1:24" x14ac:dyDescent="0.2">
      <c r="A648">
        <v>10931</v>
      </c>
      <c r="B648" s="2" t="s">
        <v>412</v>
      </c>
      <c r="C648" s="2" t="s">
        <v>413</v>
      </c>
      <c r="D648" s="2" t="s">
        <v>414</v>
      </c>
      <c r="E648" t="s">
        <v>11</v>
      </c>
      <c r="F648">
        <f>SUM(J648* 0.85)</f>
        <v>990.21600000000001</v>
      </c>
      <c r="G648">
        <v>12</v>
      </c>
      <c r="H648">
        <v>3</v>
      </c>
      <c r="I648" s="7">
        <v>97.08</v>
      </c>
      <c r="J648" s="7">
        <f>SUM(G648*I648)</f>
        <v>1164.96</v>
      </c>
      <c r="K648" s="7">
        <f>SUM(G648*0.54)</f>
        <v>6.48</v>
      </c>
      <c r="L648" s="11">
        <v>43735</v>
      </c>
      <c r="M648" s="3">
        <v>43743</v>
      </c>
      <c r="N648" s="3">
        <v>43744</v>
      </c>
      <c r="O648" t="s">
        <v>14</v>
      </c>
      <c r="P648" s="4">
        <v>120.97</v>
      </c>
      <c r="Q648" t="s">
        <v>348</v>
      </c>
      <c r="R648" t="s">
        <v>349</v>
      </c>
      <c r="S648" t="s">
        <v>350</v>
      </c>
      <c r="U648" t="s">
        <v>351</v>
      </c>
      <c r="V648" t="s">
        <v>10</v>
      </c>
      <c r="W648" s="10" t="b">
        <v>1</v>
      </c>
      <c r="X648" s="12">
        <v>43884.846118287038</v>
      </c>
    </row>
    <row r="649" spans="1:24" x14ac:dyDescent="0.2">
      <c r="A649">
        <v>10932</v>
      </c>
      <c r="B649" s="2" t="s">
        <v>67</v>
      </c>
      <c r="C649" s="2" t="s">
        <v>68</v>
      </c>
      <c r="D649" s="2" t="s">
        <v>69</v>
      </c>
      <c r="E649" t="s">
        <v>36</v>
      </c>
      <c r="F649">
        <f>SUM(J649* 0.85)</f>
        <v>441.06499999999994</v>
      </c>
      <c r="G649">
        <v>10</v>
      </c>
      <c r="H649">
        <v>5</v>
      </c>
      <c r="I649" s="7">
        <v>51.89</v>
      </c>
      <c r="J649" s="7">
        <f>SUM(G649*I649)</f>
        <v>518.9</v>
      </c>
      <c r="K649" s="7">
        <f>SUM(G649*0.54)</f>
        <v>5.4</v>
      </c>
      <c r="L649" s="11">
        <v>43735</v>
      </c>
      <c r="M649" s="3">
        <v>43737</v>
      </c>
      <c r="N649" s="3">
        <v>43737</v>
      </c>
      <c r="O649" t="s">
        <v>12</v>
      </c>
      <c r="P649" s="4">
        <v>31.85</v>
      </c>
      <c r="Q649" t="s">
        <v>160</v>
      </c>
      <c r="R649" t="s">
        <v>162</v>
      </c>
      <c r="S649" t="s">
        <v>163</v>
      </c>
      <c r="U649" t="s">
        <v>164</v>
      </c>
      <c r="V649" t="s">
        <v>10</v>
      </c>
      <c r="W649" s="10" t="b">
        <v>0</v>
      </c>
      <c r="X649" s="12">
        <v>43901.843681944447</v>
      </c>
    </row>
    <row r="650" spans="1:24" x14ac:dyDescent="0.2">
      <c r="A650">
        <v>10933</v>
      </c>
      <c r="B650" s="2" t="s">
        <v>244</v>
      </c>
      <c r="C650" s="2" t="s">
        <v>245</v>
      </c>
      <c r="D650" s="2" t="s">
        <v>246</v>
      </c>
      <c r="E650" t="s">
        <v>5</v>
      </c>
      <c r="F650">
        <f>SUM(J650* 1.08)</f>
        <v>1430.5248000000001</v>
      </c>
      <c r="G650">
        <v>12</v>
      </c>
      <c r="H650">
        <v>13</v>
      </c>
      <c r="I650" s="7">
        <v>110.38</v>
      </c>
      <c r="J650" s="7">
        <f>SUM(G650*I650)</f>
        <v>1324.56</v>
      </c>
      <c r="K650" s="7">
        <f>SUM(G650*1.429)</f>
        <v>17.148</v>
      </c>
      <c r="L650" s="11">
        <v>43735</v>
      </c>
      <c r="M650" s="3">
        <v>43744</v>
      </c>
      <c r="N650" s="3">
        <v>43745</v>
      </c>
      <c r="O650" t="s">
        <v>6</v>
      </c>
      <c r="P650" s="4">
        <v>212.98</v>
      </c>
      <c r="Q650" t="s">
        <v>385</v>
      </c>
      <c r="R650" t="s">
        <v>387</v>
      </c>
      <c r="S650" t="s">
        <v>388</v>
      </c>
      <c r="U650" t="s">
        <v>389</v>
      </c>
      <c r="V650" t="s">
        <v>10</v>
      </c>
      <c r="W650" s="10" t="b">
        <v>1</v>
      </c>
      <c r="X650" s="12">
        <v>43883.513689583335</v>
      </c>
    </row>
    <row r="651" spans="1:24" x14ac:dyDescent="0.2">
      <c r="A651">
        <v>10934</v>
      </c>
      <c r="B651" s="2" t="s">
        <v>285</v>
      </c>
      <c r="C651" s="2" t="s">
        <v>281</v>
      </c>
      <c r="D651" s="2" t="s">
        <v>286</v>
      </c>
      <c r="E651" t="s">
        <v>15</v>
      </c>
      <c r="F651">
        <f>SUM(J651* 1.15)</f>
        <v>423.90149999999994</v>
      </c>
      <c r="G651">
        <v>11</v>
      </c>
      <c r="H651">
        <v>-22</v>
      </c>
      <c r="I651" s="7">
        <v>33.51</v>
      </c>
      <c r="J651" s="7">
        <f>SUM(G651*I651)</f>
        <v>368.60999999999996</v>
      </c>
      <c r="K651" s="7">
        <f>SUM(G651*1.15)</f>
        <v>12.649999999999999</v>
      </c>
      <c r="L651" s="11">
        <v>43738</v>
      </c>
      <c r="M651" s="3">
        <v>43748</v>
      </c>
      <c r="N651" s="3">
        <v>43748</v>
      </c>
      <c r="O651" t="s">
        <v>6</v>
      </c>
      <c r="P651" s="4">
        <v>0.45</v>
      </c>
      <c r="Q651" t="s">
        <v>263</v>
      </c>
      <c r="R651" t="s">
        <v>265</v>
      </c>
      <c r="S651" t="s">
        <v>266</v>
      </c>
      <c r="U651" t="s">
        <v>267</v>
      </c>
      <c r="V651" t="s">
        <v>59</v>
      </c>
      <c r="W651" s="10" t="b">
        <v>0</v>
      </c>
      <c r="X651" s="12">
        <v>43904.51211689815</v>
      </c>
    </row>
    <row r="652" spans="1:24" x14ac:dyDescent="0.2">
      <c r="A652">
        <v>10935</v>
      </c>
      <c r="B652" s="2" t="s">
        <v>531</v>
      </c>
      <c r="C652" s="2" t="s">
        <v>532</v>
      </c>
      <c r="D652" s="2" t="s">
        <v>533</v>
      </c>
      <c r="E652" t="s">
        <v>11</v>
      </c>
      <c r="F652">
        <f>SUM(J652* 0.85)</f>
        <v>675.92</v>
      </c>
      <c r="G652">
        <v>7</v>
      </c>
      <c r="H652">
        <v>-10</v>
      </c>
      <c r="I652" s="7">
        <v>113.6</v>
      </c>
      <c r="J652" s="7">
        <f>SUM(G652*I652)</f>
        <v>795.19999999999993</v>
      </c>
      <c r="K652" s="7">
        <f>SUM(G652*1.15)</f>
        <v>8.0499999999999989</v>
      </c>
      <c r="L652" s="11">
        <v>43738</v>
      </c>
      <c r="M652" s="3">
        <v>43743</v>
      </c>
      <c r="N652" s="3">
        <v>43750</v>
      </c>
      <c r="O652" t="s">
        <v>14</v>
      </c>
      <c r="P652" s="4">
        <v>7.48</v>
      </c>
      <c r="Q652" t="s">
        <v>275</v>
      </c>
      <c r="R652" t="s">
        <v>277</v>
      </c>
      <c r="S652" t="s">
        <v>278</v>
      </c>
      <c r="T652" t="s">
        <v>279</v>
      </c>
      <c r="U652" t="s">
        <v>280</v>
      </c>
      <c r="V652" t="s">
        <v>209</v>
      </c>
      <c r="W652" s="10" t="b">
        <v>0</v>
      </c>
      <c r="X652" s="12">
        <v>43884.180202662035</v>
      </c>
    </row>
    <row r="653" spans="1:24" x14ac:dyDescent="0.2">
      <c r="A653">
        <v>10936</v>
      </c>
      <c r="B653" s="2" t="s">
        <v>202</v>
      </c>
      <c r="C653" s="2" t="s">
        <v>203</v>
      </c>
      <c r="D653" s="2" t="s">
        <v>204</v>
      </c>
      <c r="E653" t="s">
        <v>15</v>
      </c>
      <c r="F653">
        <f>SUM(J653* 1.08)</f>
        <v>295.06680000000006</v>
      </c>
      <c r="G653">
        <v>7</v>
      </c>
      <c r="H653">
        <v>3</v>
      </c>
      <c r="I653" s="7">
        <v>39.03</v>
      </c>
      <c r="J653" s="7">
        <f>SUM(G653*I653)</f>
        <v>273.21000000000004</v>
      </c>
      <c r="K653" s="7">
        <f>SUM(G653*0.54)</f>
        <v>3.7800000000000002</v>
      </c>
      <c r="L653" s="11">
        <v>43738</v>
      </c>
      <c r="M653" s="3">
        <v>43744</v>
      </c>
      <c r="N653" s="3">
        <v>43744</v>
      </c>
      <c r="O653" t="s">
        <v>6</v>
      </c>
      <c r="P653" s="4">
        <v>21.49</v>
      </c>
      <c r="Q653" t="s">
        <v>375</v>
      </c>
      <c r="R653" t="s">
        <v>377</v>
      </c>
      <c r="S653" t="s">
        <v>222</v>
      </c>
      <c r="T653" t="s">
        <v>223</v>
      </c>
      <c r="U653" t="s">
        <v>378</v>
      </c>
      <c r="V653" t="s">
        <v>113</v>
      </c>
      <c r="W653" s="10" t="b">
        <v>0</v>
      </c>
      <c r="X653" s="12">
        <v>43889.512472453702</v>
      </c>
    </row>
    <row r="654" spans="1:24" x14ac:dyDescent="0.2">
      <c r="A654">
        <v>10937</v>
      </c>
      <c r="B654" s="2" t="s">
        <v>87</v>
      </c>
      <c r="C654" s="2" t="s">
        <v>88</v>
      </c>
      <c r="D654" s="2" t="s">
        <v>89</v>
      </c>
      <c r="E654" t="s">
        <v>19</v>
      </c>
      <c r="F654">
        <f>SUM(J654* 0.85)</f>
        <v>608.93999999999994</v>
      </c>
      <c r="G654">
        <v>10</v>
      </c>
      <c r="H654">
        <v>2</v>
      </c>
      <c r="I654" s="7">
        <v>71.64</v>
      </c>
      <c r="J654" s="7">
        <f>SUM(G654*I654)</f>
        <v>716.4</v>
      </c>
      <c r="K654" s="7">
        <f>SUM(G654*1.27)</f>
        <v>12.7</v>
      </c>
      <c r="L654" s="11">
        <v>43739</v>
      </c>
      <c r="M654" s="3">
        <v>43742</v>
      </c>
      <c r="N654" s="3">
        <v>43752</v>
      </c>
      <c r="O654" t="s">
        <v>6</v>
      </c>
      <c r="P654" s="4">
        <v>62.89</v>
      </c>
      <c r="Q654" t="s">
        <v>74</v>
      </c>
      <c r="R654" t="s">
        <v>76</v>
      </c>
      <c r="S654" t="s">
        <v>77</v>
      </c>
      <c r="T654" t="s">
        <v>78</v>
      </c>
      <c r="U654" t="s">
        <v>79</v>
      </c>
      <c r="V654" t="s">
        <v>80</v>
      </c>
      <c r="W654" s="10" t="b">
        <v>1</v>
      </c>
      <c r="X654" s="12">
        <v>43876.177107870368</v>
      </c>
    </row>
    <row r="655" spans="1:24" x14ac:dyDescent="0.2">
      <c r="A655">
        <v>10938</v>
      </c>
      <c r="B655" s="2" t="s">
        <v>384</v>
      </c>
      <c r="C655" s="2" t="s">
        <v>385</v>
      </c>
      <c r="D655" s="2" t="s">
        <v>386</v>
      </c>
      <c r="E655" t="s">
        <v>15</v>
      </c>
      <c r="F655">
        <f>SUM(J655* 1.25)</f>
        <v>511.36249999999995</v>
      </c>
      <c r="G655">
        <v>11</v>
      </c>
      <c r="H655">
        <v>-9</v>
      </c>
      <c r="I655" s="7">
        <v>37.19</v>
      </c>
      <c r="J655" s="7">
        <f>SUM(G655*I655)</f>
        <v>409.09</v>
      </c>
      <c r="K655" s="7">
        <f>SUM(G655*1.15)</f>
        <v>12.649999999999999</v>
      </c>
      <c r="L655" s="11">
        <v>43739</v>
      </c>
      <c r="M655" s="3">
        <v>43754</v>
      </c>
      <c r="N655" s="3">
        <v>43754</v>
      </c>
      <c r="O655" t="s">
        <v>14</v>
      </c>
      <c r="P655" s="4">
        <v>65.48</v>
      </c>
      <c r="Q655" t="s">
        <v>314</v>
      </c>
      <c r="R655" t="s">
        <v>316</v>
      </c>
      <c r="S655" t="s">
        <v>317</v>
      </c>
      <c r="U655" t="s">
        <v>318</v>
      </c>
      <c r="V655" t="s">
        <v>175</v>
      </c>
      <c r="W655" s="10" t="b">
        <v>1</v>
      </c>
      <c r="X655" s="12">
        <v>43901.511395601847</v>
      </c>
    </row>
    <row r="656" spans="1:24" x14ac:dyDescent="0.2">
      <c r="A656">
        <v>10939</v>
      </c>
      <c r="B656" s="2" t="s">
        <v>313</v>
      </c>
      <c r="C656" s="2" t="s">
        <v>314</v>
      </c>
      <c r="D656" s="2" t="s">
        <v>315</v>
      </c>
      <c r="E656" t="s">
        <v>45</v>
      </c>
      <c r="F656">
        <f>SUM(J656* 0.875)</f>
        <v>1264.27</v>
      </c>
      <c r="G656">
        <v>8</v>
      </c>
      <c r="H656">
        <v>8</v>
      </c>
      <c r="I656" s="7">
        <v>180.61</v>
      </c>
      <c r="J656" s="7">
        <f>SUM(G656*I656)</f>
        <v>1444.88</v>
      </c>
      <c r="K656" s="7">
        <f>SUM(G656*1.381)</f>
        <v>11.048</v>
      </c>
      <c r="L656" s="11">
        <v>43739</v>
      </c>
      <c r="M656" s="3">
        <v>43754</v>
      </c>
      <c r="N656" s="3">
        <v>43754</v>
      </c>
      <c r="O656" t="s">
        <v>12</v>
      </c>
      <c r="P656" s="4">
        <v>175.32</v>
      </c>
      <c r="Q656" t="s">
        <v>191</v>
      </c>
      <c r="R656" t="s">
        <v>193</v>
      </c>
      <c r="S656" t="s">
        <v>194</v>
      </c>
      <c r="U656" t="s">
        <v>195</v>
      </c>
      <c r="V656" t="s">
        <v>66</v>
      </c>
      <c r="W656" s="10" t="b">
        <v>1</v>
      </c>
      <c r="X656" s="12">
        <v>43948.511068287036</v>
      </c>
    </row>
    <row r="657" spans="1:24" x14ac:dyDescent="0.2">
      <c r="A657">
        <v>10940</v>
      </c>
      <c r="B657" s="2" t="s">
        <v>67</v>
      </c>
      <c r="C657" s="2" t="s">
        <v>68</v>
      </c>
      <c r="D657" s="2" t="s">
        <v>69</v>
      </c>
      <c r="E657" t="s">
        <v>36</v>
      </c>
      <c r="F657">
        <f>SUM(J657* 0.85)</f>
        <v>838.64400000000001</v>
      </c>
      <c r="G657">
        <v>12</v>
      </c>
      <c r="H657">
        <v>6</v>
      </c>
      <c r="I657" s="7">
        <v>82.22</v>
      </c>
      <c r="J657" s="7">
        <f>SUM(G657*I657)</f>
        <v>986.64</v>
      </c>
      <c r="K657" s="7">
        <f>SUM(G657*1.381)</f>
        <v>16.571999999999999</v>
      </c>
      <c r="L657" s="11">
        <v>43740</v>
      </c>
      <c r="M657" s="3">
        <v>43750</v>
      </c>
      <c r="N657" s="3">
        <v>43750</v>
      </c>
      <c r="O657" t="s">
        <v>12</v>
      </c>
      <c r="P657" s="4">
        <v>2.0099999999999998</v>
      </c>
      <c r="Q657" t="s">
        <v>486</v>
      </c>
      <c r="R657" t="s">
        <v>488</v>
      </c>
      <c r="S657" t="s">
        <v>21</v>
      </c>
      <c r="U657" t="s">
        <v>362</v>
      </c>
      <c r="V657" t="s">
        <v>23</v>
      </c>
      <c r="W657" s="10" t="b">
        <v>0</v>
      </c>
      <c r="X657" s="12">
        <v>43801.845794212961</v>
      </c>
    </row>
    <row r="658" spans="1:24" x14ac:dyDescent="0.2">
      <c r="A658">
        <v>10941</v>
      </c>
      <c r="B658" s="2" t="s">
        <v>430</v>
      </c>
      <c r="C658" s="2" t="s">
        <v>431</v>
      </c>
      <c r="D658" s="2" t="s">
        <v>432</v>
      </c>
      <c r="E658" t="s">
        <v>19</v>
      </c>
      <c r="F658">
        <f>SUM(J658* 1.05)</f>
        <v>512.29499999999996</v>
      </c>
      <c r="G658">
        <v>5</v>
      </c>
      <c r="H658">
        <v>5</v>
      </c>
      <c r="I658" s="7">
        <v>97.58</v>
      </c>
      <c r="J658" s="7">
        <f>SUM(G658*I658)</f>
        <v>487.9</v>
      </c>
      <c r="K658" s="7">
        <f>SUM(G658*0.54)</f>
        <v>2.7</v>
      </c>
      <c r="L658" s="11">
        <v>43740</v>
      </c>
      <c r="M658" s="3">
        <v>43748</v>
      </c>
      <c r="N658" s="3">
        <v>43748</v>
      </c>
      <c r="O658" t="s">
        <v>12</v>
      </c>
      <c r="P658" s="4">
        <v>44.1</v>
      </c>
      <c r="Q658" t="s">
        <v>238</v>
      </c>
      <c r="R658" t="s">
        <v>240</v>
      </c>
      <c r="S658" t="s">
        <v>241</v>
      </c>
      <c r="T658" t="s">
        <v>242</v>
      </c>
      <c r="V658" t="s">
        <v>243</v>
      </c>
      <c r="W658" s="10" t="b">
        <v>1</v>
      </c>
      <c r="X658" s="12">
        <v>43893.51143032407</v>
      </c>
    </row>
    <row r="659" spans="1:24" x14ac:dyDescent="0.2">
      <c r="A659">
        <v>10942</v>
      </c>
      <c r="B659" s="2" t="s">
        <v>401</v>
      </c>
      <c r="C659" s="2" t="s">
        <v>402</v>
      </c>
      <c r="D659" s="2" t="s">
        <v>403</v>
      </c>
      <c r="E659" t="s">
        <v>37</v>
      </c>
      <c r="F659">
        <f>SUM(J659* 0.45)</f>
        <v>37.422000000000004</v>
      </c>
      <c r="G659">
        <v>7</v>
      </c>
      <c r="H659">
        <v>-7</v>
      </c>
      <c r="I659" s="7">
        <v>11.88</v>
      </c>
      <c r="J659" s="7">
        <f>SUM(G659*I659)</f>
        <v>83.160000000000011</v>
      </c>
      <c r="K659" s="7">
        <f>SUM(G659*1.15)</f>
        <v>8.0499999999999989</v>
      </c>
      <c r="L659" s="11">
        <v>43740</v>
      </c>
      <c r="M659" s="3">
        <v>43747</v>
      </c>
      <c r="N659" s="3">
        <v>43748</v>
      </c>
      <c r="O659" t="s">
        <v>6</v>
      </c>
      <c r="P659" s="4">
        <v>88.4</v>
      </c>
      <c r="Q659" t="s">
        <v>54</v>
      </c>
      <c r="R659" t="s">
        <v>56</v>
      </c>
      <c r="S659" t="s">
        <v>57</v>
      </c>
      <c r="U659" t="s">
        <v>58</v>
      </c>
      <c r="V659" t="s">
        <v>59</v>
      </c>
      <c r="W659" s="10" t="b">
        <v>1</v>
      </c>
      <c r="X659" s="12">
        <v>43885.508060763896</v>
      </c>
    </row>
    <row r="660" spans="1:24" x14ac:dyDescent="0.2">
      <c r="A660">
        <v>10943</v>
      </c>
      <c r="B660" s="2" t="s">
        <v>81</v>
      </c>
      <c r="C660" s="2" t="s">
        <v>82</v>
      </c>
      <c r="D660" s="2" t="s">
        <v>83</v>
      </c>
      <c r="E660" t="s">
        <v>11</v>
      </c>
      <c r="F660">
        <f>SUM(J660* 1.08)</f>
        <v>409.60079999999999</v>
      </c>
      <c r="G660">
        <v>9</v>
      </c>
      <c r="H660">
        <v>-19</v>
      </c>
      <c r="I660" s="7">
        <v>42.14</v>
      </c>
      <c r="J660" s="7">
        <f>SUM(G660*I660)</f>
        <v>379.26</v>
      </c>
      <c r="K660" s="7">
        <f>SUM(G660*1.15)</f>
        <v>10.35</v>
      </c>
      <c r="L660" s="11">
        <v>43740</v>
      </c>
      <c r="M660" s="3">
        <v>43746</v>
      </c>
      <c r="N660" s="3">
        <v>43756</v>
      </c>
      <c r="O660" t="s">
        <v>14</v>
      </c>
      <c r="P660" s="4">
        <v>84.81</v>
      </c>
      <c r="Q660" t="s">
        <v>294</v>
      </c>
      <c r="R660" t="s">
        <v>296</v>
      </c>
      <c r="S660" t="s">
        <v>297</v>
      </c>
      <c r="T660" t="s">
        <v>298</v>
      </c>
      <c r="U660" t="s">
        <v>299</v>
      </c>
      <c r="V660" t="s">
        <v>217</v>
      </c>
      <c r="W660" s="10" t="b">
        <v>1</v>
      </c>
      <c r="X660" s="12">
        <v>43880.51068634259</v>
      </c>
    </row>
    <row r="661" spans="1:24" x14ac:dyDescent="0.2">
      <c r="A661">
        <v>10944</v>
      </c>
      <c r="B661" s="2" t="s">
        <v>73</v>
      </c>
      <c r="C661" s="2" t="s">
        <v>74</v>
      </c>
      <c r="D661" s="2" t="s">
        <v>75</v>
      </c>
      <c r="E661" t="s">
        <v>5</v>
      </c>
      <c r="F661">
        <f>SUM(J661* 1.08)</f>
        <v>2458.1232</v>
      </c>
      <c r="G661">
        <v>13</v>
      </c>
      <c r="H661">
        <v>4</v>
      </c>
      <c r="I661" s="7">
        <v>175.08</v>
      </c>
      <c r="J661" s="7">
        <f>SUM(G661*I661)</f>
        <v>2276.04</v>
      </c>
      <c r="K661" s="7">
        <f>SUM(G661*0.54)</f>
        <v>7.0200000000000005</v>
      </c>
      <c r="L661" s="11">
        <v>43741</v>
      </c>
      <c r="M661" s="3">
        <v>43748</v>
      </c>
      <c r="N661" s="3">
        <v>43748</v>
      </c>
      <c r="O661" t="s">
        <v>12</v>
      </c>
      <c r="P661" s="4">
        <v>29.61</v>
      </c>
      <c r="Q661" t="s">
        <v>30</v>
      </c>
      <c r="R661" t="s">
        <v>557</v>
      </c>
      <c r="S661" t="s">
        <v>32</v>
      </c>
      <c r="T661" t="s">
        <v>33</v>
      </c>
      <c r="U661" t="s">
        <v>34</v>
      </c>
      <c r="V661" t="s">
        <v>35</v>
      </c>
      <c r="W661" s="10" t="b">
        <v>0</v>
      </c>
      <c r="X661" s="12">
        <v>43940.178027546295</v>
      </c>
    </row>
    <row r="662" spans="1:24" x14ac:dyDescent="0.2">
      <c r="A662">
        <v>10945</v>
      </c>
      <c r="B662" s="2" t="s">
        <v>332</v>
      </c>
      <c r="C662" s="2" t="s">
        <v>333</v>
      </c>
      <c r="D662" s="2" t="s">
        <v>334</v>
      </c>
      <c r="E662" t="s">
        <v>11</v>
      </c>
      <c r="F662">
        <f>SUM(J662* 1.03)</f>
        <v>1827.3951000000002</v>
      </c>
      <c r="G662">
        <v>9</v>
      </c>
      <c r="H662">
        <v>-21</v>
      </c>
      <c r="I662" s="7">
        <v>197.13</v>
      </c>
      <c r="J662" s="7">
        <f>SUM(G662*I662)</f>
        <v>1774.17</v>
      </c>
      <c r="K662" s="7">
        <f>SUM(G662*1.15)</f>
        <v>10.35</v>
      </c>
      <c r="L662" s="11">
        <v>43741</v>
      </c>
      <c r="M662" s="3">
        <v>43748</v>
      </c>
      <c r="N662" s="3">
        <v>43752</v>
      </c>
      <c r="O662" t="s">
        <v>14</v>
      </c>
      <c r="P662" s="4">
        <v>73.83</v>
      </c>
      <c r="Q662" t="s">
        <v>370</v>
      </c>
      <c r="R662" t="s">
        <v>372</v>
      </c>
      <c r="S662" t="s">
        <v>180</v>
      </c>
      <c r="U662" t="s">
        <v>373</v>
      </c>
      <c r="V662" t="s">
        <v>182</v>
      </c>
      <c r="W662" s="10" t="b">
        <v>1</v>
      </c>
      <c r="X662" s="12">
        <v>43847.177911805549</v>
      </c>
    </row>
    <row r="663" spans="1:24" x14ac:dyDescent="0.2">
      <c r="A663">
        <v>10946</v>
      </c>
      <c r="B663" s="2" t="s">
        <v>500</v>
      </c>
      <c r="C663" s="2" t="s">
        <v>501</v>
      </c>
      <c r="D663" s="2" t="s">
        <v>502</v>
      </c>
      <c r="E663" t="s">
        <v>13</v>
      </c>
      <c r="F663">
        <f>SUM(J663* 1.05)</f>
        <v>20.37</v>
      </c>
      <c r="G663">
        <v>10</v>
      </c>
      <c r="H663">
        <v>19</v>
      </c>
      <c r="I663" s="7">
        <v>1.94</v>
      </c>
      <c r="J663" s="7">
        <f>SUM(G663*I663)</f>
        <v>19.399999999999999</v>
      </c>
      <c r="K663" s="7">
        <f>SUM(G663*1.429)</f>
        <v>14.290000000000001</v>
      </c>
      <c r="L663" s="11">
        <v>43741</v>
      </c>
      <c r="M663" s="3">
        <v>43745</v>
      </c>
      <c r="N663" s="3">
        <v>43745</v>
      </c>
      <c r="O663" t="s">
        <v>14</v>
      </c>
      <c r="P663" s="4">
        <v>4.87</v>
      </c>
      <c r="Q663" t="s">
        <v>82</v>
      </c>
      <c r="R663" t="s">
        <v>84</v>
      </c>
      <c r="S663" t="s">
        <v>85</v>
      </c>
      <c r="U663" t="s">
        <v>86</v>
      </c>
      <c r="V663" t="s">
        <v>35</v>
      </c>
      <c r="W663" s="10" t="b">
        <v>0</v>
      </c>
      <c r="X663" s="12">
        <v>43905.512761805549</v>
      </c>
    </row>
    <row r="664" spans="1:24" x14ac:dyDescent="0.2">
      <c r="A664">
        <v>10947</v>
      </c>
      <c r="B664" s="2" t="s">
        <v>81</v>
      </c>
      <c r="C664" s="2" t="s">
        <v>82</v>
      </c>
      <c r="D664" s="2" t="s">
        <v>83</v>
      </c>
      <c r="E664" t="s">
        <v>15</v>
      </c>
      <c r="F664">
        <f>SUM(J664* 1.08)</f>
        <v>1132.6392000000001</v>
      </c>
      <c r="G664">
        <v>7</v>
      </c>
      <c r="H664">
        <v>-18</v>
      </c>
      <c r="I664" s="7">
        <v>149.82</v>
      </c>
      <c r="J664" s="7">
        <f>SUM(G664*I664)</f>
        <v>1048.74</v>
      </c>
      <c r="K664" s="7">
        <f>SUM(G664*1.15)</f>
        <v>8.0499999999999989</v>
      </c>
      <c r="L664" s="11">
        <v>43742</v>
      </c>
      <c r="M664" s="3">
        <v>43750</v>
      </c>
      <c r="N664" s="3">
        <v>43750</v>
      </c>
      <c r="O664" t="s">
        <v>6</v>
      </c>
      <c r="P664" s="4">
        <v>76.56</v>
      </c>
      <c r="Q664" t="s">
        <v>281</v>
      </c>
      <c r="R664" t="s">
        <v>282</v>
      </c>
      <c r="S664" t="s">
        <v>283</v>
      </c>
      <c r="U664" t="s">
        <v>284</v>
      </c>
      <c r="V664" t="s">
        <v>10</v>
      </c>
      <c r="W664" s="10" t="b">
        <v>1</v>
      </c>
      <c r="X664" s="12">
        <v>43900.845045254631</v>
      </c>
    </row>
    <row r="665" spans="1:24" ht="17" x14ac:dyDescent="0.2">
      <c r="A665">
        <v>10948</v>
      </c>
      <c r="B665" s="2" t="s">
        <v>190</v>
      </c>
      <c r="C665" s="2" t="s">
        <v>191</v>
      </c>
      <c r="D665" s="2" t="s">
        <v>192</v>
      </c>
      <c r="E665" t="s">
        <v>15</v>
      </c>
      <c r="F665">
        <f>SUM(J665* 0.95)</f>
        <v>1676.9114999999999</v>
      </c>
      <c r="G665">
        <v>9</v>
      </c>
      <c r="H665">
        <v>-4</v>
      </c>
      <c r="I665" s="7">
        <v>196.13</v>
      </c>
      <c r="J665" s="7">
        <f>SUM(G665*I665)</f>
        <v>1765.17</v>
      </c>
      <c r="K665" s="7">
        <f>SUM(G665*1.15)</f>
        <v>10.35</v>
      </c>
      <c r="L665" s="11">
        <v>43742</v>
      </c>
      <c r="M665" s="3">
        <v>43750</v>
      </c>
      <c r="N665" s="3">
        <v>43750</v>
      </c>
      <c r="O665" t="s">
        <v>12</v>
      </c>
      <c r="P665" s="4">
        <v>2.96</v>
      </c>
      <c r="Q665" t="s">
        <v>469</v>
      </c>
      <c r="R665" s="5" t="s">
        <v>563</v>
      </c>
      <c r="S665" t="s">
        <v>311</v>
      </c>
      <c r="T665" t="s">
        <v>207</v>
      </c>
      <c r="U665" t="s">
        <v>471</v>
      </c>
      <c r="V665" t="s">
        <v>209</v>
      </c>
      <c r="W665" s="10" t="b">
        <v>0</v>
      </c>
      <c r="X665" s="12">
        <v>43841.512495601848</v>
      </c>
    </row>
    <row r="666" spans="1:24" x14ac:dyDescent="0.2">
      <c r="A666">
        <v>10949</v>
      </c>
      <c r="B666" s="2" t="s">
        <v>73</v>
      </c>
      <c r="C666" s="2" t="s">
        <v>74</v>
      </c>
      <c r="D666" s="2" t="s">
        <v>75</v>
      </c>
      <c r="E666" t="s">
        <v>45</v>
      </c>
      <c r="F666">
        <f>SUM(J666* 1.08)</f>
        <v>1394.9279999999999</v>
      </c>
      <c r="G666">
        <v>10</v>
      </c>
      <c r="H666">
        <v>4</v>
      </c>
      <c r="I666" s="7">
        <v>129.16</v>
      </c>
      <c r="J666" s="7">
        <f>SUM(G666*I666)</f>
        <v>1291.5999999999999</v>
      </c>
      <c r="K666" s="7">
        <f>SUM(G666*0.54)</f>
        <v>5.4</v>
      </c>
      <c r="L666" s="11">
        <v>43742</v>
      </c>
      <c r="M666" s="3">
        <v>43747</v>
      </c>
      <c r="N666" s="3">
        <v>43747</v>
      </c>
      <c r="O666" t="s">
        <v>6</v>
      </c>
      <c r="P666" s="4">
        <v>176.48</v>
      </c>
      <c r="Q666" t="s">
        <v>501</v>
      </c>
      <c r="R666" t="s">
        <v>503</v>
      </c>
      <c r="S666" t="s">
        <v>504</v>
      </c>
      <c r="U666" t="s">
        <v>505</v>
      </c>
      <c r="V666" t="s">
        <v>448</v>
      </c>
      <c r="W666" s="10" t="b">
        <v>1</v>
      </c>
      <c r="X666" s="12">
        <v>43863.179301157405</v>
      </c>
    </row>
    <row r="667" spans="1:24" x14ac:dyDescent="0.2">
      <c r="A667">
        <v>10950</v>
      </c>
      <c r="B667" s="2" t="s">
        <v>313</v>
      </c>
      <c r="C667" s="2" t="s">
        <v>314</v>
      </c>
      <c r="D667" s="2" t="s">
        <v>315</v>
      </c>
      <c r="E667" t="s">
        <v>13</v>
      </c>
      <c r="F667">
        <f>SUM(J667* 0.85)</f>
        <v>244.749</v>
      </c>
      <c r="G667">
        <v>6</v>
      </c>
      <c r="H667">
        <v>-10</v>
      </c>
      <c r="I667" s="7">
        <v>47.99</v>
      </c>
      <c r="J667" s="7">
        <f>SUM(G667*I667)</f>
        <v>287.94</v>
      </c>
      <c r="K667" s="7">
        <f>SUM(G667*1.15)</f>
        <v>6.8999999999999995</v>
      </c>
      <c r="L667" s="11">
        <v>43745</v>
      </c>
      <c r="M667" s="3">
        <v>43748</v>
      </c>
      <c r="N667" s="3">
        <v>43750</v>
      </c>
      <c r="O667" t="s">
        <v>6</v>
      </c>
      <c r="P667" s="4">
        <v>0.82</v>
      </c>
      <c r="Q667" t="s">
        <v>544</v>
      </c>
      <c r="R667" t="s">
        <v>546</v>
      </c>
      <c r="S667" t="s">
        <v>547</v>
      </c>
      <c r="U667" t="s">
        <v>548</v>
      </c>
      <c r="V667" t="s">
        <v>530</v>
      </c>
      <c r="W667" s="10" t="b">
        <v>0</v>
      </c>
      <c r="X667" s="12">
        <v>43714.846106712961</v>
      </c>
    </row>
    <row r="668" spans="1:24" x14ac:dyDescent="0.2">
      <c r="A668">
        <v>10951</v>
      </c>
      <c r="B668" s="2" t="s">
        <v>412</v>
      </c>
      <c r="C668" s="2" t="s">
        <v>413</v>
      </c>
      <c r="D668" s="2" t="s">
        <v>414</v>
      </c>
      <c r="E668" t="s">
        <v>37</v>
      </c>
      <c r="F668">
        <f>SUM(J668* 0.875)</f>
        <v>1297.8</v>
      </c>
      <c r="G668">
        <v>8</v>
      </c>
      <c r="H668">
        <v>4</v>
      </c>
      <c r="I668" s="7">
        <v>185.4</v>
      </c>
      <c r="J668" s="7">
        <f>SUM(G668*I668)</f>
        <v>1483.2</v>
      </c>
      <c r="K668" s="7">
        <f>SUM(G668*0.54)</f>
        <v>4.32</v>
      </c>
      <c r="L668" s="11">
        <v>43745</v>
      </c>
      <c r="M668" s="3">
        <v>43746</v>
      </c>
      <c r="N668" s="3">
        <v>43746</v>
      </c>
      <c r="O668" t="s">
        <v>14</v>
      </c>
      <c r="P668" s="4">
        <v>252.49</v>
      </c>
      <c r="Q668" t="s">
        <v>431</v>
      </c>
      <c r="R668" t="s">
        <v>433</v>
      </c>
      <c r="S668" t="s">
        <v>434</v>
      </c>
      <c r="T668" t="s">
        <v>435</v>
      </c>
      <c r="U668" t="s">
        <v>436</v>
      </c>
      <c r="V668" t="s">
        <v>209</v>
      </c>
      <c r="W668" s="10" t="b">
        <v>1</v>
      </c>
      <c r="X668" s="12">
        <v>43883.508072337965</v>
      </c>
    </row>
    <row r="669" spans="1:24" x14ac:dyDescent="0.2">
      <c r="A669">
        <v>10952</v>
      </c>
      <c r="B669" s="2" t="s">
        <v>2</v>
      </c>
      <c r="C669" s="2" t="s">
        <v>3</v>
      </c>
      <c r="D669" s="2" t="s">
        <v>4</v>
      </c>
      <c r="E669" t="s">
        <v>13</v>
      </c>
      <c r="F669">
        <f>SUM(J669* 0.85)</f>
        <v>897.50649999999985</v>
      </c>
      <c r="G669">
        <v>11</v>
      </c>
      <c r="H669">
        <v>20</v>
      </c>
      <c r="I669" s="7">
        <v>95.99</v>
      </c>
      <c r="J669" s="7">
        <f>SUM(G669*I669)</f>
        <v>1055.8899999999999</v>
      </c>
      <c r="K669" s="7">
        <f>SUM(G669*1.429)</f>
        <v>15.719000000000001</v>
      </c>
      <c r="L669" s="11">
        <v>43745</v>
      </c>
      <c r="M669" s="3">
        <v>43746</v>
      </c>
      <c r="N669" s="3">
        <v>43747</v>
      </c>
      <c r="O669" t="s">
        <v>12</v>
      </c>
      <c r="P669" s="4">
        <v>32.35</v>
      </c>
      <c r="Q669" t="s">
        <v>251</v>
      </c>
      <c r="R669" t="s">
        <v>253</v>
      </c>
      <c r="S669" t="s">
        <v>254</v>
      </c>
      <c r="U669" t="s">
        <v>255</v>
      </c>
      <c r="V669" t="s">
        <v>10</v>
      </c>
      <c r="W669" s="10" t="b">
        <v>0</v>
      </c>
      <c r="X669" s="12">
        <v>43811.845180324075</v>
      </c>
    </row>
    <row r="670" spans="1:24" x14ac:dyDescent="0.2">
      <c r="A670">
        <v>10953</v>
      </c>
      <c r="B670" s="2" t="s">
        <v>29</v>
      </c>
      <c r="C670" s="2" t="s">
        <v>30</v>
      </c>
      <c r="D670" s="2" t="s">
        <v>31</v>
      </c>
      <c r="E670" t="s">
        <v>37</v>
      </c>
      <c r="F670">
        <f>SUM(J670* 1.08)</f>
        <v>0</v>
      </c>
      <c r="G670">
        <v>7</v>
      </c>
      <c r="H670">
        <v>-4</v>
      </c>
      <c r="I670" s="7">
        <v>0</v>
      </c>
      <c r="J670" s="7">
        <f>SUM(G670*I670)</f>
        <v>0</v>
      </c>
      <c r="K670" s="7">
        <f>SUM(G670*1.15)</f>
        <v>8.0499999999999989</v>
      </c>
      <c r="L670" s="11">
        <v>43745</v>
      </c>
      <c r="M670" s="3">
        <v>43754</v>
      </c>
      <c r="N670" s="3">
        <v>43754</v>
      </c>
      <c r="O670" t="s">
        <v>12</v>
      </c>
      <c r="P670" s="4">
        <v>5.74</v>
      </c>
      <c r="Q670" t="s">
        <v>54</v>
      </c>
      <c r="R670" t="s">
        <v>56</v>
      </c>
      <c r="S670" t="s">
        <v>57</v>
      </c>
      <c r="U670" t="s">
        <v>58</v>
      </c>
      <c r="V670" t="s">
        <v>59</v>
      </c>
      <c r="W670" s="10" t="b">
        <v>1</v>
      </c>
      <c r="X670" s="12">
        <v>43885.840848379637</v>
      </c>
    </row>
    <row r="671" spans="1:24" x14ac:dyDescent="0.2">
      <c r="A671">
        <v>10954</v>
      </c>
      <c r="B671" s="2" t="s">
        <v>300</v>
      </c>
      <c r="C671" s="2" t="s">
        <v>301</v>
      </c>
      <c r="D671" s="2" t="s">
        <v>302</v>
      </c>
      <c r="E671" t="s">
        <v>46</v>
      </c>
      <c r="F671">
        <f>SUM(J671* 1.03)</f>
        <v>582.67100000000005</v>
      </c>
      <c r="G671">
        <v>10</v>
      </c>
      <c r="H671">
        <v>-3</v>
      </c>
      <c r="I671" s="7">
        <v>56.57</v>
      </c>
      <c r="J671" s="7">
        <f>SUM(G671*I671)</f>
        <v>565.70000000000005</v>
      </c>
      <c r="K671" s="7">
        <f>SUM(G671*1.27)</f>
        <v>12.7</v>
      </c>
      <c r="L671" s="11">
        <v>43746</v>
      </c>
      <c r="M671" s="3">
        <v>43752</v>
      </c>
      <c r="N671" s="3">
        <v>43752</v>
      </c>
      <c r="O671" t="s">
        <v>6</v>
      </c>
      <c r="P671" s="4">
        <v>33.049999999999997</v>
      </c>
      <c r="Q671" t="s">
        <v>380</v>
      </c>
      <c r="R671" t="s">
        <v>382</v>
      </c>
      <c r="S671" t="s">
        <v>110</v>
      </c>
      <c r="T671" t="s">
        <v>111</v>
      </c>
      <c r="U671" t="s">
        <v>383</v>
      </c>
      <c r="V671" t="s">
        <v>113</v>
      </c>
      <c r="W671" s="10" t="b">
        <v>1</v>
      </c>
      <c r="X671" s="12">
        <v>43985.511753472223</v>
      </c>
    </row>
    <row r="672" spans="1:24" x14ac:dyDescent="0.2">
      <c r="A672">
        <v>10955</v>
      </c>
      <c r="B672" s="2" t="s">
        <v>153</v>
      </c>
      <c r="C672" s="2" t="s">
        <v>154</v>
      </c>
      <c r="D672" s="2" t="s">
        <v>155</v>
      </c>
      <c r="E672" t="s">
        <v>36</v>
      </c>
      <c r="F672">
        <f>SUM(J672* 1.08)</f>
        <v>89.488800000000012</v>
      </c>
      <c r="G672">
        <v>6</v>
      </c>
      <c r="H672">
        <v>-1</v>
      </c>
      <c r="I672" s="7">
        <v>13.81</v>
      </c>
      <c r="J672" s="7">
        <f>SUM(G672*I672)</f>
        <v>82.86</v>
      </c>
      <c r="K672" s="7">
        <f>SUM(G672*1.27)</f>
        <v>7.62</v>
      </c>
      <c r="L672" s="11">
        <v>43746</v>
      </c>
      <c r="M672" s="3">
        <v>43750</v>
      </c>
      <c r="N672" s="3">
        <v>43750</v>
      </c>
      <c r="O672" t="s">
        <v>14</v>
      </c>
      <c r="P672" s="4">
        <v>0.94</v>
      </c>
      <c r="Q672" t="s">
        <v>269</v>
      </c>
      <c r="R672" t="s">
        <v>271</v>
      </c>
      <c r="S672" t="s">
        <v>272</v>
      </c>
      <c r="T672" t="s">
        <v>78</v>
      </c>
      <c r="U672" t="s">
        <v>273</v>
      </c>
      <c r="V672" t="s">
        <v>80</v>
      </c>
      <c r="W672" s="10" t="b">
        <v>1</v>
      </c>
      <c r="X672" s="12">
        <v>43886.843000347231</v>
      </c>
    </row>
    <row r="673" spans="1:24" x14ac:dyDescent="0.2">
      <c r="A673">
        <v>10956</v>
      </c>
      <c r="B673" s="2" t="s">
        <v>47</v>
      </c>
      <c r="C673" s="2" t="s">
        <v>48</v>
      </c>
      <c r="D673" s="2" t="s">
        <v>49</v>
      </c>
      <c r="E673" t="s">
        <v>5</v>
      </c>
      <c r="F673">
        <f>SUM(J673* 1.03)</f>
        <v>1628.3682000000001</v>
      </c>
      <c r="G673">
        <v>9</v>
      </c>
      <c r="H673">
        <v>19</v>
      </c>
      <c r="I673" s="7">
        <v>175.66</v>
      </c>
      <c r="J673" s="7">
        <f>SUM(G673*I673)</f>
        <v>1580.94</v>
      </c>
      <c r="K673" s="7">
        <f>SUM(G673*1.429)</f>
        <v>12.861000000000001</v>
      </c>
      <c r="L673" s="11">
        <v>43746</v>
      </c>
      <c r="M673" s="3">
        <v>43755</v>
      </c>
      <c r="N673" s="3">
        <v>43755</v>
      </c>
      <c r="O673" t="s">
        <v>12</v>
      </c>
      <c r="P673" s="4">
        <v>76.099999999999994</v>
      </c>
      <c r="Q673" t="s">
        <v>160</v>
      </c>
      <c r="R673" t="s">
        <v>162</v>
      </c>
      <c r="S673" t="s">
        <v>163</v>
      </c>
      <c r="U673" t="s">
        <v>164</v>
      </c>
      <c r="V673" t="s">
        <v>10</v>
      </c>
      <c r="W673" s="10" t="b">
        <v>1</v>
      </c>
      <c r="X673" s="12">
        <v>43887.5113724537</v>
      </c>
    </row>
    <row r="674" spans="1:24" x14ac:dyDescent="0.2">
      <c r="A674">
        <v>10957</v>
      </c>
      <c r="B674" s="2" t="s">
        <v>225</v>
      </c>
      <c r="C674" s="2" t="s">
        <v>226</v>
      </c>
      <c r="D674" s="2" t="s">
        <v>227</v>
      </c>
      <c r="E674" t="s">
        <v>36</v>
      </c>
      <c r="F674">
        <f>SUM(J674* 1.03)</f>
        <v>1446.8616</v>
      </c>
      <c r="G674">
        <v>12</v>
      </c>
      <c r="H674">
        <v>-5</v>
      </c>
      <c r="I674" s="7">
        <v>117.06</v>
      </c>
      <c r="J674" s="7">
        <f>SUM(G674*I674)</f>
        <v>1404.72</v>
      </c>
      <c r="K674" s="7">
        <f>SUM(G674*1.15)</f>
        <v>13.799999999999999</v>
      </c>
      <c r="L674" s="11">
        <v>43747</v>
      </c>
      <c r="M674" s="3">
        <v>43762</v>
      </c>
      <c r="N674" s="3">
        <v>43763</v>
      </c>
      <c r="O674" t="s">
        <v>14</v>
      </c>
      <c r="P674" s="4">
        <v>211.22</v>
      </c>
      <c r="Q674" t="s">
        <v>431</v>
      </c>
      <c r="R674" t="s">
        <v>433</v>
      </c>
      <c r="S674" t="s">
        <v>434</v>
      </c>
      <c r="T674" t="s">
        <v>435</v>
      </c>
      <c r="U674" t="s">
        <v>436</v>
      </c>
      <c r="V674" t="s">
        <v>209</v>
      </c>
      <c r="W674" s="10" t="b">
        <v>1</v>
      </c>
      <c r="X674" s="12">
        <v>43873.51012835648</v>
      </c>
    </row>
    <row r="675" spans="1:24" x14ac:dyDescent="0.2">
      <c r="A675">
        <v>10958</v>
      </c>
      <c r="B675" s="2" t="s">
        <v>342</v>
      </c>
      <c r="C675" s="2" t="s">
        <v>343</v>
      </c>
      <c r="D675" s="2" t="s">
        <v>344</v>
      </c>
      <c r="E675" t="s">
        <v>19</v>
      </c>
      <c r="F675">
        <f>SUM(J675* 0.85)</f>
        <v>4.1055000000000001</v>
      </c>
      <c r="G675">
        <v>7</v>
      </c>
      <c r="H675">
        <v>34</v>
      </c>
      <c r="I675" s="7">
        <v>0.69</v>
      </c>
      <c r="J675" s="7">
        <f>SUM(G675*I675)</f>
        <v>4.83</v>
      </c>
      <c r="K675" s="7">
        <f>SUM(G675*1.429)</f>
        <v>10.003</v>
      </c>
      <c r="L675" s="11">
        <v>43747</v>
      </c>
      <c r="M675" s="3">
        <v>43757</v>
      </c>
      <c r="N675" s="3">
        <v>43757</v>
      </c>
      <c r="O675" t="s">
        <v>14</v>
      </c>
      <c r="P675" s="4">
        <v>81.91</v>
      </c>
      <c r="Q675" t="s">
        <v>226</v>
      </c>
      <c r="R675" t="s">
        <v>228</v>
      </c>
      <c r="S675" t="s">
        <v>229</v>
      </c>
      <c r="T675" t="s">
        <v>230</v>
      </c>
      <c r="U675" t="s">
        <v>231</v>
      </c>
      <c r="V675" t="s">
        <v>217</v>
      </c>
      <c r="W675" s="10" t="b">
        <v>1</v>
      </c>
      <c r="X675" s="12">
        <v>43905.511349305554</v>
      </c>
    </row>
    <row r="676" spans="1:24" x14ac:dyDescent="0.2">
      <c r="A676">
        <v>10959</v>
      </c>
      <c r="B676" s="2" t="s">
        <v>196</v>
      </c>
      <c r="C676" s="2" t="s">
        <v>197</v>
      </c>
      <c r="D676" s="2" t="s">
        <v>198</v>
      </c>
      <c r="E676" t="s">
        <v>5</v>
      </c>
      <c r="F676">
        <f>SUM(J676* 1.15)</f>
        <v>1185.6959999999999</v>
      </c>
      <c r="G676">
        <v>12</v>
      </c>
      <c r="H676">
        <v>-2</v>
      </c>
      <c r="I676" s="7">
        <v>85.92</v>
      </c>
      <c r="J676" s="7">
        <f>SUM(G676*I676)</f>
        <v>1031.04</v>
      </c>
      <c r="K676" s="7">
        <f>SUM(G676*1.27)</f>
        <v>15.24</v>
      </c>
      <c r="L676" s="11">
        <v>43747</v>
      </c>
      <c r="M676" s="3">
        <v>43748</v>
      </c>
      <c r="N676" s="3">
        <v>43750</v>
      </c>
      <c r="O676" t="s">
        <v>14</v>
      </c>
      <c r="P676" s="4">
        <v>22.72</v>
      </c>
      <c r="Q676" t="s">
        <v>525</v>
      </c>
      <c r="R676" t="s">
        <v>527</v>
      </c>
      <c r="S676" t="s">
        <v>528</v>
      </c>
      <c r="U676" t="s">
        <v>529</v>
      </c>
      <c r="V676" t="s">
        <v>530</v>
      </c>
      <c r="W676" s="10" t="b">
        <v>0</v>
      </c>
      <c r="X676" s="12">
        <v>43854.511048379631</v>
      </c>
    </row>
    <row r="677" spans="1:24" x14ac:dyDescent="0.2">
      <c r="A677">
        <v>10960</v>
      </c>
      <c r="B677" s="2" t="s">
        <v>225</v>
      </c>
      <c r="C677" s="2" t="s">
        <v>226</v>
      </c>
      <c r="D677" s="2" t="s">
        <v>227</v>
      </c>
      <c r="E677" t="s">
        <v>15</v>
      </c>
      <c r="F677">
        <f>SUM(J677* 1.45)</f>
        <v>175.52249999999998</v>
      </c>
      <c r="G677">
        <v>9</v>
      </c>
      <c r="H677">
        <v>-5</v>
      </c>
      <c r="I677" s="7">
        <v>13.45</v>
      </c>
      <c r="J677" s="7">
        <f>SUM(G677*I677)</f>
        <v>121.05</v>
      </c>
      <c r="K677" s="7">
        <f>SUM(G677*1.15)</f>
        <v>10.35</v>
      </c>
      <c r="L677" s="11">
        <v>43748</v>
      </c>
      <c r="M677" s="3">
        <v>43758</v>
      </c>
      <c r="N677" s="3">
        <v>43758</v>
      </c>
      <c r="O677" t="s">
        <v>6</v>
      </c>
      <c r="P677" s="4">
        <v>91.51</v>
      </c>
      <c r="Q677" t="s">
        <v>238</v>
      </c>
      <c r="R677" t="s">
        <v>240</v>
      </c>
      <c r="S677" t="s">
        <v>241</v>
      </c>
      <c r="T677" t="s">
        <v>242</v>
      </c>
      <c r="V677" t="s">
        <v>243</v>
      </c>
      <c r="W677" s="10" t="b">
        <v>1</v>
      </c>
      <c r="X677" s="12">
        <v>43864.510651620367</v>
      </c>
    </row>
    <row r="678" spans="1:24" x14ac:dyDescent="0.2">
      <c r="A678">
        <v>10961</v>
      </c>
      <c r="B678" s="2" t="s">
        <v>379</v>
      </c>
      <c r="C678" s="2" t="s">
        <v>380</v>
      </c>
      <c r="D678" s="2" t="s">
        <v>381</v>
      </c>
      <c r="E678" t="s">
        <v>36</v>
      </c>
      <c r="F678">
        <f>SUM(J678* 0.85)</f>
        <v>11.984999999999999</v>
      </c>
      <c r="G678">
        <v>10</v>
      </c>
      <c r="H678">
        <v>-2</v>
      </c>
      <c r="I678" s="7">
        <v>1.41</v>
      </c>
      <c r="J678" s="7">
        <f>SUM(G678*I678)</f>
        <v>14.1</v>
      </c>
      <c r="K678" s="7">
        <f>SUM(G678*1.27)</f>
        <v>12.7</v>
      </c>
      <c r="L678" s="11">
        <v>43748</v>
      </c>
      <c r="M678" s="3">
        <v>43755</v>
      </c>
      <c r="N678" s="3">
        <v>43755</v>
      </c>
      <c r="O678" t="s">
        <v>12</v>
      </c>
      <c r="P678" s="4">
        <v>0.14000000000000001</v>
      </c>
      <c r="Q678" t="s">
        <v>532</v>
      </c>
      <c r="R678" t="s">
        <v>534</v>
      </c>
      <c r="S678" t="s">
        <v>535</v>
      </c>
      <c r="T678" t="s">
        <v>111</v>
      </c>
      <c r="U678" t="s">
        <v>536</v>
      </c>
      <c r="V678" t="s">
        <v>113</v>
      </c>
      <c r="W678" s="10" t="b">
        <v>0</v>
      </c>
      <c r="X678" s="12">
        <v>43933.1771099537</v>
      </c>
    </row>
    <row r="679" spans="1:24" x14ac:dyDescent="0.2">
      <c r="A679">
        <v>10962</v>
      </c>
      <c r="B679" s="2" t="s">
        <v>384</v>
      </c>
      <c r="C679" s="2" t="s">
        <v>385</v>
      </c>
      <c r="D679" s="2" t="s">
        <v>386</v>
      </c>
      <c r="E679" t="s">
        <v>36</v>
      </c>
      <c r="F679">
        <f>SUM(J679* 1.25)</f>
        <v>187.25</v>
      </c>
      <c r="G679">
        <v>5</v>
      </c>
      <c r="H679">
        <v>9</v>
      </c>
      <c r="I679" s="7">
        <v>29.96</v>
      </c>
      <c r="J679" s="7">
        <f>SUM(G679*I679)</f>
        <v>149.80000000000001</v>
      </c>
      <c r="K679" s="7">
        <f>SUM(G679*1.429)</f>
        <v>7.1450000000000005</v>
      </c>
      <c r="L679" s="11">
        <v>43748</v>
      </c>
      <c r="M679" s="3">
        <v>43757</v>
      </c>
      <c r="N679" s="3">
        <v>43757</v>
      </c>
      <c r="O679" t="s">
        <v>14</v>
      </c>
      <c r="P679" s="4">
        <v>19.760000000000002</v>
      </c>
      <c r="Q679" t="s">
        <v>88</v>
      </c>
      <c r="R679" t="s">
        <v>90</v>
      </c>
      <c r="S679" t="s">
        <v>91</v>
      </c>
      <c r="U679" t="s">
        <v>92</v>
      </c>
      <c r="V679" t="s">
        <v>93</v>
      </c>
      <c r="W679" s="10" t="b">
        <v>0</v>
      </c>
      <c r="X679" s="12">
        <v>43871.843438541669</v>
      </c>
    </row>
    <row r="680" spans="1:24" x14ac:dyDescent="0.2">
      <c r="A680">
        <v>10963</v>
      </c>
      <c r="B680" s="2" t="s">
        <v>176</v>
      </c>
      <c r="C680" s="2" t="s">
        <v>177</v>
      </c>
      <c r="D680" s="2" t="s">
        <v>178</v>
      </c>
      <c r="E680" t="s">
        <v>37</v>
      </c>
      <c r="F680">
        <f>SUM(J680* 0.95)</f>
        <v>1699.2080000000001</v>
      </c>
      <c r="G680">
        <v>14</v>
      </c>
      <c r="H680">
        <v>31</v>
      </c>
      <c r="I680" s="7">
        <v>127.76</v>
      </c>
      <c r="J680" s="7">
        <f>SUM(G680*I680)</f>
        <v>1788.64</v>
      </c>
      <c r="K680" s="7">
        <f>SUM(G680*1.429)</f>
        <v>20.006</v>
      </c>
      <c r="L680" s="11">
        <v>43748</v>
      </c>
      <c r="M680" s="3">
        <v>43753</v>
      </c>
      <c r="N680" s="3">
        <v>43753</v>
      </c>
      <c r="O680" t="s">
        <v>6</v>
      </c>
      <c r="P680" s="4">
        <v>111.29</v>
      </c>
      <c r="Q680" t="s">
        <v>233</v>
      </c>
      <c r="R680" t="s">
        <v>570</v>
      </c>
      <c r="S680" t="s">
        <v>235</v>
      </c>
      <c r="T680" t="s">
        <v>207</v>
      </c>
      <c r="U680" t="s">
        <v>236</v>
      </c>
      <c r="V680" t="s">
        <v>209</v>
      </c>
      <c r="W680" s="10" t="b">
        <v>1</v>
      </c>
      <c r="X680" s="12">
        <v>43872.511765046293</v>
      </c>
    </row>
    <row r="681" spans="1:24" x14ac:dyDescent="0.2">
      <c r="A681">
        <v>10964</v>
      </c>
      <c r="B681" s="2" t="s">
        <v>449</v>
      </c>
      <c r="C681" s="2" t="s">
        <v>450</v>
      </c>
      <c r="D681" s="2" t="s">
        <v>451</v>
      </c>
      <c r="E681" t="s">
        <v>15</v>
      </c>
      <c r="F681">
        <f>SUM(J681* 1.05)</f>
        <v>1196.9370000000001</v>
      </c>
      <c r="G681">
        <v>9</v>
      </c>
      <c r="H681">
        <v>4</v>
      </c>
      <c r="I681" s="7">
        <v>126.66</v>
      </c>
      <c r="J681" s="7">
        <f>SUM(G681*I681)</f>
        <v>1139.94</v>
      </c>
      <c r="K681" s="7">
        <f>SUM(G681*0.54)</f>
        <v>4.8600000000000003</v>
      </c>
      <c r="L681" s="11">
        <v>43749</v>
      </c>
      <c r="M681" s="3">
        <v>43764</v>
      </c>
      <c r="N681" s="3">
        <v>43764</v>
      </c>
      <c r="O681" t="s">
        <v>12</v>
      </c>
      <c r="P681" s="4">
        <v>76.33</v>
      </c>
      <c r="Q681" t="s">
        <v>314</v>
      </c>
      <c r="R681" t="s">
        <v>316</v>
      </c>
      <c r="S681" t="s">
        <v>317</v>
      </c>
      <c r="U681" t="s">
        <v>318</v>
      </c>
      <c r="V681" t="s">
        <v>175</v>
      </c>
      <c r="W681" s="10" t="b">
        <v>1</v>
      </c>
      <c r="X681" s="12">
        <v>43988.511499768516</v>
      </c>
    </row>
    <row r="682" spans="1:24" x14ac:dyDescent="0.2">
      <c r="A682">
        <v>10965</v>
      </c>
      <c r="B682" s="2" t="s">
        <v>345</v>
      </c>
      <c r="C682" s="2" t="s">
        <v>346</v>
      </c>
      <c r="D682" s="2" t="s">
        <v>347</v>
      </c>
      <c r="E682" t="s">
        <v>5</v>
      </c>
      <c r="F682">
        <f>SUM(J682* 1.08)</f>
        <v>367.98840000000007</v>
      </c>
      <c r="G682">
        <v>13</v>
      </c>
      <c r="H682">
        <v>3</v>
      </c>
      <c r="I682" s="7">
        <v>26.21</v>
      </c>
      <c r="J682" s="7">
        <f>SUM(G682*I682)</f>
        <v>340.73</v>
      </c>
      <c r="K682" s="7">
        <f>SUM(G682*0.54)</f>
        <v>7.0200000000000005</v>
      </c>
      <c r="L682" s="11">
        <v>43749</v>
      </c>
      <c r="M682" s="3">
        <v>43757</v>
      </c>
      <c r="N682" s="3">
        <v>43758</v>
      </c>
      <c r="O682" t="s">
        <v>14</v>
      </c>
      <c r="P682" s="4">
        <v>34.880000000000003</v>
      </c>
      <c r="Q682" t="s">
        <v>294</v>
      </c>
      <c r="R682" t="s">
        <v>296</v>
      </c>
      <c r="S682" t="s">
        <v>297</v>
      </c>
      <c r="T682" t="s">
        <v>298</v>
      </c>
      <c r="U682" t="s">
        <v>299</v>
      </c>
      <c r="V682" t="s">
        <v>217</v>
      </c>
      <c r="W682" s="10" t="b">
        <v>1</v>
      </c>
      <c r="X682" s="12">
        <v>43863.511557638885</v>
      </c>
    </row>
    <row r="683" spans="1:24" x14ac:dyDescent="0.2">
      <c r="A683">
        <v>10966</v>
      </c>
      <c r="B683" s="2" t="s">
        <v>99</v>
      </c>
      <c r="C683" s="2" t="s">
        <v>100</v>
      </c>
      <c r="D683" s="2" t="s">
        <v>101</v>
      </c>
      <c r="E683" t="s">
        <v>11</v>
      </c>
      <c r="F683">
        <f>SUM(J683* 0.85)</f>
        <v>329.71500000000003</v>
      </c>
      <c r="G683">
        <v>9</v>
      </c>
      <c r="H683">
        <v>-18</v>
      </c>
      <c r="I683" s="7">
        <v>43.1</v>
      </c>
      <c r="J683" s="7">
        <f>SUM(G683*I683)</f>
        <v>387.90000000000003</v>
      </c>
      <c r="K683" s="7">
        <f>SUM(G683*1.15)</f>
        <v>10.35</v>
      </c>
      <c r="L683" s="11">
        <v>43749</v>
      </c>
      <c r="M683" s="3">
        <v>43750</v>
      </c>
      <c r="N683" s="3">
        <v>43757</v>
      </c>
      <c r="O683" t="s">
        <v>14</v>
      </c>
      <c r="P683" s="4">
        <v>76.069999999999993</v>
      </c>
      <c r="Q683" t="s">
        <v>385</v>
      </c>
      <c r="R683" t="s">
        <v>387</v>
      </c>
      <c r="S683" t="s">
        <v>388</v>
      </c>
      <c r="U683" t="s">
        <v>389</v>
      </c>
      <c r="V683" t="s">
        <v>10</v>
      </c>
      <c r="W683" s="10" t="b">
        <v>1</v>
      </c>
      <c r="X683" s="12">
        <v>43885.512134953708</v>
      </c>
    </row>
    <row r="684" spans="1:24" x14ac:dyDescent="0.2">
      <c r="A684">
        <v>10967</v>
      </c>
      <c r="B684" s="2" t="s">
        <v>479</v>
      </c>
      <c r="C684" s="2" t="s">
        <v>480</v>
      </c>
      <c r="D684" s="2" t="s">
        <v>481</v>
      </c>
      <c r="E684" t="s">
        <v>45</v>
      </c>
      <c r="F684">
        <f>SUM(J684* 1.03)</f>
        <v>1854.5150000000001</v>
      </c>
      <c r="G684">
        <v>10</v>
      </c>
      <c r="H684">
        <v>-14</v>
      </c>
      <c r="I684" s="7">
        <v>180.05</v>
      </c>
      <c r="J684" s="7">
        <f>SUM(G684*I684)</f>
        <v>1800.5</v>
      </c>
      <c r="K684" s="7">
        <f>SUM(G684*1.15)</f>
        <v>11.5</v>
      </c>
      <c r="L684" s="11">
        <v>43752</v>
      </c>
      <c r="M684" s="3">
        <v>43760</v>
      </c>
      <c r="N684" s="3">
        <v>43760</v>
      </c>
      <c r="O684" t="s">
        <v>14</v>
      </c>
      <c r="P684" s="4">
        <v>139.34</v>
      </c>
      <c r="Q684" t="s">
        <v>538</v>
      </c>
      <c r="R684" t="s">
        <v>540</v>
      </c>
      <c r="S684" t="s">
        <v>541</v>
      </c>
      <c r="T684" t="s">
        <v>279</v>
      </c>
      <c r="U684" t="s">
        <v>542</v>
      </c>
      <c r="V684" t="s">
        <v>209</v>
      </c>
      <c r="W684" s="10" t="b">
        <v>1</v>
      </c>
      <c r="X684" s="12">
        <v>43879.511195601852</v>
      </c>
    </row>
    <row r="685" spans="1:24" x14ac:dyDescent="0.2">
      <c r="A685">
        <v>10968</v>
      </c>
      <c r="B685" s="2" t="s">
        <v>135</v>
      </c>
      <c r="C685" s="2" t="s">
        <v>136</v>
      </c>
      <c r="D685" s="2" t="s">
        <v>137</v>
      </c>
      <c r="E685" t="s">
        <v>13</v>
      </c>
      <c r="F685">
        <f>SUM(J685* 1.05)</f>
        <v>101.49299999999999</v>
      </c>
      <c r="G685">
        <v>9</v>
      </c>
      <c r="H685">
        <v>13</v>
      </c>
      <c r="I685" s="7">
        <v>10.74</v>
      </c>
      <c r="J685" s="7">
        <f>SUM(G685*I685)</f>
        <v>96.66</v>
      </c>
      <c r="K685" s="7">
        <f>SUM(G685*1.429)</f>
        <v>12.861000000000001</v>
      </c>
      <c r="L685" s="11">
        <v>43752</v>
      </c>
      <c r="M685" s="3">
        <v>43754</v>
      </c>
      <c r="N685" s="3">
        <v>43754</v>
      </c>
      <c r="O685" t="s">
        <v>14</v>
      </c>
      <c r="P685" s="4">
        <v>0.59</v>
      </c>
      <c r="Q685" t="s">
        <v>525</v>
      </c>
      <c r="R685" t="s">
        <v>527</v>
      </c>
      <c r="S685" t="s">
        <v>528</v>
      </c>
      <c r="U685" t="s">
        <v>529</v>
      </c>
      <c r="V685" t="s">
        <v>530</v>
      </c>
      <c r="W685" s="10" t="b">
        <v>1</v>
      </c>
      <c r="X685" s="12">
        <v>43875.175998032406</v>
      </c>
    </row>
    <row r="686" spans="1:24" x14ac:dyDescent="0.2">
      <c r="A686">
        <v>10969</v>
      </c>
      <c r="B686" s="2" t="s">
        <v>106</v>
      </c>
      <c r="C686" s="2" t="s">
        <v>107</v>
      </c>
      <c r="D686" s="2" t="s">
        <v>108</v>
      </c>
      <c r="E686" t="s">
        <v>36</v>
      </c>
      <c r="F686">
        <f>SUM(J686* 0.875)</f>
        <v>1144.6749999999997</v>
      </c>
      <c r="G686">
        <v>10</v>
      </c>
      <c r="H686">
        <v>-3</v>
      </c>
      <c r="I686" s="7">
        <v>130.82</v>
      </c>
      <c r="J686" s="7">
        <f>SUM(G686*I686)</f>
        <v>1308.1999999999998</v>
      </c>
      <c r="K686" s="7">
        <f>SUM(G686*1.27)</f>
        <v>12.7</v>
      </c>
      <c r="L686" s="11">
        <v>43752</v>
      </c>
      <c r="M686" s="3">
        <v>43761</v>
      </c>
      <c r="N686" s="3">
        <v>43761</v>
      </c>
      <c r="O686" t="s">
        <v>12</v>
      </c>
      <c r="P686" s="4">
        <v>8.1199999999999992</v>
      </c>
      <c r="Q686" t="s">
        <v>251</v>
      </c>
      <c r="R686" t="s">
        <v>253</v>
      </c>
      <c r="S686" t="s">
        <v>254</v>
      </c>
      <c r="U686" t="s">
        <v>255</v>
      </c>
      <c r="V686" t="s">
        <v>10</v>
      </c>
      <c r="W686" s="10" t="b">
        <v>0</v>
      </c>
      <c r="X686" s="12">
        <v>43933.844300694444</v>
      </c>
    </row>
    <row r="687" spans="1:24" x14ac:dyDescent="0.2">
      <c r="A687">
        <v>10970</v>
      </c>
      <c r="B687" s="2" t="s">
        <v>60</v>
      </c>
      <c r="C687" s="2" t="s">
        <v>61</v>
      </c>
      <c r="D687" s="2" t="s">
        <v>62</v>
      </c>
      <c r="E687" t="s">
        <v>37</v>
      </c>
      <c r="F687">
        <f>SUM(J687* 0.85)</f>
        <v>972.46799999999996</v>
      </c>
      <c r="G687">
        <v>9</v>
      </c>
      <c r="H687">
        <v>-4</v>
      </c>
      <c r="I687" s="7">
        <v>127.12</v>
      </c>
      <c r="J687" s="7">
        <f>SUM(G687*I687)</f>
        <v>1144.08</v>
      </c>
      <c r="K687" s="7">
        <f>SUM(G687*1.15)</f>
        <v>10.35</v>
      </c>
      <c r="L687" s="11">
        <v>43753</v>
      </c>
      <c r="M687" s="3">
        <v>43756</v>
      </c>
      <c r="N687" s="3">
        <v>43757</v>
      </c>
      <c r="O687" t="s">
        <v>12</v>
      </c>
      <c r="P687" s="4">
        <v>5.24</v>
      </c>
      <c r="Q687" t="s">
        <v>346</v>
      </c>
      <c r="R687" t="s">
        <v>352</v>
      </c>
      <c r="S687" t="s">
        <v>353</v>
      </c>
      <c r="T687" t="s">
        <v>354</v>
      </c>
      <c r="U687" t="s">
        <v>355</v>
      </c>
      <c r="V687" t="s">
        <v>209</v>
      </c>
      <c r="W687" s="10" t="b">
        <v>1</v>
      </c>
      <c r="X687" s="12">
        <v>43886.176771874998</v>
      </c>
    </row>
    <row r="688" spans="1:24" x14ac:dyDescent="0.2">
      <c r="A688">
        <v>10971</v>
      </c>
      <c r="B688" s="2" t="s">
        <v>165</v>
      </c>
      <c r="C688" s="2" t="s">
        <v>166</v>
      </c>
      <c r="D688" s="2" t="s">
        <v>167</v>
      </c>
      <c r="E688" t="s">
        <v>45</v>
      </c>
      <c r="F688">
        <f>SUM(J688* 0.95)</f>
        <v>1396.3859999999997</v>
      </c>
      <c r="G688">
        <v>12</v>
      </c>
      <c r="H688">
        <v>2</v>
      </c>
      <c r="I688" s="7">
        <v>122.49</v>
      </c>
      <c r="J688" s="7">
        <f>SUM(G688*I688)</f>
        <v>1469.8799999999999</v>
      </c>
      <c r="K688" s="7">
        <f>SUM(G688*1.27)</f>
        <v>15.24</v>
      </c>
      <c r="L688" s="11">
        <v>43753</v>
      </c>
      <c r="M688" s="3">
        <v>43755</v>
      </c>
      <c r="N688" s="3">
        <v>43755</v>
      </c>
      <c r="O688" t="s">
        <v>12</v>
      </c>
      <c r="P688" s="4">
        <v>197.3</v>
      </c>
      <c r="Q688" t="s">
        <v>154</v>
      </c>
      <c r="R688" t="s">
        <v>156</v>
      </c>
      <c r="S688" t="s">
        <v>157</v>
      </c>
      <c r="U688" t="s">
        <v>158</v>
      </c>
      <c r="V688" t="s">
        <v>44</v>
      </c>
      <c r="W688" s="10" t="b">
        <v>1</v>
      </c>
      <c r="X688" s="12">
        <v>43893.512484027771</v>
      </c>
    </row>
    <row r="689" spans="1:24" x14ac:dyDescent="0.2">
      <c r="A689">
        <v>10972</v>
      </c>
      <c r="B689" s="2" t="s">
        <v>256</v>
      </c>
      <c r="C689" s="2" t="s">
        <v>257</v>
      </c>
      <c r="D689" s="2" t="s">
        <v>258</v>
      </c>
      <c r="E689" t="s">
        <v>11</v>
      </c>
      <c r="F689">
        <f>SUM(J689* 1.05)</f>
        <v>2010.96</v>
      </c>
      <c r="G689">
        <v>10</v>
      </c>
      <c r="H689">
        <v>2</v>
      </c>
      <c r="I689" s="7">
        <v>191.52</v>
      </c>
      <c r="J689" s="7">
        <f>SUM(G689*I689)</f>
        <v>1915.2</v>
      </c>
      <c r="K689" s="7">
        <f>SUM(G689*1.27)</f>
        <v>12.7</v>
      </c>
      <c r="L689" s="11">
        <v>43753</v>
      </c>
      <c r="M689" s="3">
        <v>43763</v>
      </c>
      <c r="N689" s="3">
        <v>43765</v>
      </c>
      <c r="O689" t="s">
        <v>12</v>
      </c>
      <c r="P689" s="4">
        <v>2.17</v>
      </c>
      <c r="Q689" t="s">
        <v>82</v>
      </c>
      <c r="R689" t="s">
        <v>84</v>
      </c>
      <c r="S689" t="s">
        <v>85</v>
      </c>
      <c r="U689" t="s">
        <v>86</v>
      </c>
      <c r="V689" t="s">
        <v>35</v>
      </c>
      <c r="W689" s="10" t="b">
        <v>0</v>
      </c>
      <c r="X689" s="12">
        <v>43904.511187268516</v>
      </c>
    </row>
    <row r="690" spans="1:24" x14ac:dyDescent="0.2">
      <c r="A690">
        <v>10973</v>
      </c>
      <c r="B690" s="2" t="s">
        <v>256</v>
      </c>
      <c r="C690" s="2" t="s">
        <v>257</v>
      </c>
      <c r="D690" s="2" t="s">
        <v>258</v>
      </c>
      <c r="E690" t="s">
        <v>5</v>
      </c>
      <c r="F690">
        <f>SUM(J690* 1.05)</f>
        <v>2536.9890000000005</v>
      </c>
      <c r="G690">
        <v>13</v>
      </c>
      <c r="H690">
        <v>2</v>
      </c>
      <c r="I690" s="7">
        <v>185.86</v>
      </c>
      <c r="J690" s="7">
        <f>SUM(G690*I690)</f>
        <v>2416.1800000000003</v>
      </c>
      <c r="K690" s="7">
        <f>SUM(G690*1.27)</f>
        <v>16.510000000000002</v>
      </c>
      <c r="L690" s="11">
        <v>43753</v>
      </c>
      <c r="M690" s="3">
        <v>43762</v>
      </c>
      <c r="N690" s="3">
        <v>43762</v>
      </c>
      <c r="O690" t="s">
        <v>14</v>
      </c>
      <c r="P690" s="4">
        <v>52.92</v>
      </c>
      <c r="Q690" t="s">
        <v>74</v>
      </c>
      <c r="R690" t="s">
        <v>76</v>
      </c>
      <c r="S690" t="s">
        <v>77</v>
      </c>
      <c r="T690" t="s">
        <v>78</v>
      </c>
      <c r="U690" t="s">
        <v>79</v>
      </c>
      <c r="V690" t="s">
        <v>80</v>
      </c>
      <c r="W690" s="10" t="b">
        <v>1</v>
      </c>
      <c r="X690" s="12">
        <v>43875.176783449075</v>
      </c>
    </row>
    <row r="691" spans="1:24" x14ac:dyDescent="0.2">
      <c r="A691">
        <v>10974</v>
      </c>
      <c r="B691" s="2" t="s">
        <v>455</v>
      </c>
      <c r="C691" s="2" t="s">
        <v>456</v>
      </c>
      <c r="D691" s="2" t="s">
        <v>457</v>
      </c>
      <c r="E691" t="s">
        <v>15</v>
      </c>
      <c r="F691">
        <f>SUM(J691* 1.05)</f>
        <v>810.48450000000003</v>
      </c>
      <c r="G691">
        <v>7</v>
      </c>
      <c r="H691">
        <v>10</v>
      </c>
      <c r="I691" s="7">
        <v>110.27</v>
      </c>
      <c r="J691" s="7">
        <f>SUM(G691*I691)</f>
        <v>771.89</v>
      </c>
      <c r="K691" s="7">
        <f>SUM(G691*1.429)</f>
        <v>10.003</v>
      </c>
      <c r="L691" s="11">
        <v>43754</v>
      </c>
      <c r="M691" s="3">
        <v>43769</v>
      </c>
      <c r="N691" s="3">
        <v>43771</v>
      </c>
      <c r="O691" t="s">
        <v>12</v>
      </c>
      <c r="P691" s="4">
        <v>43.3</v>
      </c>
      <c r="Q691" t="s">
        <v>348</v>
      </c>
      <c r="R691" t="s">
        <v>349</v>
      </c>
      <c r="S691" t="s">
        <v>350</v>
      </c>
      <c r="U691" t="s">
        <v>351</v>
      </c>
      <c r="V691" t="s">
        <v>10</v>
      </c>
      <c r="W691" s="10" t="b">
        <v>1</v>
      </c>
      <c r="X691" s="12">
        <v>43884.846153009261</v>
      </c>
    </row>
    <row r="692" spans="1:24" x14ac:dyDescent="0.2">
      <c r="A692">
        <v>10975</v>
      </c>
      <c r="B692" s="2" t="s">
        <v>73</v>
      </c>
      <c r="C692" s="2" t="s">
        <v>74</v>
      </c>
      <c r="D692" s="2" t="s">
        <v>75</v>
      </c>
      <c r="E692" t="s">
        <v>13</v>
      </c>
      <c r="F692">
        <f>SUM(J692* 1.08)</f>
        <v>2159.3952000000004</v>
      </c>
      <c r="G692">
        <v>12</v>
      </c>
      <c r="H692">
        <v>4</v>
      </c>
      <c r="I692" s="7">
        <v>166.62</v>
      </c>
      <c r="J692" s="7">
        <f>SUM(G692*I692)</f>
        <v>1999.44</v>
      </c>
      <c r="K692" s="7">
        <f>SUM(G692*0.54)</f>
        <v>6.48</v>
      </c>
      <c r="L692" s="11">
        <v>43754</v>
      </c>
      <c r="M692" s="3">
        <v>43757</v>
      </c>
      <c r="N692" s="3">
        <v>43767</v>
      </c>
      <c r="O692" t="s">
        <v>14</v>
      </c>
      <c r="P692" s="4">
        <v>62.74</v>
      </c>
      <c r="Q692" t="s">
        <v>219</v>
      </c>
      <c r="R692" t="s">
        <v>221</v>
      </c>
      <c r="S692" t="s">
        <v>222</v>
      </c>
      <c r="T692" t="s">
        <v>223</v>
      </c>
      <c r="U692" t="s">
        <v>224</v>
      </c>
      <c r="V692" t="s">
        <v>113</v>
      </c>
      <c r="W692" s="10" t="b">
        <v>1</v>
      </c>
      <c r="X692" s="12">
        <v>43925.51110625</v>
      </c>
    </row>
    <row r="693" spans="1:24" x14ac:dyDescent="0.2">
      <c r="A693">
        <v>10976</v>
      </c>
      <c r="B693" s="2" t="s">
        <v>225</v>
      </c>
      <c r="C693" s="2" t="s">
        <v>226</v>
      </c>
      <c r="D693" s="2" t="s">
        <v>227</v>
      </c>
      <c r="E693" t="s">
        <v>13</v>
      </c>
      <c r="F693">
        <f>SUM(J693* 1.03)</f>
        <v>1287.5618000000002</v>
      </c>
      <c r="G693">
        <v>7</v>
      </c>
      <c r="H693">
        <v>-5</v>
      </c>
      <c r="I693" s="7">
        <v>178.58</v>
      </c>
      <c r="J693" s="7">
        <f>SUM(G693*I693)</f>
        <v>1250.0600000000002</v>
      </c>
      <c r="K693" s="7">
        <f>SUM(G693*1.15)</f>
        <v>8.0499999999999989</v>
      </c>
      <c r="L693" s="11">
        <v>43754</v>
      </c>
      <c r="M693" s="3">
        <v>43755</v>
      </c>
      <c r="N693" s="3">
        <v>43757</v>
      </c>
      <c r="O693" t="s">
        <v>12</v>
      </c>
      <c r="P693" s="4">
        <v>217.86</v>
      </c>
      <c r="Q693" t="s">
        <v>343</v>
      </c>
      <c r="R693" t="s">
        <v>567</v>
      </c>
      <c r="S693" t="s">
        <v>91</v>
      </c>
      <c r="U693" t="s">
        <v>92</v>
      </c>
      <c r="V693" t="s">
        <v>93</v>
      </c>
      <c r="W693" s="10" t="b">
        <v>1</v>
      </c>
      <c r="X693" s="12">
        <v>43865.511542824075</v>
      </c>
    </row>
    <row r="694" spans="1:24" x14ac:dyDescent="0.2">
      <c r="A694">
        <v>10977</v>
      </c>
      <c r="B694" s="2" t="s">
        <v>153</v>
      </c>
      <c r="C694" s="2" t="s">
        <v>154</v>
      </c>
      <c r="D694" s="2" t="s">
        <v>155</v>
      </c>
      <c r="E694" t="s">
        <v>36</v>
      </c>
      <c r="F694">
        <f>SUM(J694* 1.08)</f>
        <v>1166.8536000000001</v>
      </c>
      <c r="G694">
        <v>6</v>
      </c>
      <c r="H694">
        <v>-1</v>
      </c>
      <c r="I694" s="7">
        <v>180.07</v>
      </c>
      <c r="J694" s="7">
        <f>SUM(G694*I694)</f>
        <v>1080.42</v>
      </c>
      <c r="K694" s="7">
        <f>SUM(G694*1.27)</f>
        <v>7.62</v>
      </c>
      <c r="L694" s="11">
        <v>43755</v>
      </c>
      <c r="M694" s="3">
        <v>43760</v>
      </c>
      <c r="N694" s="3">
        <v>43770</v>
      </c>
      <c r="O694" t="s">
        <v>12</v>
      </c>
      <c r="P694" s="4">
        <v>23.73</v>
      </c>
      <c r="Q694" t="s">
        <v>245</v>
      </c>
      <c r="R694" t="s">
        <v>566</v>
      </c>
      <c r="S694" t="s">
        <v>247</v>
      </c>
      <c r="T694" t="s">
        <v>248</v>
      </c>
      <c r="U694" t="s">
        <v>249</v>
      </c>
      <c r="V694" t="s">
        <v>35</v>
      </c>
      <c r="W694" s="10" t="b">
        <v>0</v>
      </c>
      <c r="X694" s="12">
        <v>43877.511499768516</v>
      </c>
    </row>
    <row r="695" spans="1:24" x14ac:dyDescent="0.2">
      <c r="A695">
        <v>10978</v>
      </c>
      <c r="B695" s="2" t="s">
        <v>319</v>
      </c>
      <c r="C695" s="2" t="s">
        <v>320</v>
      </c>
      <c r="D695" s="2" t="s">
        <v>321</v>
      </c>
      <c r="E695" t="s">
        <v>37</v>
      </c>
      <c r="F695">
        <f>SUM(J695* 1.08)</f>
        <v>1276.9811999999999</v>
      </c>
      <c r="G695">
        <v>11</v>
      </c>
      <c r="H695">
        <v>-39</v>
      </c>
      <c r="I695" s="7">
        <v>107.49</v>
      </c>
      <c r="J695" s="7">
        <f>SUM(G695*I695)</f>
        <v>1182.3899999999999</v>
      </c>
      <c r="K695" s="7">
        <f>SUM(G695*1.15)</f>
        <v>12.649999999999999</v>
      </c>
      <c r="L695" s="11">
        <v>43755</v>
      </c>
      <c r="M695" s="3">
        <v>43757</v>
      </c>
      <c r="N695" s="3">
        <v>43757</v>
      </c>
      <c r="O695" t="s">
        <v>14</v>
      </c>
      <c r="P695" s="4">
        <v>74.599999999999994</v>
      </c>
      <c r="Q695" t="s">
        <v>136</v>
      </c>
      <c r="R695" t="s">
        <v>138</v>
      </c>
      <c r="S695" t="s">
        <v>139</v>
      </c>
      <c r="U695" t="s">
        <v>140</v>
      </c>
      <c r="V695" t="s">
        <v>141</v>
      </c>
      <c r="W695" s="10" t="b">
        <v>1</v>
      </c>
      <c r="X695" s="12">
        <v>43760.511557638885</v>
      </c>
    </row>
    <row r="696" spans="1:24" x14ac:dyDescent="0.2">
      <c r="A696">
        <v>10979</v>
      </c>
      <c r="B696" s="2" t="s">
        <v>135</v>
      </c>
      <c r="C696" s="2" t="s">
        <v>136</v>
      </c>
      <c r="D696" s="2" t="s">
        <v>137</v>
      </c>
      <c r="E696" t="s">
        <v>36</v>
      </c>
      <c r="F696">
        <f>SUM(J696* 1.05)</f>
        <v>1342.0365000000002</v>
      </c>
      <c r="G696">
        <v>7</v>
      </c>
      <c r="H696">
        <v>-7</v>
      </c>
      <c r="I696" s="7">
        <v>182.59</v>
      </c>
      <c r="J696" s="7">
        <f>SUM(G696*I696)</f>
        <v>1278.1300000000001</v>
      </c>
      <c r="K696" s="7">
        <f>SUM(G696*1.15)</f>
        <v>8.0499999999999989</v>
      </c>
      <c r="L696" s="11">
        <v>43755</v>
      </c>
      <c r="M696" s="3">
        <v>43757</v>
      </c>
      <c r="N696" s="3">
        <v>43757</v>
      </c>
      <c r="O696" t="s">
        <v>12</v>
      </c>
      <c r="P696" s="4">
        <v>8.56</v>
      </c>
      <c r="Q696" t="s">
        <v>507</v>
      </c>
      <c r="R696" t="s">
        <v>509</v>
      </c>
      <c r="S696" t="s">
        <v>510</v>
      </c>
      <c r="U696" t="s">
        <v>511</v>
      </c>
      <c r="V696" t="s">
        <v>59</v>
      </c>
      <c r="W696" s="10" t="b">
        <v>0</v>
      </c>
      <c r="X696" s="12">
        <v>43871.843461689816</v>
      </c>
    </row>
    <row r="697" spans="1:24" x14ac:dyDescent="0.2">
      <c r="A697">
        <v>10980</v>
      </c>
      <c r="B697" s="2" t="s">
        <v>153</v>
      </c>
      <c r="C697" s="2" t="s">
        <v>154</v>
      </c>
      <c r="D697" s="2" t="s">
        <v>155</v>
      </c>
      <c r="E697" t="s">
        <v>11</v>
      </c>
      <c r="F697">
        <f>SUM(J697* 1.08)</f>
        <v>139.70880000000002</v>
      </c>
      <c r="G697">
        <v>8</v>
      </c>
      <c r="H697">
        <v>-1</v>
      </c>
      <c r="I697" s="7">
        <v>16.170000000000002</v>
      </c>
      <c r="J697" s="7">
        <f>SUM(G697*I697)</f>
        <v>129.36000000000001</v>
      </c>
      <c r="K697" s="7">
        <f>SUM(G697*1.27)</f>
        <v>10.16</v>
      </c>
      <c r="L697" s="11">
        <v>43756</v>
      </c>
      <c r="M697" s="3">
        <v>43758</v>
      </c>
      <c r="N697" s="3">
        <v>43758</v>
      </c>
      <c r="O697" t="s">
        <v>14</v>
      </c>
      <c r="P697" s="4">
        <v>50.97</v>
      </c>
      <c r="Q697" t="s">
        <v>408</v>
      </c>
      <c r="R697" t="s">
        <v>410</v>
      </c>
      <c r="S697" t="s">
        <v>222</v>
      </c>
      <c r="T697" t="s">
        <v>223</v>
      </c>
      <c r="U697" t="s">
        <v>411</v>
      </c>
      <c r="V697" t="s">
        <v>113</v>
      </c>
      <c r="W697" s="10" t="b">
        <v>1</v>
      </c>
      <c r="X697" s="12">
        <v>43872.510047337964</v>
      </c>
    </row>
    <row r="698" spans="1:24" x14ac:dyDescent="0.2">
      <c r="A698">
        <v>10981</v>
      </c>
      <c r="B698" s="2" t="s">
        <v>218</v>
      </c>
      <c r="C698" s="2" t="s">
        <v>219</v>
      </c>
      <c r="D698" s="2" t="s">
        <v>220</v>
      </c>
      <c r="E698" t="s">
        <v>13</v>
      </c>
      <c r="F698">
        <f>SUM(J698* 0.85)</f>
        <v>494.49599999999998</v>
      </c>
      <c r="G698">
        <v>12</v>
      </c>
      <c r="H698">
        <v>-22</v>
      </c>
      <c r="I698" s="7">
        <v>48.48</v>
      </c>
      <c r="J698" s="7">
        <f>SUM(G698*I698)</f>
        <v>581.76</v>
      </c>
      <c r="K698" s="7">
        <f>SUM(G698*1.15)</f>
        <v>13.799999999999999</v>
      </c>
      <c r="L698" s="11">
        <v>43756</v>
      </c>
      <c r="M698" s="3">
        <v>43760</v>
      </c>
      <c r="N698" s="3">
        <v>43760</v>
      </c>
      <c r="O698" t="s">
        <v>14</v>
      </c>
      <c r="P698" s="4">
        <v>79.400000000000006</v>
      </c>
      <c r="Q698" t="s">
        <v>490</v>
      </c>
      <c r="R698" t="s">
        <v>492</v>
      </c>
      <c r="S698" t="s">
        <v>110</v>
      </c>
      <c r="T698" t="s">
        <v>111</v>
      </c>
      <c r="U698" t="s">
        <v>493</v>
      </c>
      <c r="V698" t="s">
        <v>113</v>
      </c>
      <c r="W698" s="10" t="b">
        <v>1</v>
      </c>
      <c r="X698" s="12">
        <v>43856.845346064816</v>
      </c>
    </row>
    <row r="699" spans="1:24" x14ac:dyDescent="0.2">
      <c r="A699">
        <v>10982</v>
      </c>
      <c r="B699" s="2" t="s">
        <v>73</v>
      </c>
      <c r="C699" s="2" t="s">
        <v>74</v>
      </c>
      <c r="D699" s="2" t="s">
        <v>75</v>
      </c>
      <c r="E699" t="s">
        <v>45</v>
      </c>
      <c r="F699">
        <f>SUM(J699* 1.08)</f>
        <v>914.58719999999994</v>
      </c>
      <c r="G699">
        <v>12</v>
      </c>
      <c r="H699">
        <v>4</v>
      </c>
      <c r="I699" s="7">
        <v>70.569999999999993</v>
      </c>
      <c r="J699" s="7">
        <f>SUM(G699*I699)</f>
        <v>846.83999999999992</v>
      </c>
      <c r="K699" s="7">
        <f>SUM(G699*0.54)</f>
        <v>6.48</v>
      </c>
      <c r="L699" s="11">
        <v>43756</v>
      </c>
      <c r="M699" s="3">
        <v>43761</v>
      </c>
      <c r="N699" s="3">
        <v>43761</v>
      </c>
      <c r="O699" t="s">
        <v>14</v>
      </c>
      <c r="P699" s="4">
        <v>68.260000000000005</v>
      </c>
      <c r="Q699" t="s">
        <v>263</v>
      </c>
      <c r="R699" t="s">
        <v>265</v>
      </c>
      <c r="S699" t="s">
        <v>266</v>
      </c>
      <c r="U699" t="s">
        <v>267</v>
      </c>
      <c r="V699" t="s">
        <v>59</v>
      </c>
      <c r="W699" s="10" t="b">
        <v>1</v>
      </c>
      <c r="X699" s="12">
        <v>43900.512354861115</v>
      </c>
    </row>
    <row r="700" spans="1:24" x14ac:dyDescent="0.2">
      <c r="A700">
        <v>10983</v>
      </c>
      <c r="B700" s="2" t="s">
        <v>430</v>
      </c>
      <c r="C700" s="2" t="s">
        <v>431</v>
      </c>
      <c r="D700" s="2" t="s">
        <v>432</v>
      </c>
      <c r="E700" t="s">
        <v>45</v>
      </c>
      <c r="F700">
        <f>SUM(J700* 1.05)</f>
        <v>1087.4325000000001</v>
      </c>
      <c r="G700">
        <v>11</v>
      </c>
      <c r="H700">
        <v>5</v>
      </c>
      <c r="I700" s="7">
        <v>94.15</v>
      </c>
      <c r="J700" s="7">
        <f>SUM(G700*I700)</f>
        <v>1035.6500000000001</v>
      </c>
      <c r="K700" s="7">
        <f>SUM(G700*0.54)</f>
        <v>5.94</v>
      </c>
      <c r="L700" s="11">
        <v>43756</v>
      </c>
      <c r="M700" s="3">
        <v>43759</v>
      </c>
      <c r="N700" s="3">
        <v>43759</v>
      </c>
      <c r="O700" t="s">
        <v>12</v>
      </c>
      <c r="P700" s="4">
        <v>7.79</v>
      </c>
      <c r="Q700" t="s">
        <v>513</v>
      </c>
      <c r="R700" t="s">
        <v>515</v>
      </c>
      <c r="S700" t="s">
        <v>516</v>
      </c>
      <c r="U700" t="s">
        <v>517</v>
      </c>
      <c r="V700" t="s">
        <v>59</v>
      </c>
      <c r="W700" s="10" t="b">
        <v>0</v>
      </c>
      <c r="X700" s="12">
        <v>43776.512518749994</v>
      </c>
    </row>
    <row r="701" spans="1:24" x14ac:dyDescent="0.2">
      <c r="A701">
        <v>10984</v>
      </c>
      <c r="B701" s="2" t="s">
        <v>430</v>
      </c>
      <c r="C701" s="2" t="s">
        <v>431</v>
      </c>
      <c r="D701" s="2" t="s">
        <v>432</v>
      </c>
      <c r="E701" t="s">
        <v>13</v>
      </c>
      <c r="F701">
        <f>SUM(J701* 1.05)</f>
        <v>1468.152</v>
      </c>
      <c r="G701">
        <v>12</v>
      </c>
      <c r="H701">
        <v>5</v>
      </c>
      <c r="I701" s="7">
        <v>116.52</v>
      </c>
      <c r="J701" s="7">
        <f>SUM(G701*I701)</f>
        <v>1398.24</v>
      </c>
      <c r="K701" s="7">
        <f>SUM(G701*0.54)</f>
        <v>6.48</v>
      </c>
      <c r="L701" s="11">
        <v>43759</v>
      </c>
      <c r="M701" s="3">
        <v>43765</v>
      </c>
      <c r="N701" s="3">
        <v>43766</v>
      </c>
      <c r="O701" t="s">
        <v>6</v>
      </c>
      <c r="P701" s="4">
        <v>2.91</v>
      </c>
      <c r="Q701" t="s">
        <v>450</v>
      </c>
      <c r="R701" t="s">
        <v>452</v>
      </c>
      <c r="S701" t="s">
        <v>453</v>
      </c>
      <c r="U701" t="s">
        <v>454</v>
      </c>
      <c r="V701" t="s">
        <v>59</v>
      </c>
      <c r="W701" s="10" t="b">
        <v>1</v>
      </c>
      <c r="X701" s="12">
        <v>43884.509304398154</v>
      </c>
    </row>
    <row r="702" spans="1:24" x14ac:dyDescent="0.2">
      <c r="A702">
        <v>10985</v>
      </c>
      <c r="B702" s="2" t="s">
        <v>237</v>
      </c>
      <c r="C702" s="2" t="s">
        <v>238</v>
      </c>
      <c r="D702" s="2" t="s">
        <v>239</v>
      </c>
      <c r="E702" t="s">
        <v>45</v>
      </c>
      <c r="F702">
        <f>SUM(J702* 1.08)</f>
        <v>1069.8155999999999</v>
      </c>
      <c r="G702">
        <v>7</v>
      </c>
      <c r="H702">
        <v>2</v>
      </c>
      <c r="I702" s="7">
        <v>141.51</v>
      </c>
      <c r="J702" s="7">
        <f>SUM(G702*I702)</f>
        <v>990.56999999999994</v>
      </c>
      <c r="K702" s="7">
        <f>SUM(G702*1.27)</f>
        <v>8.89</v>
      </c>
      <c r="L702" s="11">
        <v>43759</v>
      </c>
      <c r="M702" s="3">
        <v>43762</v>
      </c>
      <c r="N702" s="3">
        <v>43762</v>
      </c>
      <c r="O702" t="s">
        <v>6</v>
      </c>
      <c r="P702" s="4">
        <v>0.15</v>
      </c>
      <c r="Q702" t="s">
        <v>48</v>
      </c>
      <c r="R702" t="s">
        <v>50</v>
      </c>
      <c r="S702" t="s">
        <v>51</v>
      </c>
      <c r="U702" t="s">
        <v>52</v>
      </c>
      <c r="V702" t="s">
        <v>10</v>
      </c>
      <c r="W702" s="10" t="b">
        <v>0</v>
      </c>
      <c r="X702" s="12">
        <v>43892.512669212956</v>
      </c>
    </row>
    <row r="703" spans="1:24" x14ac:dyDescent="0.2">
      <c r="A703">
        <v>10986</v>
      </c>
      <c r="B703" s="2" t="s">
        <v>342</v>
      </c>
      <c r="C703" s="2" t="s">
        <v>343</v>
      </c>
      <c r="D703" s="2" t="s">
        <v>344</v>
      </c>
      <c r="E703" t="s">
        <v>36</v>
      </c>
      <c r="F703">
        <f>SUM(J703* 0.85)</f>
        <v>537.64199999999994</v>
      </c>
      <c r="G703">
        <v>7</v>
      </c>
      <c r="H703">
        <v>36</v>
      </c>
      <c r="I703" s="7">
        <v>90.36</v>
      </c>
      <c r="J703" s="7">
        <f>SUM(G703*I703)</f>
        <v>632.52</v>
      </c>
      <c r="K703" s="7">
        <f>SUM(G703*1.429)</f>
        <v>10.003</v>
      </c>
      <c r="L703" s="11">
        <v>43759</v>
      </c>
      <c r="M703" s="3">
        <v>43763</v>
      </c>
      <c r="N703" s="3">
        <v>43763</v>
      </c>
      <c r="O703" t="s">
        <v>6</v>
      </c>
      <c r="P703" s="4">
        <v>140.51</v>
      </c>
      <c r="Q703" t="s">
        <v>136</v>
      </c>
      <c r="R703" t="s">
        <v>138</v>
      </c>
      <c r="S703" t="s">
        <v>139</v>
      </c>
      <c r="U703" t="s">
        <v>140</v>
      </c>
      <c r="V703" t="s">
        <v>141</v>
      </c>
      <c r="W703" s="10" t="b">
        <v>1</v>
      </c>
      <c r="X703" s="12">
        <v>43897.512215972223</v>
      </c>
    </row>
    <row r="704" spans="1:24" x14ac:dyDescent="0.2">
      <c r="A704">
        <v>10987</v>
      </c>
      <c r="B704" s="2" t="s">
        <v>130</v>
      </c>
      <c r="C704" s="2" t="s">
        <v>131</v>
      </c>
      <c r="D704" s="2" t="s">
        <v>132</v>
      </c>
      <c r="E704" t="s">
        <v>36</v>
      </c>
      <c r="F704">
        <f>SUM(J704* 1.03)</f>
        <v>814.09139999999991</v>
      </c>
      <c r="G704">
        <v>6</v>
      </c>
      <c r="H704">
        <v>2</v>
      </c>
      <c r="I704" s="7">
        <v>131.72999999999999</v>
      </c>
      <c r="J704" s="7">
        <f>SUM(G704*I704)</f>
        <v>790.37999999999988</v>
      </c>
      <c r="K704" s="7">
        <f>SUM(G704*1.27)</f>
        <v>7.62</v>
      </c>
      <c r="L704" s="11">
        <v>43760</v>
      </c>
      <c r="M704" s="3">
        <v>43766</v>
      </c>
      <c r="N704" s="3">
        <v>43776</v>
      </c>
      <c r="O704" t="s">
        <v>6</v>
      </c>
      <c r="P704" s="4">
        <v>108.04</v>
      </c>
      <c r="Q704" t="s">
        <v>380</v>
      </c>
      <c r="R704" t="s">
        <v>382</v>
      </c>
      <c r="S704" t="s">
        <v>110</v>
      </c>
      <c r="T704" t="s">
        <v>111</v>
      </c>
      <c r="U704" t="s">
        <v>383</v>
      </c>
      <c r="V704" t="s">
        <v>113</v>
      </c>
      <c r="W704" s="10" t="b">
        <v>1</v>
      </c>
      <c r="X704" s="12">
        <v>43897.510371759257</v>
      </c>
    </row>
    <row r="705" spans="1:24" x14ac:dyDescent="0.2">
      <c r="A705">
        <v>10988</v>
      </c>
      <c r="B705" s="2" t="s">
        <v>394</v>
      </c>
      <c r="C705" s="2" t="s">
        <v>395</v>
      </c>
      <c r="D705" s="2" t="s">
        <v>396</v>
      </c>
      <c r="E705" t="s">
        <v>15</v>
      </c>
      <c r="F705">
        <f>SUM(J705* 1.05)</f>
        <v>1303.365</v>
      </c>
      <c r="G705">
        <v>10</v>
      </c>
      <c r="H705">
        <v>2</v>
      </c>
      <c r="I705" s="7">
        <v>124.13</v>
      </c>
      <c r="J705" s="7">
        <f>SUM(G705*I705)</f>
        <v>1241.3</v>
      </c>
      <c r="K705" s="7">
        <f>SUM(G705*1.27)</f>
        <v>12.7</v>
      </c>
      <c r="L705" s="11">
        <v>43760</v>
      </c>
      <c r="M705" s="3">
        <v>43775</v>
      </c>
      <c r="N705" s="3">
        <v>43778</v>
      </c>
      <c r="O705" t="s">
        <v>14</v>
      </c>
      <c r="P705" s="4">
        <v>16.37</v>
      </c>
      <c r="Q705" t="s">
        <v>245</v>
      </c>
      <c r="R705" t="s">
        <v>566</v>
      </c>
      <c r="S705" t="s">
        <v>247</v>
      </c>
      <c r="T705" t="s">
        <v>248</v>
      </c>
      <c r="U705" t="s">
        <v>249</v>
      </c>
      <c r="V705" t="s">
        <v>35</v>
      </c>
      <c r="W705" s="10" t="b">
        <v>0</v>
      </c>
      <c r="X705" s="12">
        <v>43884.179243287028</v>
      </c>
    </row>
    <row r="706" spans="1:24" x14ac:dyDescent="0.2">
      <c r="A706">
        <v>10989</v>
      </c>
      <c r="B706" s="2" t="s">
        <v>374</v>
      </c>
      <c r="C706" s="2" t="s">
        <v>375</v>
      </c>
      <c r="D706" s="2" t="s">
        <v>376</v>
      </c>
      <c r="E706" t="s">
        <v>45</v>
      </c>
      <c r="F706">
        <f>SUM(J706* 1.25)</f>
        <v>817.69999999999993</v>
      </c>
      <c r="G706">
        <v>13</v>
      </c>
      <c r="H706">
        <v>-7</v>
      </c>
      <c r="I706" s="7">
        <v>50.32</v>
      </c>
      <c r="J706" s="7">
        <f>SUM(G706*I706)</f>
        <v>654.16</v>
      </c>
      <c r="K706" s="7">
        <f>SUM(G706*1.15)</f>
        <v>14.95</v>
      </c>
      <c r="L706" s="11">
        <v>43760</v>
      </c>
      <c r="M706" s="3">
        <v>43770</v>
      </c>
      <c r="N706" s="3">
        <v>43770</v>
      </c>
      <c r="O706" t="s">
        <v>12</v>
      </c>
      <c r="P706" s="4">
        <v>28.71</v>
      </c>
      <c r="Q706" t="s">
        <v>402</v>
      </c>
      <c r="R706" t="s">
        <v>404</v>
      </c>
      <c r="S706" t="s">
        <v>405</v>
      </c>
      <c r="U706" t="s">
        <v>406</v>
      </c>
      <c r="V706" t="s">
        <v>175</v>
      </c>
      <c r="W706" s="10" t="b">
        <v>0</v>
      </c>
      <c r="X706" s="12">
        <v>43915.843612500001</v>
      </c>
    </row>
    <row r="707" spans="1:24" x14ac:dyDescent="0.2">
      <c r="A707">
        <v>10990</v>
      </c>
      <c r="B707" s="2" t="s">
        <v>135</v>
      </c>
      <c r="C707" s="2" t="s">
        <v>136</v>
      </c>
      <c r="D707" s="2" t="s">
        <v>137</v>
      </c>
      <c r="E707" t="s">
        <v>45</v>
      </c>
      <c r="F707">
        <f>SUM(J707* 1.05)</f>
        <v>295.93199999999996</v>
      </c>
      <c r="G707">
        <v>8</v>
      </c>
      <c r="H707">
        <v>9</v>
      </c>
      <c r="I707" s="7">
        <v>35.229999999999997</v>
      </c>
      <c r="J707" s="7">
        <f>SUM(G707*I707)</f>
        <v>281.83999999999997</v>
      </c>
      <c r="K707" s="7">
        <f>SUM(G707*1.429)</f>
        <v>11.432</v>
      </c>
      <c r="L707" s="11">
        <v>43761</v>
      </c>
      <c r="M707" s="3">
        <v>43764</v>
      </c>
      <c r="N707" s="3">
        <v>43765</v>
      </c>
      <c r="O707" t="s">
        <v>12</v>
      </c>
      <c r="P707" s="4">
        <v>42.11</v>
      </c>
      <c r="Q707" t="s">
        <v>238</v>
      </c>
      <c r="R707" t="s">
        <v>240</v>
      </c>
      <c r="S707" t="s">
        <v>241</v>
      </c>
      <c r="T707" t="s">
        <v>242</v>
      </c>
      <c r="V707" t="s">
        <v>243</v>
      </c>
      <c r="W707" s="10" t="b">
        <v>1</v>
      </c>
      <c r="X707" s="12">
        <v>43888.845121527782</v>
      </c>
    </row>
    <row r="708" spans="1:24" x14ac:dyDescent="0.2">
      <c r="A708">
        <v>10991</v>
      </c>
      <c r="B708" s="2" t="s">
        <v>384</v>
      </c>
      <c r="C708" s="2" t="s">
        <v>385</v>
      </c>
      <c r="D708" s="2" t="s">
        <v>386</v>
      </c>
      <c r="E708" t="s">
        <v>13</v>
      </c>
      <c r="F708">
        <f>SUM(J708* 1.25)</f>
        <v>453.97500000000002</v>
      </c>
      <c r="G708">
        <v>6</v>
      </c>
      <c r="H708">
        <v>-7</v>
      </c>
      <c r="I708" s="7">
        <v>60.53</v>
      </c>
      <c r="J708" s="7">
        <f>SUM(G708*I708)</f>
        <v>363.18</v>
      </c>
      <c r="K708" s="7">
        <f>SUM(G708*1.15)</f>
        <v>6.8999999999999995</v>
      </c>
      <c r="L708" s="11">
        <v>43761</v>
      </c>
      <c r="M708" s="3">
        <v>43768</v>
      </c>
      <c r="N708" s="3">
        <v>43772</v>
      </c>
      <c r="O708" t="s">
        <v>12</v>
      </c>
      <c r="P708" s="4">
        <v>37.520000000000003</v>
      </c>
      <c r="Q708" t="s">
        <v>395</v>
      </c>
      <c r="R708" t="s">
        <v>397</v>
      </c>
      <c r="S708" t="s">
        <v>398</v>
      </c>
      <c r="T708" t="s">
        <v>399</v>
      </c>
      <c r="U708" t="s">
        <v>400</v>
      </c>
      <c r="V708" t="s">
        <v>209</v>
      </c>
      <c r="W708" s="10" t="b">
        <v>1</v>
      </c>
      <c r="X708" s="12">
        <v>43887.507503472225</v>
      </c>
    </row>
    <row r="709" spans="1:24" x14ac:dyDescent="0.2">
      <c r="A709">
        <v>10992</v>
      </c>
      <c r="B709" s="2" t="s">
        <v>468</v>
      </c>
      <c r="C709" s="2" t="s">
        <v>469</v>
      </c>
      <c r="D709" s="2" t="s">
        <v>470</v>
      </c>
      <c r="E709" t="s">
        <v>13</v>
      </c>
      <c r="F709">
        <f>SUM(J709* 1.05)</f>
        <v>443.18400000000003</v>
      </c>
      <c r="G709">
        <v>8</v>
      </c>
      <c r="H709">
        <v>0</v>
      </c>
      <c r="I709" s="7">
        <v>52.76</v>
      </c>
      <c r="J709" s="7">
        <f>SUM(G709*I709)</f>
        <v>422.08</v>
      </c>
      <c r="K709" s="7">
        <f>SUM(G709*1.27)</f>
        <v>10.16</v>
      </c>
      <c r="L709" s="11">
        <v>43761</v>
      </c>
      <c r="M709" s="3">
        <v>43765</v>
      </c>
      <c r="N709" s="3">
        <v>43765</v>
      </c>
      <c r="O709" t="s">
        <v>14</v>
      </c>
      <c r="P709" s="4">
        <v>6.2</v>
      </c>
      <c r="Q709" t="s">
        <v>320</v>
      </c>
      <c r="R709" t="s">
        <v>322</v>
      </c>
      <c r="S709" t="s">
        <v>323</v>
      </c>
      <c r="U709" t="s">
        <v>324</v>
      </c>
      <c r="V709" t="s">
        <v>325</v>
      </c>
      <c r="W709" s="10" t="b">
        <v>0</v>
      </c>
      <c r="X709" s="12">
        <v>43864.513298611113</v>
      </c>
    </row>
    <row r="710" spans="1:24" x14ac:dyDescent="0.2">
      <c r="A710">
        <v>10993</v>
      </c>
      <c r="B710" s="2" t="s">
        <v>153</v>
      </c>
      <c r="C710" s="2" t="s">
        <v>154</v>
      </c>
      <c r="D710" s="2" t="s">
        <v>155</v>
      </c>
      <c r="E710" t="s">
        <v>19</v>
      </c>
      <c r="F710">
        <f>SUM(J710* 1.03)</f>
        <v>67.423800000000014</v>
      </c>
      <c r="G710">
        <v>6</v>
      </c>
      <c r="H710">
        <v>-1</v>
      </c>
      <c r="I710" s="7">
        <v>10.91</v>
      </c>
      <c r="J710" s="7">
        <f>SUM(G710*I710)</f>
        <v>65.460000000000008</v>
      </c>
      <c r="K710" s="7">
        <f>SUM(G710*1.27)</f>
        <v>7.62</v>
      </c>
      <c r="L710" s="11">
        <v>43761</v>
      </c>
      <c r="M710" s="3">
        <v>43769</v>
      </c>
      <c r="N710" s="3">
        <v>43769</v>
      </c>
      <c r="O710" t="s">
        <v>12</v>
      </c>
      <c r="P710" s="4">
        <v>97.18</v>
      </c>
      <c r="Q710" t="s">
        <v>160</v>
      </c>
      <c r="R710" t="s">
        <v>162</v>
      </c>
      <c r="S710" t="s">
        <v>163</v>
      </c>
      <c r="U710" t="s">
        <v>164</v>
      </c>
      <c r="V710" t="s">
        <v>10</v>
      </c>
      <c r="W710" s="10" t="b">
        <v>1</v>
      </c>
      <c r="X710" s="12">
        <v>43816.512460879625</v>
      </c>
    </row>
    <row r="711" spans="1:24" x14ac:dyDescent="0.2">
      <c r="A711">
        <v>10994</v>
      </c>
      <c r="B711" s="2" t="s">
        <v>500</v>
      </c>
      <c r="C711" s="2" t="s">
        <v>501</v>
      </c>
      <c r="D711" s="2" t="s">
        <v>502</v>
      </c>
      <c r="E711" t="s">
        <v>45</v>
      </c>
      <c r="F711">
        <f>SUM(J711* 1.05)</f>
        <v>1286.9640000000002</v>
      </c>
      <c r="G711">
        <v>8</v>
      </c>
      <c r="H711">
        <v>9</v>
      </c>
      <c r="I711" s="7">
        <v>153.21</v>
      </c>
      <c r="J711" s="7">
        <f>SUM(G711*I711)</f>
        <v>1225.68</v>
      </c>
      <c r="K711" s="7">
        <f>SUM(G711*1.429)</f>
        <v>11.432</v>
      </c>
      <c r="L711" s="11">
        <v>43762</v>
      </c>
      <c r="M711" s="3">
        <v>43767</v>
      </c>
      <c r="N711" s="3">
        <v>43770</v>
      </c>
      <c r="O711" t="s">
        <v>14</v>
      </c>
      <c r="P711" s="4">
        <v>12.36</v>
      </c>
      <c r="Q711" t="s">
        <v>82</v>
      </c>
      <c r="R711" t="s">
        <v>84</v>
      </c>
      <c r="S711" t="s">
        <v>85</v>
      </c>
      <c r="U711" t="s">
        <v>86</v>
      </c>
      <c r="V711" t="s">
        <v>35</v>
      </c>
      <c r="W711" s="10" t="b">
        <v>0</v>
      </c>
      <c r="X711" s="12">
        <v>43749.513011342591</v>
      </c>
    </row>
    <row r="712" spans="1:24" x14ac:dyDescent="0.2">
      <c r="A712">
        <v>10995</v>
      </c>
      <c r="B712" s="2" t="s">
        <v>358</v>
      </c>
      <c r="C712" s="2" t="s">
        <v>359</v>
      </c>
      <c r="D712" s="2" t="s">
        <v>360</v>
      </c>
      <c r="E712" t="s">
        <v>13</v>
      </c>
      <c r="F712">
        <f>SUM(J712* 1.03)</f>
        <v>1525.2240000000002</v>
      </c>
      <c r="G712">
        <v>10</v>
      </c>
      <c r="H712">
        <v>-5</v>
      </c>
      <c r="I712" s="7">
        <v>148.08000000000001</v>
      </c>
      <c r="J712" s="7">
        <f>SUM(G712*I712)</f>
        <v>1480.8000000000002</v>
      </c>
      <c r="K712" s="7">
        <f>SUM(G712*1.15)</f>
        <v>11.5</v>
      </c>
      <c r="L712" s="11">
        <v>43762</v>
      </c>
      <c r="M712" s="3">
        <v>43763</v>
      </c>
      <c r="N712" s="3">
        <v>43763</v>
      </c>
      <c r="O712" t="s">
        <v>12</v>
      </c>
      <c r="P712" s="4">
        <v>3.04</v>
      </c>
      <c r="Q712" t="s">
        <v>30</v>
      </c>
      <c r="R712" t="s">
        <v>557</v>
      </c>
      <c r="S712" t="s">
        <v>32</v>
      </c>
      <c r="T712" t="s">
        <v>33</v>
      </c>
      <c r="U712" t="s">
        <v>34</v>
      </c>
      <c r="V712" t="s">
        <v>35</v>
      </c>
      <c r="W712" s="10" t="b">
        <v>0</v>
      </c>
      <c r="X712" s="12">
        <v>43919.178027546295</v>
      </c>
    </row>
    <row r="713" spans="1:24" x14ac:dyDescent="0.2">
      <c r="A713">
        <v>10996</v>
      </c>
      <c r="B713" s="2" t="s">
        <v>384</v>
      </c>
      <c r="C713" s="2" t="s">
        <v>385</v>
      </c>
      <c r="D713" s="2" t="s">
        <v>386</v>
      </c>
      <c r="E713" t="s">
        <v>11</v>
      </c>
      <c r="F713">
        <f>SUM(J713* 1.03)</f>
        <v>992.60069999999996</v>
      </c>
      <c r="G713">
        <v>13</v>
      </c>
      <c r="H713">
        <v>-21</v>
      </c>
      <c r="I713" s="7">
        <v>74.13</v>
      </c>
      <c r="J713" s="7">
        <f>SUM(G713*I713)</f>
        <v>963.68999999999994</v>
      </c>
      <c r="K713" s="7">
        <f>SUM(G713*1.15)</f>
        <v>14.95</v>
      </c>
      <c r="L713" s="11">
        <v>43762</v>
      </c>
      <c r="M713" s="3">
        <v>43777</v>
      </c>
      <c r="N713" s="3">
        <v>43777</v>
      </c>
      <c r="O713" t="s">
        <v>6</v>
      </c>
      <c r="P713" s="4">
        <v>36.68</v>
      </c>
      <c r="Q713" t="s">
        <v>456</v>
      </c>
      <c r="R713" t="s">
        <v>458</v>
      </c>
      <c r="S713" t="s">
        <v>459</v>
      </c>
      <c r="T713" t="s">
        <v>460</v>
      </c>
      <c r="U713" t="s">
        <v>461</v>
      </c>
      <c r="V713" t="s">
        <v>209</v>
      </c>
      <c r="W713" s="10" t="b">
        <v>1</v>
      </c>
      <c r="X713" s="12">
        <v>43889.179780092592</v>
      </c>
    </row>
    <row r="714" spans="1:24" x14ac:dyDescent="0.2">
      <c r="A714">
        <v>10997</v>
      </c>
      <c r="B714" s="2" t="s">
        <v>293</v>
      </c>
      <c r="C714" s="2" t="s">
        <v>294</v>
      </c>
      <c r="D714" s="2" t="s">
        <v>295</v>
      </c>
      <c r="E714" t="s">
        <v>36</v>
      </c>
      <c r="F714">
        <f>SUM(J714* 0.85)</f>
        <v>594.70249999999999</v>
      </c>
      <c r="G714">
        <v>7</v>
      </c>
      <c r="H714">
        <v>12</v>
      </c>
      <c r="I714" s="7">
        <v>99.95</v>
      </c>
      <c r="J714" s="7">
        <f>SUM(G714*I714)</f>
        <v>699.65</v>
      </c>
      <c r="K714" s="7">
        <f>SUM(G714*1.429)</f>
        <v>10.003</v>
      </c>
      <c r="L714" s="11">
        <v>43763</v>
      </c>
      <c r="M714" s="3">
        <v>43768</v>
      </c>
      <c r="N714" s="3">
        <v>43775</v>
      </c>
      <c r="O714" t="s">
        <v>12</v>
      </c>
      <c r="P714" s="4">
        <v>20.309999999999999</v>
      </c>
      <c r="Q714" t="s">
        <v>552</v>
      </c>
      <c r="R714" t="s">
        <v>553</v>
      </c>
      <c r="S714" t="s">
        <v>554</v>
      </c>
      <c r="U714" t="s">
        <v>555</v>
      </c>
      <c r="V714" t="s">
        <v>556</v>
      </c>
      <c r="W714" s="10" t="b">
        <v>0</v>
      </c>
      <c r="X714" s="12">
        <v>43904.51204282407</v>
      </c>
    </row>
    <row r="715" spans="1:24" x14ac:dyDescent="0.2">
      <c r="A715">
        <v>10998</v>
      </c>
      <c r="B715" s="2" t="s">
        <v>549</v>
      </c>
      <c r="C715" s="2" t="s">
        <v>550</v>
      </c>
      <c r="D715" s="2" t="s">
        <v>551</v>
      </c>
      <c r="E715" t="s">
        <v>36</v>
      </c>
      <c r="F715">
        <f>SUM(J715* 1.25)</f>
        <v>295.65000000000003</v>
      </c>
      <c r="G715">
        <v>9</v>
      </c>
      <c r="H715">
        <v>23</v>
      </c>
      <c r="I715" s="7">
        <v>26.28</v>
      </c>
      <c r="J715" s="7">
        <f>SUM(G715*I715)</f>
        <v>236.52</v>
      </c>
      <c r="K715" s="7">
        <f>SUM(G715*1.429)</f>
        <v>12.861000000000001</v>
      </c>
      <c r="L715" s="11">
        <v>43763</v>
      </c>
      <c r="M715" s="3">
        <v>43767</v>
      </c>
      <c r="N715" s="3">
        <v>43767</v>
      </c>
      <c r="O715" t="s">
        <v>12</v>
      </c>
      <c r="P715" s="4">
        <v>58.17</v>
      </c>
      <c r="Q715" t="s">
        <v>219</v>
      </c>
      <c r="R715" t="s">
        <v>221</v>
      </c>
      <c r="S715" t="s">
        <v>222</v>
      </c>
      <c r="T715" t="s">
        <v>223</v>
      </c>
      <c r="U715" t="s">
        <v>224</v>
      </c>
      <c r="V715" t="s">
        <v>113</v>
      </c>
      <c r="W715" s="10" t="b">
        <v>1</v>
      </c>
      <c r="X715" s="12">
        <v>43905.177028935184</v>
      </c>
    </row>
    <row r="716" spans="1:24" x14ac:dyDescent="0.2">
      <c r="A716">
        <v>10999</v>
      </c>
      <c r="B716" s="2" t="s">
        <v>356</v>
      </c>
      <c r="C716" s="2" t="s">
        <v>348</v>
      </c>
      <c r="D716" s="2" t="s">
        <v>357</v>
      </c>
      <c r="E716" t="s">
        <v>5</v>
      </c>
      <c r="F716">
        <f>SUM(J716* 1.45)</f>
        <v>45.936</v>
      </c>
      <c r="G716">
        <v>8</v>
      </c>
      <c r="H716">
        <v>30</v>
      </c>
      <c r="I716" s="7">
        <v>3.96</v>
      </c>
      <c r="J716" s="7">
        <f>SUM(G716*I716)</f>
        <v>31.68</v>
      </c>
      <c r="K716" s="7">
        <f>SUM(G716*1.429)</f>
        <v>11.432</v>
      </c>
      <c r="L716" s="11">
        <v>43763</v>
      </c>
      <c r="M716" s="3">
        <v>43769</v>
      </c>
      <c r="N716" s="3">
        <v>43771</v>
      </c>
      <c r="O716" t="s">
        <v>12</v>
      </c>
      <c r="P716" s="4">
        <v>81.83</v>
      </c>
      <c r="Q716" t="s">
        <v>490</v>
      </c>
      <c r="R716" t="s">
        <v>492</v>
      </c>
      <c r="S716" t="s">
        <v>110</v>
      </c>
      <c r="T716" t="s">
        <v>111</v>
      </c>
      <c r="U716" t="s">
        <v>493</v>
      </c>
      <c r="V716" t="s">
        <v>113</v>
      </c>
      <c r="W716" s="10" t="b">
        <v>1</v>
      </c>
      <c r="X716" s="12">
        <v>43893.5113724537</v>
      </c>
    </row>
    <row r="717" spans="1:24" x14ac:dyDescent="0.2">
      <c r="A717">
        <v>11000</v>
      </c>
      <c r="B717" s="2" t="s">
        <v>394</v>
      </c>
      <c r="C717" s="2" t="s">
        <v>395</v>
      </c>
      <c r="D717" s="2" t="s">
        <v>396</v>
      </c>
      <c r="E717" t="s">
        <v>45</v>
      </c>
      <c r="F717">
        <f>SUM(J717* 1.05)</f>
        <v>96.012</v>
      </c>
      <c r="G717">
        <v>8</v>
      </c>
      <c r="H717">
        <v>3</v>
      </c>
      <c r="I717" s="7">
        <v>11.43</v>
      </c>
      <c r="J717" s="7">
        <f>SUM(G717*I717)</f>
        <v>91.44</v>
      </c>
      <c r="K717" s="7">
        <f>SUM(G717*0.54)</f>
        <v>4.32</v>
      </c>
      <c r="L717" s="11">
        <v>43766</v>
      </c>
      <c r="M717" s="3">
        <v>43773</v>
      </c>
      <c r="N717" s="3">
        <v>43773</v>
      </c>
      <c r="O717" t="s">
        <v>12</v>
      </c>
      <c r="P717" s="4">
        <v>83.49</v>
      </c>
      <c r="Q717" t="s">
        <v>359</v>
      </c>
      <c r="R717" t="s">
        <v>361</v>
      </c>
      <c r="S717" t="s">
        <v>21</v>
      </c>
      <c r="U717" t="s">
        <v>362</v>
      </c>
      <c r="V717" t="s">
        <v>23</v>
      </c>
      <c r="W717" s="10" t="b">
        <v>1</v>
      </c>
      <c r="X717" s="12">
        <v>43988.511349305554</v>
      </c>
    </row>
    <row r="718" spans="1:24" x14ac:dyDescent="0.2">
      <c r="A718">
        <v>11001</v>
      </c>
      <c r="B718" s="2" t="s">
        <v>153</v>
      </c>
      <c r="C718" s="2" t="s">
        <v>154</v>
      </c>
      <c r="D718" s="2" t="s">
        <v>155</v>
      </c>
      <c r="E718" t="s">
        <v>45</v>
      </c>
      <c r="F718">
        <f>SUM(J718* 1.03)</f>
        <v>240.35050000000001</v>
      </c>
      <c r="G718">
        <v>13</v>
      </c>
      <c r="H718">
        <v>-1</v>
      </c>
      <c r="I718" s="7">
        <v>17.95</v>
      </c>
      <c r="J718" s="7">
        <f>SUM(G718*I718)</f>
        <v>233.35</v>
      </c>
      <c r="K718" s="7">
        <f>SUM(G718*1.27)</f>
        <v>16.510000000000002</v>
      </c>
      <c r="L718" s="11">
        <v>43766</v>
      </c>
      <c r="M718" s="3">
        <v>43767</v>
      </c>
      <c r="N718" s="3">
        <v>43767</v>
      </c>
      <c r="O718" t="s">
        <v>12</v>
      </c>
      <c r="P718" s="4">
        <v>94.8</v>
      </c>
      <c r="Q718" t="s">
        <v>473</v>
      </c>
      <c r="R718" t="s">
        <v>475</v>
      </c>
      <c r="S718" t="s">
        <v>476</v>
      </c>
      <c r="T718" t="s">
        <v>477</v>
      </c>
      <c r="U718" t="s">
        <v>478</v>
      </c>
      <c r="V718" t="s">
        <v>209</v>
      </c>
      <c r="W718" s="10" t="b">
        <v>1</v>
      </c>
      <c r="X718" s="12">
        <v>43897.844763657406</v>
      </c>
    </row>
    <row r="719" spans="1:24" x14ac:dyDescent="0.2">
      <c r="A719">
        <v>11002</v>
      </c>
      <c r="B719" s="2" t="s">
        <v>430</v>
      </c>
      <c r="C719" s="2" t="s">
        <v>431</v>
      </c>
      <c r="D719" s="2" t="s">
        <v>432</v>
      </c>
      <c r="E719" t="s">
        <v>11</v>
      </c>
      <c r="F719">
        <f>SUM(J719* 1.05)</f>
        <v>473.44500000000005</v>
      </c>
      <c r="G719">
        <v>5</v>
      </c>
      <c r="H719">
        <v>5</v>
      </c>
      <c r="I719" s="7">
        <v>90.18</v>
      </c>
      <c r="J719" s="7">
        <f>SUM(G719*I719)</f>
        <v>450.90000000000003</v>
      </c>
      <c r="K719" s="7">
        <f>SUM(G719*0.54)</f>
        <v>2.7</v>
      </c>
      <c r="L719" s="11">
        <v>43766</v>
      </c>
      <c r="M719" s="3">
        <v>43776</v>
      </c>
      <c r="N719" s="3">
        <v>43776</v>
      </c>
      <c r="O719" t="s">
        <v>14</v>
      </c>
      <c r="P719" s="4">
        <v>11.08</v>
      </c>
      <c r="Q719" t="s">
        <v>513</v>
      </c>
      <c r="R719" t="s">
        <v>515</v>
      </c>
      <c r="S719" t="s">
        <v>516</v>
      </c>
      <c r="U719" t="s">
        <v>517</v>
      </c>
      <c r="V719" t="s">
        <v>59</v>
      </c>
      <c r="W719" s="10" t="b">
        <v>0</v>
      </c>
      <c r="X719" s="12">
        <v>43862.51207060185</v>
      </c>
    </row>
    <row r="720" spans="1:24" x14ac:dyDescent="0.2">
      <c r="A720">
        <v>11003</v>
      </c>
      <c r="B720" s="2" t="s">
        <v>472</v>
      </c>
      <c r="C720" s="2" t="s">
        <v>473</v>
      </c>
      <c r="D720" s="2" t="s">
        <v>474</v>
      </c>
      <c r="E720" t="s">
        <v>15</v>
      </c>
      <c r="F720">
        <f>SUM(J720* 1.03)</f>
        <v>1608.1184000000001</v>
      </c>
      <c r="G720">
        <v>14</v>
      </c>
      <c r="H720">
        <v>2</v>
      </c>
      <c r="I720" s="7">
        <v>111.52</v>
      </c>
      <c r="J720" s="7">
        <f>SUM(G720*I720)</f>
        <v>1561.28</v>
      </c>
      <c r="K720" s="7">
        <f>SUM(G720*1.27)</f>
        <v>17.78</v>
      </c>
      <c r="L720" s="11">
        <v>43766</v>
      </c>
      <c r="M720" s="3">
        <v>43772</v>
      </c>
      <c r="N720" s="3">
        <v>43773</v>
      </c>
      <c r="O720" t="s">
        <v>12</v>
      </c>
      <c r="P720" s="4">
        <v>7.14</v>
      </c>
      <c r="Q720" t="s">
        <v>197</v>
      </c>
      <c r="R720" t="s">
        <v>199</v>
      </c>
      <c r="S720" t="s">
        <v>200</v>
      </c>
      <c r="T720" t="s">
        <v>111</v>
      </c>
      <c r="U720" t="s">
        <v>201</v>
      </c>
      <c r="V720" t="s">
        <v>113</v>
      </c>
      <c r="W720" s="10" t="b">
        <v>0</v>
      </c>
      <c r="X720" s="12">
        <v>43896.510371759257</v>
      </c>
    </row>
    <row r="721" spans="1:24" x14ac:dyDescent="0.2">
      <c r="A721">
        <v>11004</v>
      </c>
      <c r="B721" s="2" t="s">
        <v>319</v>
      </c>
      <c r="C721" s="2" t="s">
        <v>320</v>
      </c>
      <c r="D721" s="2" t="s">
        <v>321</v>
      </c>
      <c r="E721" t="s">
        <v>15</v>
      </c>
      <c r="F721">
        <f>SUM(J721* 1.03)</f>
        <v>1434.0381</v>
      </c>
      <c r="G721">
        <v>11</v>
      </c>
      <c r="H721">
        <v>-38</v>
      </c>
      <c r="I721" s="7">
        <v>126.57</v>
      </c>
      <c r="J721" s="7">
        <f>SUM(G721*I721)</f>
        <v>1392.27</v>
      </c>
      <c r="K721" s="7">
        <f>SUM(G721*1.15)</f>
        <v>12.649999999999999</v>
      </c>
      <c r="L721" s="11">
        <v>43767</v>
      </c>
      <c r="M721" s="3">
        <v>43771</v>
      </c>
      <c r="N721" s="3">
        <v>43774</v>
      </c>
      <c r="O721" t="s">
        <v>12</v>
      </c>
      <c r="P721" s="4">
        <v>0.21</v>
      </c>
      <c r="Q721" t="s">
        <v>107</v>
      </c>
      <c r="R721" t="s">
        <v>109</v>
      </c>
      <c r="S721" t="s">
        <v>110</v>
      </c>
      <c r="T721" t="s">
        <v>111</v>
      </c>
      <c r="U721" t="s">
        <v>112</v>
      </c>
      <c r="V721" t="s">
        <v>113</v>
      </c>
      <c r="W721" s="10" t="b">
        <v>0</v>
      </c>
      <c r="X721" s="12">
        <v>43977.511741898146</v>
      </c>
    </row>
    <row r="722" spans="1:24" x14ac:dyDescent="0.2">
      <c r="A722">
        <v>11005</v>
      </c>
      <c r="B722" s="2" t="s">
        <v>543</v>
      </c>
      <c r="C722" s="2" t="s">
        <v>544</v>
      </c>
      <c r="D722" s="2" t="s">
        <v>545</v>
      </c>
      <c r="E722" t="s">
        <v>45</v>
      </c>
      <c r="F722">
        <f>SUM(J722* 0.875)</f>
        <v>1406.405</v>
      </c>
      <c r="G722">
        <v>13</v>
      </c>
      <c r="H722">
        <v>25</v>
      </c>
      <c r="I722" s="7">
        <v>123.64</v>
      </c>
      <c r="J722" s="7">
        <f>SUM(G722*I722)</f>
        <v>1607.32</v>
      </c>
      <c r="K722" s="7">
        <f>SUM(G722*1.429)</f>
        <v>18.577000000000002</v>
      </c>
      <c r="L722" s="11">
        <v>43767</v>
      </c>
      <c r="M722" s="3">
        <v>43769</v>
      </c>
      <c r="N722" s="3">
        <v>43769</v>
      </c>
      <c r="O722" t="s">
        <v>14</v>
      </c>
      <c r="P722" s="4">
        <v>18.559999999999999</v>
      </c>
      <c r="Q722" t="s">
        <v>486</v>
      </c>
      <c r="R722" t="s">
        <v>488</v>
      </c>
      <c r="S722" t="s">
        <v>21</v>
      </c>
      <c r="U722" t="s">
        <v>362</v>
      </c>
      <c r="V722" t="s">
        <v>23</v>
      </c>
      <c r="W722" s="10" t="b">
        <v>0</v>
      </c>
      <c r="X722" s="12">
        <v>43804.512460879625</v>
      </c>
    </row>
    <row r="723" spans="1:24" x14ac:dyDescent="0.2">
      <c r="A723">
        <v>11006</v>
      </c>
      <c r="B723" s="2" t="s">
        <v>202</v>
      </c>
      <c r="C723" s="2" t="s">
        <v>203</v>
      </c>
      <c r="D723" s="2" t="s">
        <v>204</v>
      </c>
      <c r="E723" t="s">
        <v>15</v>
      </c>
      <c r="F723">
        <f>SUM(J723* 1.03)</f>
        <v>806.00590000000011</v>
      </c>
      <c r="G723">
        <v>7</v>
      </c>
      <c r="H723">
        <v>3</v>
      </c>
      <c r="I723" s="7">
        <v>111.79</v>
      </c>
      <c r="J723" s="7">
        <f>SUM(G723*I723)</f>
        <v>782.53000000000009</v>
      </c>
      <c r="K723" s="7">
        <f>SUM(G723*0.54)</f>
        <v>3.7800000000000002</v>
      </c>
      <c r="L723" s="11">
        <v>43767</v>
      </c>
      <c r="M723" s="3">
        <v>43773</v>
      </c>
      <c r="N723" s="3">
        <v>43773</v>
      </c>
      <c r="O723" t="s">
        <v>12</v>
      </c>
      <c r="P723" s="4">
        <v>126.66</v>
      </c>
      <c r="Q723" t="s">
        <v>136</v>
      </c>
      <c r="R723" t="s">
        <v>138</v>
      </c>
      <c r="S723" t="s">
        <v>139</v>
      </c>
      <c r="U723" t="s">
        <v>140</v>
      </c>
      <c r="V723" t="s">
        <v>141</v>
      </c>
      <c r="W723" s="10" t="b">
        <v>1</v>
      </c>
      <c r="X723" s="12">
        <v>43904.177734953701</v>
      </c>
    </row>
    <row r="724" spans="1:24" x14ac:dyDescent="0.2">
      <c r="A724">
        <v>11007</v>
      </c>
      <c r="B724" s="2" t="s">
        <v>369</v>
      </c>
      <c r="C724" s="2" t="s">
        <v>370</v>
      </c>
      <c r="D724" s="2" t="s">
        <v>371</v>
      </c>
      <c r="E724" t="s">
        <v>36</v>
      </c>
      <c r="F724">
        <f>SUM(J724* 0.85)</f>
        <v>142.34100000000001</v>
      </c>
      <c r="G724">
        <v>6</v>
      </c>
      <c r="H724">
        <v>-15</v>
      </c>
      <c r="I724" s="7">
        <v>27.91</v>
      </c>
      <c r="J724" s="7">
        <f>SUM(G724*I724)</f>
        <v>167.46</v>
      </c>
      <c r="K724" s="7">
        <f>SUM(G724*1.15)</f>
        <v>6.8999999999999995</v>
      </c>
      <c r="L724" s="11">
        <v>43768</v>
      </c>
      <c r="M724" s="3">
        <v>43777</v>
      </c>
      <c r="N724" s="3">
        <v>43777</v>
      </c>
      <c r="O724" t="s">
        <v>14</v>
      </c>
      <c r="P724" s="4">
        <v>1.51</v>
      </c>
      <c r="Q724" t="s">
        <v>211</v>
      </c>
      <c r="R724" t="s">
        <v>213</v>
      </c>
      <c r="S724" t="s">
        <v>214</v>
      </c>
      <c r="T724" t="s">
        <v>215</v>
      </c>
      <c r="U724" t="s">
        <v>216</v>
      </c>
      <c r="V724" t="s">
        <v>217</v>
      </c>
      <c r="W724" s="10" t="b">
        <v>0</v>
      </c>
      <c r="X724" s="12">
        <v>43900.510651620367</v>
      </c>
    </row>
    <row r="725" spans="1:24" x14ac:dyDescent="0.2">
      <c r="A725">
        <v>11009</v>
      </c>
      <c r="B725" s="2" t="s">
        <v>190</v>
      </c>
      <c r="C725" s="2" t="s">
        <v>191</v>
      </c>
      <c r="D725" s="2" t="s">
        <v>192</v>
      </c>
      <c r="E725" t="s">
        <v>45</v>
      </c>
      <c r="F725">
        <f>SUM(J725* 0.95)</f>
        <v>1264.5450000000001</v>
      </c>
      <c r="G725">
        <v>10</v>
      </c>
      <c r="H725">
        <v>-4</v>
      </c>
      <c r="I725" s="7">
        <v>133.11000000000001</v>
      </c>
      <c r="J725" s="7">
        <f>SUM(G725*I725)</f>
        <v>1331.1000000000001</v>
      </c>
      <c r="K725" s="7">
        <f>SUM(G725*1.15)</f>
        <v>11.5</v>
      </c>
      <c r="L725" s="11">
        <v>43768</v>
      </c>
      <c r="M725" s="3">
        <v>43770</v>
      </c>
      <c r="N725" s="3">
        <v>43770</v>
      </c>
      <c r="O725" t="s">
        <v>14</v>
      </c>
      <c r="P725" s="4">
        <v>210.8</v>
      </c>
      <c r="Q725" t="s">
        <v>197</v>
      </c>
      <c r="R725" t="s">
        <v>199</v>
      </c>
      <c r="S725" t="s">
        <v>200</v>
      </c>
      <c r="T725" t="s">
        <v>111</v>
      </c>
      <c r="U725" t="s">
        <v>201</v>
      </c>
      <c r="V725" t="s">
        <v>113</v>
      </c>
      <c r="W725" s="10" t="b">
        <v>1</v>
      </c>
      <c r="X725" s="12">
        <v>43890.844717361113</v>
      </c>
    </row>
    <row r="726" spans="1:24" x14ac:dyDescent="0.2">
      <c r="A726">
        <v>11010</v>
      </c>
      <c r="B726" s="2" t="s">
        <v>401</v>
      </c>
      <c r="C726" s="2" t="s">
        <v>402</v>
      </c>
      <c r="D726" s="2" t="s">
        <v>403</v>
      </c>
      <c r="E726" t="s">
        <v>45</v>
      </c>
      <c r="F726">
        <f>SUM(J726* 0.95)</f>
        <v>677.76800000000003</v>
      </c>
      <c r="G726">
        <v>7</v>
      </c>
      <c r="H726">
        <v>-10</v>
      </c>
      <c r="I726" s="7">
        <v>101.92</v>
      </c>
      <c r="J726" s="7">
        <f>SUM(G726*I726)</f>
        <v>713.44</v>
      </c>
      <c r="K726" s="7">
        <f>SUM(G726*1.15)</f>
        <v>8.0499999999999989</v>
      </c>
      <c r="L726" s="11">
        <v>43769</v>
      </c>
      <c r="M726" s="3">
        <v>43776</v>
      </c>
      <c r="N726" s="3">
        <v>43776</v>
      </c>
      <c r="O726" t="s">
        <v>6</v>
      </c>
      <c r="P726" s="4">
        <v>33.97</v>
      </c>
      <c r="Q726" t="s">
        <v>238</v>
      </c>
      <c r="R726" t="s">
        <v>240</v>
      </c>
      <c r="S726" t="s">
        <v>241</v>
      </c>
      <c r="T726" t="s">
        <v>242</v>
      </c>
      <c r="V726" t="s">
        <v>243</v>
      </c>
      <c r="W726" s="10" t="b">
        <v>1</v>
      </c>
      <c r="X726" s="12">
        <v>43887.843973379633</v>
      </c>
    </row>
    <row r="727" spans="1:24" x14ac:dyDescent="0.2">
      <c r="A727">
        <v>11011</v>
      </c>
      <c r="B727" s="2" t="s">
        <v>2</v>
      </c>
      <c r="C727" s="2" t="s">
        <v>3</v>
      </c>
      <c r="D727" s="2" t="s">
        <v>4</v>
      </c>
      <c r="E727" t="s">
        <v>15</v>
      </c>
      <c r="F727">
        <f>SUM(J727* 0.85)</f>
        <v>131.78399999999999</v>
      </c>
      <c r="G727">
        <v>12</v>
      </c>
      <c r="H727">
        <v>16</v>
      </c>
      <c r="I727" s="7">
        <v>12.92</v>
      </c>
      <c r="J727" s="7">
        <f>SUM(G727*I727)</f>
        <v>155.04</v>
      </c>
      <c r="K727" s="7">
        <f>SUM(G727*1.429)</f>
        <v>17.148</v>
      </c>
      <c r="L727" s="11">
        <v>43769</v>
      </c>
      <c r="M727" s="3">
        <v>43776</v>
      </c>
      <c r="N727" s="3">
        <v>43778</v>
      </c>
      <c r="O727" t="s">
        <v>6</v>
      </c>
      <c r="P727" s="4">
        <v>0.87</v>
      </c>
      <c r="Q727" t="s">
        <v>263</v>
      </c>
      <c r="R727" t="s">
        <v>265</v>
      </c>
      <c r="S727" t="s">
        <v>266</v>
      </c>
      <c r="U727" t="s">
        <v>267</v>
      </c>
      <c r="V727" t="s">
        <v>59</v>
      </c>
      <c r="W727" s="10" t="b">
        <v>0</v>
      </c>
      <c r="X727" s="12">
        <v>43879.511195601852</v>
      </c>
    </row>
    <row r="728" spans="1:24" x14ac:dyDescent="0.2">
      <c r="A728">
        <v>11012</v>
      </c>
      <c r="B728" s="2" t="s">
        <v>159</v>
      </c>
      <c r="C728" s="2" t="s">
        <v>160</v>
      </c>
      <c r="D728" s="2" t="s">
        <v>161</v>
      </c>
      <c r="E728" t="s">
        <v>13</v>
      </c>
      <c r="F728">
        <f>SUM(J728* 1.05)</f>
        <v>662.86500000000012</v>
      </c>
      <c r="G728">
        <v>5</v>
      </c>
      <c r="H728">
        <v>-4</v>
      </c>
      <c r="I728" s="7">
        <v>126.26</v>
      </c>
      <c r="J728" s="7">
        <f>SUM(G728*I728)</f>
        <v>631.30000000000007</v>
      </c>
      <c r="K728" s="7">
        <f>SUM(G728*1.15)</f>
        <v>5.75</v>
      </c>
      <c r="L728" s="11">
        <v>43769</v>
      </c>
      <c r="M728" s="3">
        <v>43784</v>
      </c>
      <c r="N728" s="3">
        <v>43784</v>
      </c>
      <c r="O728" t="s">
        <v>6</v>
      </c>
      <c r="P728" s="4">
        <v>140.26</v>
      </c>
      <c r="Q728" t="s">
        <v>431</v>
      </c>
      <c r="R728" t="s">
        <v>433</v>
      </c>
      <c r="S728" t="s">
        <v>434</v>
      </c>
      <c r="T728" t="s">
        <v>435</v>
      </c>
      <c r="U728" t="s">
        <v>436</v>
      </c>
      <c r="V728" t="s">
        <v>209</v>
      </c>
      <c r="W728" s="10" t="b">
        <v>1</v>
      </c>
      <c r="X728" s="12">
        <v>43888.513712731481</v>
      </c>
    </row>
    <row r="729" spans="1:24" x14ac:dyDescent="0.2">
      <c r="A729">
        <v>11013</v>
      </c>
      <c r="B729" s="2" t="s">
        <v>418</v>
      </c>
      <c r="C729" s="2" t="s">
        <v>419</v>
      </c>
      <c r="D729" s="2" t="s">
        <v>420</v>
      </c>
      <c r="E729" t="s">
        <v>45</v>
      </c>
      <c r="F729">
        <f>SUM(J729* 0.95)</f>
        <v>2365.8894999999998</v>
      </c>
      <c r="G729">
        <v>13</v>
      </c>
      <c r="H729">
        <v>-7</v>
      </c>
      <c r="I729" s="7">
        <v>191.57</v>
      </c>
      <c r="J729" s="7">
        <f>SUM(G729*I729)</f>
        <v>2490.41</v>
      </c>
      <c r="K729" s="7">
        <f>SUM(G729*1.15)</f>
        <v>14.95</v>
      </c>
      <c r="L729" s="11">
        <v>43769</v>
      </c>
      <c r="M729" s="3">
        <v>43772</v>
      </c>
      <c r="N729" s="3">
        <v>43779</v>
      </c>
      <c r="O729" t="s">
        <v>14</v>
      </c>
      <c r="P729" s="4">
        <v>4.07</v>
      </c>
      <c r="Q729" t="s">
        <v>327</v>
      </c>
      <c r="R729" t="s">
        <v>329</v>
      </c>
      <c r="S729" t="s">
        <v>330</v>
      </c>
      <c r="T729" t="s">
        <v>591</v>
      </c>
      <c r="U729" t="s">
        <v>331</v>
      </c>
      <c r="V729" t="s">
        <v>80</v>
      </c>
      <c r="W729" s="10" t="b">
        <v>0</v>
      </c>
      <c r="X729" s="12">
        <v>44014.51143032407</v>
      </c>
    </row>
    <row r="730" spans="1:24" x14ac:dyDescent="0.2">
      <c r="A730">
        <v>11014</v>
      </c>
      <c r="B730" s="2" t="s">
        <v>300</v>
      </c>
      <c r="C730" s="2" t="s">
        <v>301</v>
      </c>
      <c r="D730" s="2" t="s">
        <v>302</v>
      </c>
      <c r="E730" t="s">
        <v>45</v>
      </c>
      <c r="F730">
        <f>SUM(J730* 1.03)</f>
        <v>707.02289999999994</v>
      </c>
      <c r="G730">
        <v>9</v>
      </c>
      <c r="H730">
        <v>-3</v>
      </c>
      <c r="I730" s="7">
        <v>76.27</v>
      </c>
      <c r="J730" s="7">
        <f>SUM(G730*I730)</f>
        <v>686.43</v>
      </c>
      <c r="K730" s="7">
        <f>SUM(G730*1.27)</f>
        <v>11.43</v>
      </c>
      <c r="L730" s="11">
        <v>43770</v>
      </c>
      <c r="M730" s="3">
        <v>43775</v>
      </c>
      <c r="N730" s="3">
        <v>43775</v>
      </c>
      <c r="O730" t="s">
        <v>6</v>
      </c>
      <c r="P730" s="4">
        <v>21.19</v>
      </c>
      <c r="Q730" t="s">
        <v>380</v>
      </c>
      <c r="R730" t="s">
        <v>382</v>
      </c>
      <c r="S730" t="s">
        <v>110</v>
      </c>
      <c r="T730" t="s">
        <v>111</v>
      </c>
      <c r="U730" t="s">
        <v>383</v>
      </c>
      <c r="V730" t="s">
        <v>113</v>
      </c>
      <c r="W730" s="10" t="b">
        <v>0</v>
      </c>
      <c r="X730" s="12">
        <v>43896.510371759257</v>
      </c>
    </row>
    <row r="731" spans="1:24" x14ac:dyDescent="0.2">
      <c r="A731">
        <v>11015</v>
      </c>
      <c r="B731" s="2" t="s">
        <v>428</v>
      </c>
      <c r="C731" s="2" t="s">
        <v>423</v>
      </c>
      <c r="D731" s="2" t="s">
        <v>429</v>
      </c>
      <c r="E731" t="s">
        <v>45</v>
      </c>
      <c r="F731">
        <f>SUM(J731* 0.85)</f>
        <v>757.77499999999998</v>
      </c>
      <c r="G731">
        <v>10</v>
      </c>
      <c r="H731">
        <v>-7</v>
      </c>
      <c r="I731" s="7">
        <v>89.15</v>
      </c>
      <c r="J731" s="7">
        <f>SUM(G731*I731)</f>
        <v>891.5</v>
      </c>
      <c r="K731" s="7">
        <f>SUM(G731*1.15)</f>
        <v>11.5</v>
      </c>
      <c r="L731" s="11">
        <v>43770</v>
      </c>
      <c r="M731" s="3">
        <v>43773</v>
      </c>
      <c r="N731" s="3">
        <v>43773</v>
      </c>
      <c r="O731" t="s">
        <v>14</v>
      </c>
      <c r="P731" s="4">
        <v>31.43</v>
      </c>
      <c r="Q731" t="s">
        <v>100</v>
      </c>
      <c r="R731" t="s">
        <v>102</v>
      </c>
      <c r="S731" t="s">
        <v>103</v>
      </c>
      <c r="U731" t="s">
        <v>104</v>
      </c>
      <c r="V731" t="s">
        <v>105</v>
      </c>
      <c r="W731" s="10" t="b">
        <v>0</v>
      </c>
      <c r="X731" s="12">
        <v>43985.17790023148</v>
      </c>
    </row>
    <row r="732" spans="1:24" x14ac:dyDescent="0.2">
      <c r="A732">
        <v>11016</v>
      </c>
      <c r="B732" s="2" t="s">
        <v>29</v>
      </c>
      <c r="C732" s="2" t="s">
        <v>30</v>
      </c>
      <c r="D732" s="2" t="s">
        <v>31</v>
      </c>
      <c r="E732" t="s">
        <v>37</v>
      </c>
      <c r="F732">
        <f>SUM(J732* 1.03)</f>
        <v>335.84180000000003</v>
      </c>
      <c r="G732">
        <v>7</v>
      </c>
      <c r="H732">
        <v>-4</v>
      </c>
      <c r="I732" s="7">
        <v>46.58</v>
      </c>
      <c r="J732" s="7">
        <f>SUM(G732*I732)</f>
        <v>326.06</v>
      </c>
      <c r="K732" s="7">
        <f>SUM(G732*1.15)</f>
        <v>8.0499999999999989</v>
      </c>
      <c r="L732" s="11">
        <v>43770</v>
      </c>
      <c r="M732" s="3">
        <v>43778</v>
      </c>
      <c r="N732" s="3">
        <v>43778</v>
      </c>
      <c r="O732" t="s">
        <v>12</v>
      </c>
      <c r="P732" s="4">
        <v>168.22</v>
      </c>
      <c r="Q732" t="s">
        <v>238</v>
      </c>
      <c r="R732" t="s">
        <v>240</v>
      </c>
      <c r="S732" t="s">
        <v>241</v>
      </c>
      <c r="T732" t="s">
        <v>242</v>
      </c>
      <c r="V732" t="s">
        <v>243</v>
      </c>
      <c r="W732" s="10" t="b">
        <v>1</v>
      </c>
      <c r="X732" s="12">
        <v>43704.512507175925</v>
      </c>
    </row>
    <row r="733" spans="1:24" x14ac:dyDescent="0.2">
      <c r="A733">
        <v>11017</v>
      </c>
      <c r="B733" s="2" t="s">
        <v>135</v>
      </c>
      <c r="C733" s="2" t="s">
        <v>136</v>
      </c>
      <c r="D733" s="2" t="s">
        <v>137</v>
      </c>
      <c r="E733" t="s">
        <v>37</v>
      </c>
      <c r="F733">
        <f>SUM(J733* 1.05)</f>
        <v>1545.9675</v>
      </c>
      <c r="G733">
        <v>11</v>
      </c>
      <c r="H733">
        <v>-8</v>
      </c>
      <c r="I733" s="7">
        <v>133.85</v>
      </c>
      <c r="J733" s="7">
        <f>SUM(G733*I733)</f>
        <v>1472.35</v>
      </c>
      <c r="K733" s="7">
        <f>SUM(G733*1.15)</f>
        <v>12.649999999999999</v>
      </c>
      <c r="L733" s="11">
        <v>43773</v>
      </c>
      <c r="M733" s="3">
        <v>43778</v>
      </c>
      <c r="N733" s="3">
        <v>43780</v>
      </c>
      <c r="O733" t="s">
        <v>12</v>
      </c>
      <c r="P733" s="4">
        <v>15.51</v>
      </c>
      <c r="Q733" t="s">
        <v>370</v>
      </c>
      <c r="R733" t="s">
        <v>372</v>
      </c>
      <c r="S733" t="s">
        <v>180</v>
      </c>
      <c r="U733" t="s">
        <v>373</v>
      </c>
      <c r="V733" t="s">
        <v>182</v>
      </c>
      <c r="W733" s="10" t="b">
        <v>0</v>
      </c>
      <c r="X733" s="12">
        <v>43935.844601620367</v>
      </c>
    </row>
    <row r="734" spans="1:24" x14ac:dyDescent="0.2">
      <c r="A734">
        <v>11018</v>
      </c>
      <c r="B734" s="2" t="s">
        <v>307</v>
      </c>
      <c r="C734" s="2" t="s">
        <v>308</v>
      </c>
      <c r="D734" s="2" t="s">
        <v>309</v>
      </c>
      <c r="E734" t="s">
        <v>11</v>
      </c>
      <c r="F734">
        <f>SUM(J734* 1.05)</f>
        <v>1471.3544999999999</v>
      </c>
      <c r="G734">
        <v>11</v>
      </c>
      <c r="H734">
        <v>1</v>
      </c>
      <c r="I734" s="7">
        <v>127.39</v>
      </c>
      <c r="J734" s="7">
        <f>SUM(G734*I734)</f>
        <v>1401.29</v>
      </c>
      <c r="K734" s="7">
        <f>SUM(G734*1.27)</f>
        <v>13.97</v>
      </c>
      <c r="L734" s="11">
        <v>43773</v>
      </c>
      <c r="M734" s="3">
        <v>43779</v>
      </c>
      <c r="N734" s="3">
        <v>43779</v>
      </c>
      <c r="O734" t="s">
        <v>14</v>
      </c>
      <c r="P734" s="4">
        <v>162.94999999999999</v>
      </c>
      <c r="Q734" t="s">
        <v>538</v>
      </c>
      <c r="R734" t="s">
        <v>540</v>
      </c>
      <c r="S734" t="s">
        <v>541</v>
      </c>
      <c r="T734" t="s">
        <v>279</v>
      </c>
      <c r="U734" t="s">
        <v>542</v>
      </c>
      <c r="V734" t="s">
        <v>209</v>
      </c>
      <c r="W734" s="10" t="b">
        <v>1</v>
      </c>
      <c r="X734" s="12">
        <v>43908.51147662037</v>
      </c>
    </row>
    <row r="735" spans="1:24" x14ac:dyDescent="0.2">
      <c r="A735">
        <v>11020</v>
      </c>
      <c r="B735" s="2" t="s">
        <v>356</v>
      </c>
      <c r="C735" s="2" t="s">
        <v>348</v>
      </c>
      <c r="D735" s="2" t="s">
        <v>357</v>
      </c>
      <c r="E735" t="s">
        <v>45</v>
      </c>
      <c r="F735">
        <f>SUM(J735* 1.03)</f>
        <v>1168.3496000000002</v>
      </c>
      <c r="G735">
        <v>11</v>
      </c>
      <c r="H735">
        <v>28</v>
      </c>
      <c r="I735" s="7">
        <v>103.12</v>
      </c>
      <c r="J735" s="7">
        <f>SUM(G735*I735)</f>
        <v>1134.3200000000002</v>
      </c>
      <c r="K735" s="7">
        <f>SUM(G735*1.429)</f>
        <v>15.719000000000001</v>
      </c>
      <c r="L735" s="11">
        <v>43774</v>
      </c>
      <c r="M735" s="3">
        <v>43781</v>
      </c>
      <c r="N735" s="3">
        <v>43781</v>
      </c>
      <c r="O735" t="s">
        <v>12</v>
      </c>
      <c r="P735" s="4">
        <v>72.19</v>
      </c>
      <c r="Q735" t="s">
        <v>423</v>
      </c>
      <c r="R735" t="s">
        <v>424</v>
      </c>
      <c r="S735" t="s">
        <v>425</v>
      </c>
      <c r="U735" t="s">
        <v>426</v>
      </c>
      <c r="V735" t="s">
        <v>427</v>
      </c>
      <c r="W735" s="10" t="b">
        <v>1</v>
      </c>
      <c r="X735" s="12">
        <v>43867.84549143519</v>
      </c>
    </row>
    <row r="736" spans="1:24" x14ac:dyDescent="0.2">
      <c r="A736">
        <v>11021</v>
      </c>
      <c r="B736" s="2" t="s">
        <v>384</v>
      </c>
      <c r="C736" s="2" t="s">
        <v>385</v>
      </c>
      <c r="D736" s="2" t="s">
        <v>386</v>
      </c>
      <c r="E736" t="s">
        <v>15</v>
      </c>
      <c r="F736">
        <f>SUM(J736* 1.25)</f>
        <v>687.03750000000002</v>
      </c>
      <c r="G736">
        <v>9</v>
      </c>
      <c r="H736">
        <v>-15</v>
      </c>
      <c r="I736" s="7">
        <v>61.07</v>
      </c>
      <c r="J736" s="7">
        <f>SUM(G736*I736)</f>
        <v>549.63</v>
      </c>
      <c r="K736" s="7">
        <f>SUM(G736*1.15)</f>
        <v>10.35</v>
      </c>
      <c r="L736" s="11">
        <v>43774</v>
      </c>
      <c r="M736" s="3">
        <v>43780</v>
      </c>
      <c r="N736" s="3">
        <v>43780</v>
      </c>
      <c r="O736" t="s">
        <v>14</v>
      </c>
      <c r="P736" s="4">
        <v>7</v>
      </c>
      <c r="Q736" t="s">
        <v>495</v>
      </c>
      <c r="R736" t="s">
        <v>497</v>
      </c>
      <c r="S736" t="s">
        <v>498</v>
      </c>
      <c r="T736" t="s">
        <v>279</v>
      </c>
      <c r="U736" t="s">
        <v>499</v>
      </c>
      <c r="V736" t="s">
        <v>209</v>
      </c>
      <c r="W736" s="10" t="b">
        <v>0</v>
      </c>
      <c r="X736" s="12">
        <v>43890.177318287031</v>
      </c>
    </row>
    <row r="737" spans="1:24" x14ac:dyDescent="0.2">
      <c r="A737">
        <v>11023</v>
      </c>
      <c r="B737" s="2" t="s">
        <v>81</v>
      </c>
      <c r="C737" s="2" t="s">
        <v>82</v>
      </c>
      <c r="D737" s="2" t="s">
        <v>83</v>
      </c>
      <c r="E737" t="s">
        <v>13</v>
      </c>
      <c r="F737">
        <f>SUM(J737* 1.03)</f>
        <v>1502.4713000000002</v>
      </c>
      <c r="G737">
        <v>11</v>
      </c>
      <c r="H737">
        <v>-17</v>
      </c>
      <c r="I737" s="7">
        <v>132.61000000000001</v>
      </c>
      <c r="J737" s="7">
        <f>SUM(G737*I737)</f>
        <v>1458.71</v>
      </c>
      <c r="K737" s="7">
        <f>SUM(G737*1.15)</f>
        <v>12.649999999999999</v>
      </c>
      <c r="L737" s="11">
        <v>43774</v>
      </c>
      <c r="M737" s="3">
        <v>43782</v>
      </c>
      <c r="N737" s="3">
        <v>43782</v>
      </c>
      <c r="O737" t="s">
        <v>12</v>
      </c>
      <c r="P737" s="4">
        <v>76.83</v>
      </c>
      <c r="Q737" t="s">
        <v>385</v>
      </c>
      <c r="R737" t="s">
        <v>387</v>
      </c>
      <c r="S737" t="s">
        <v>388</v>
      </c>
      <c r="U737" t="s">
        <v>389</v>
      </c>
      <c r="V737" t="s">
        <v>10</v>
      </c>
      <c r="W737" s="10" t="b">
        <v>1</v>
      </c>
      <c r="X737" s="12">
        <v>43889.512366435185</v>
      </c>
    </row>
    <row r="738" spans="1:24" x14ac:dyDescent="0.2">
      <c r="A738">
        <v>11024</v>
      </c>
      <c r="B738" s="2" t="s">
        <v>130</v>
      </c>
      <c r="C738" s="2" t="s">
        <v>131</v>
      </c>
      <c r="D738" s="2" t="s">
        <v>132</v>
      </c>
      <c r="E738" t="s">
        <v>11</v>
      </c>
      <c r="F738">
        <f>SUM(J738* 1.03)</f>
        <v>856.13600000000008</v>
      </c>
      <c r="G738">
        <v>8</v>
      </c>
      <c r="H738">
        <v>2</v>
      </c>
      <c r="I738" s="7">
        <v>103.9</v>
      </c>
      <c r="J738" s="7">
        <f>SUM(G738*I738)</f>
        <v>831.2</v>
      </c>
      <c r="K738" s="7">
        <f>SUM(G738*1.27)</f>
        <v>10.16</v>
      </c>
      <c r="L738" s="11">
        <v>43775</v>
      </c>
      <c r="M738" s="3">
        <v>43783</v>
      </c>
      <c r="N738" s="3">
        <v>43783</v>
      </c>
      <c r="O738" t="s">
        <v>12</v>
      </c>
      <c r="P738" s="4">
        <v>91.48</v>
      </c>
      <c r="Q738" t="s">
        <v>348</v>
      </c>
      <c r="R738" t="s">
        <v>349</v>
      </c>
      <c r="S738" t="s">
        <v>350</v>
      </c>
      <c r="U738" t="s">
        <v>351</v>
      </c>
      <c r="V738" t="s">
        <v>10</v>
      </c>
      <c r="W738" s="10" t="b">
        <v>1</v>
      </c>
      <c r="X738" s="12">
        <v>44000.845873379636</v>
      </c>
    </row>
    <row r="739" spans="1:24" x14ac:dyDescent="0.2">
      <c r="A739">
        <v>11025</v>
      </c>
      <c r="B739" s="2" t="s">
        <v>524</v>
      </c>
      <c r="C739" s="2" t="s">
        <v>525</v>
      </c>
      <c r="D739" s="2" t="s">
        <v>526</v>
      </c>
      <c r="E739" t="s">
        <v>5</v>
      </c>
      <c r="F739">
        <f>SUM(J739* 1.05)</f>
        <v>991.11599999999999</v>
      </c>
      <c r="G739">
        <v>9</v>
      </c>
      <c r="H739">
        <v>44</v>
      </c>
      <c r="I739" s="7">
        <v>104.88</v>
      </c>
      <c r="J739" s="7">
        <f>SUM(G739*I739)</f>
        <v>943.92</v>
      </c>
      <c r="K739" s="7">
        <f>SUM(G739*1.429)</f>
        <v>12.861000000000001</v>
      </c>
      <c r="L739" s="11">
        <v>43775</v>
      </c>
      <c r="M739" s="3">
        <v>43782</v>
      </c>
      <c r="N739" s="3">
        <v>43782</v>
      </c>
      <c r="O739" t="s">
        <v>14</v>
      </c>
      <c r="P739" s="4">
        <v>34.24</v>
      </c>
      <c r="Q739" t="s">
        <v>30</v>
      </c>
      <c r="R739" t="s">
        <v>557</v>
      </c>
      <c r="S739" t="s">
        <v>32</v>
      </c>
      <c r="T739" t="s">
        <v>33</v>
      </c>
      <c r="U739" t="s">
        <v>34</v>
      </c>
      <c r="V739" t="s">
        <v>35</v>
      </c>
      <c r="W739" s="10" t="b">
        <v>1</v>
      </c>
      <c r="X739" s="12">
        <v>43909.178027546295</v>
      </c>
    </row>
    <row r="740" spans="1:24" x14ac:dyDescent="0.2">
      <c r="A740">
        <v>11026</v>
      </c>
      <c r="B740" s="2" t="s">
        <v>169</v>
      </c>
      <c r="C740" s="2" t="s">
        <v>170</v>
      </c>
      <c r="D740" s="2" t="s">
        <v>171</v>
      </c>
      <c r="E740" t="s">
        <v>11</v>
      </c>
      <c r="F740">
        <f>SUM(J740* 0.95)</f>
        <v>1576.8004999999998</v>
      </c>
      <c r="G740">
        <v>11</v>
      </c>
      <c r="H740">
        <v>-31</v>
      </c>
      <c r="I740" s="7">
        <v>150.88999999999999</v>
      </c>
      <c r="J740" s="7">
        <f>SUM(G740*I740)</f>
        <v>1659.79</v>
      </c>
      <c r="K740" s="7">
        <f>SUM(G740*1.15)</f>
        <v>12.649999999999999</v>
      </c>
      <c r="L740" s="11">
        <v>43775</v>
      </c>
      <c r="M740" s="3">
        <v>43784</v>
      </c>
      <c r="N740" s="3">
        <v>43784</v>
      </c>
      <c r="O740" t="s">
        <v>12</v>
      </c>
      <c r="P740" s="4">
        <v>58.59</v>
      </c>
      <c r="Q740" t="s">
        <v>525</v>
      </c>
      <c r="R740" t="s">
        <v>527</v>
      </c>
      <c r="S740" t="s">
        <v>528</v>
      </c>
      <c r="U740" t="s">
        <v>529</v>
      </c>
      <c r="V740" t="s">
        <v>530</v>
      </c>
      <c r="W740" s="10" t="b">
        <v>1</v>
      </c>
      <c r="X740" s="12">
        <v>43868.513449074075</v>
      </c>
    </row>
    <row r="741" spans="1:24" x14ac:dyDescent="0.2">
      <c r="A741">
        <v>11027</v>
      </c>
      <c r="B741" s="2" t="s">
        <v>73</v>
      </c>
      <c r="C741" s="2" t="s">
        <v>74</v>
      </c>
      <c r="D741" s="2" t="s">
        <v>75</v>
      </c>
      <c r="E741" t="s">
        <v>13</v>
      </c>
      <c r="F741">
        <f>SUM(J741* 1.03)</f>
        <v>447.74099999999999</v>
      </c>
      <c r="G741">
        <v>9</v>
      </c>
      <c r="H741">
        <v>4</v>
      </c>
      <c r="I741" s="7">
        <v>48.3</v>
      </c>
      <c r="J741" s="7">
        <f>SUM(G741*I741)</f>
        <v>434.7</v>
      </c>
      <c r="K741" s="7">
        <f>SUM(G741*0.54)</f>
        <v>4.8600000000000003</v>
      </c>
      <c r="L741" s="11">
        <v>43776</v>
      </c>
      <c r="M741" s="3">
        <v>43784</v>
      </c>
      <c r="N741" s="3">
        <v>43801</v>
      </c>
      <c r="O741" t="s">
        <v>12</v>
      </c>
      <c r="P741" s="4">
        <v>151.52000000000001</v>
      </c>
      <c r="Q741" t="s">
        <v>39</v>
      </c>
      <c r="R741" t="s">
        <v>41</v>
      </c>
      <c r="S741" t="s">
        <v>42</v>
      </c>
      <c r="U741" t="s">
        <v>43</v>
      </c>
      <c r="V741" t="s">
        <v>44</v>
      </c>
      <c r="W741" s="10" t="b">
        <v>1</v>
      </c>
      <c r="X741" s="12">
        <v>43897.845794212961</v>
      </c>
    </row>
    <row r="742" spans="1:24" x14ac:dyDescent="0.2">
      <c r="A742">
        <v>11028</v>
      </c>
      <c r="B742" s="2" t="s">
        <v>250</v>
      </c>
      <c r="C742" s="2" t="s">
        <v>251</v>
      </c>
      <c r="D742" s="2" t="s">
        <v>252</v>
      </c>
      <c r="E742" t="s">
        <v>45</v>
      </c>
      <c r="F742">
        <f>SUM(J742* 0.85)</f>
        <v>719.94150000000002</v>
      </c>
      <c r="G742">
        <v>9</v>
      </c>
      <c r="H742">
        <v>41</v>
      </c>
      <c r="I742" s="7">
        <v>94.11</v>
      </c>
      <c r="J742" s="7">
        <f>SUM(G742*I742)</f>
        <v>846.99</v>
      </c>
      <c r="K742" s="7">
        <f>SUM(G742*1.429)</f>
        <v>12.861000000000001</v>
      </c>
      <c r="L742" s="11">
        <v>43776</v>
      </c>
      <c r="M742" s="3">
        <v>43785</v>
      </c>
      <c r="N742" s="3">
        <v>43786</v>
      </c>
      <c r="O742" t="s">
        <v>14</v>
      </c>
      <c r="P742" s="4">
        <v>83.93</v>
      </c>
      <c r="Q742" t="s">
        <v>131</v>
      </c>
      <c r="R742" t="s">
        <v>133</v>
      </c>
      <c r="S742" t="s">
        <v>85</v>
      </c>
      <c r="U742" t="s">
        <v>134</v>
      </c>
      <c r="V742" t="s">
        <v>35</v>
      </c>
      <c r="W742" s="10" t="b">
        <v>1</v>
      </c>
      <c r="X742" s="12">
        <v>43886.842977199078</v>
      </c>
    </row>
    <row r="743" spans="1:24" x14ac:dyDescent="0.2">
      <c r="A743">
        <v>11029</v>
      </c>
      <c r="B743" s="2" t="s">
        <v>99</v>
      </c>
      <c r="C743" s="2" t="s">
        <v>100</v>
      </c>
      <c r="D743" s="2" t="s">
        <v>101</v>
      </c>
      <c r="E743" t="s">
        <v>11</v>
      </c>
      <c r="F743">
        <f>SUM(J743* 0.95)</f>
        <v>1636.1279999999997</v>
      </c>
      <c r="G743">
        <v>13</v>
      </c>
      <c r="H743">
        <v>-17</v>
      </c>
      <c r="I743" s="7">
        <v>132.47999999999999</v>
      </c>
      <c r="J743" s="7">
        <f>SUM(G743*I743)</f>
        <v>1722.2399999999998</v>
      </c>
      <c r="K743" s="7">
        <f>SUM(G743*1.15)</f>
        <v>14.95</v>
      </c>
      <c r="L743" s="11">
        <v>43776</v>
      </c>
      <c r="M743" s="3">
        <v>43780</v>
      </c>
      <c r="N743" s="3">
        <v>43780</v>
      </c>
      <c r="O743" t="s">
        <v>6</v>
      </c>
      <c r="P743" s="4">
        <v>6.01</v>
      </c>
      <c r="Q743" t="s">
        <v>513</v>
      </c>
      <c r="R743" t="s">
        <v>515</v>
      </c>
      <c r="S743" t="s">
        <v>516</v>
      </c>
      <c r="U743" t="s">
        <v>517</v>
      </c>
      <c r="V743" t="s">
        <v>59</v>
      </c>
      <c r="W743" s="10" t="b">
        <v>1</v>
      </c>
      <c r="X743" s="12">
        <v>43888.550115740742</v>
      </c>
    </row>
    <row r="744" spans="1:24" x14ac:dyDescent="0.2">
      <c r="A744">
        <v>11030</v>
      </c>
      <c r="B744" s="2" t="s">
        <v>430</v>
      </c>
      <c r="C744" s="2" t="s">
        <v>431</v>
      </c>
      <c r="D744" s="2" t="s">
        <v>432</v>
      </c>
      <c r="E744" t="s">
        <v>19</v>
      </c>
      <c r="F744">
        <f>SUM(J744* 1.05)</f>
        <v>1849.029</v>
      </c>
      <c r="G744">
        <v>13</v>
      </c>
      <c r="H744">
        <v>5</v>
      </c>
      <c r="I744" s="7">
        <v>135.46</v>
      </c>
      <c r="J744" s="7">
        <f>SUM(G744*I744)</f>
        <v>1760.98</v>
      </c>
      <c r="K744" s="7">
        <f>SUM(G744*0.54)</f>
        <v>7.0200000000000005</v>
      </c>
      <c r="L744" s="11">
        <v>43777</v>
      </c>
      <c r="M744" s="3">
        <v>43782</v>
      </c>
      <c r="N744" s="3">
        <v>43789</v>
      </c>
      <c r="O744" t="s">
        <v>12</v>
      </c>
      <c r="P744" s="4">
        <v>81.88</v>
      </c>
      <c r="Q744" t="s">
        <v>538</v>
      </c>
      <c r="R744" t="s">
        <v>540</v>
      </c>
      <c r="S744" t="s">
        <v>541</v>
      </c>
      <c r="T744" t="s">
        <v>279</v>
      </c>
      <c r="U744" t="s">
        <v>542</v>
      </c>
      <c r="V744" t="s">
        <v>209</v>
      </c>
      <c r="W744" s="10" t="b">
        <v>1</v>
      </c>
      <c r="X744" s="12">
        <v>43872.178143287034</v>
      </c>
    </row>
    <row r="745" spans="1:24" x14ac:dyDescent="0.2">
      <c r="A745">
        <v>11031</v>
      </c>
      <c r="B745" s="2" t="s">
        <v>430</v>
      </c>
      <c r="C745" s="2" t="s">
        <v>431</v>
      </c>
      <c r="D745" s="2" t="s">
        <v>432</v>
      </c>
      <c r="E745" t="s">
        <v>5</v>
      </c>
      <c r="F745">
        <f>SUM(J745* 1.05)</f>
        <v>398.58</v>
      </c>
      <c r="G745">
        <v>13</v>
      </c>
      <c r="H745">
        <v>5</v>
      </c>
      <c r="I745" s="7">
        <v>29.2</v>
      </c>
      <c r="J745" s="7">
        <f>SUM(G745*I745)</f>
        <v>379.59999999999997</v>
      </c>
      <c r="K745" s="7">
        <f>SUM(G745*0.54)</f>
        <v>7.0200000000000005</v>
      </c>
      <c r="L745" s="11">
        <v>43777</v>
      </c>
      <c r="M745" s="3">
        <v>43783</v>
      </c>
      <c r="N745" s="3">
        <v>43783</v>
      </c>
      <c r="O745" t="s">
        <v>14</v>
      </c>
      <c r="P745" s="4">
        <v>10.96</v>
      </c>
      <c r="Q745" t="s">
        <v>30</v>
      </c>
      <c r="R745" t="s">
        <v>557</v>
      </c>
      <c r="S745" t="s">
        <v>32</v>
      </c>
      <c r="T745" t="s">
        <v>33</v>
      </c>
      <c r="U745" t="s">
        <v>34</v>
      </c>
      <c r="V745" t="s">
        <v>35</v>
      </c>
      <c r="W745" s="10" t="b">
        <v>0</v>
      </c>
      <c r="X745" s="12">
        <v>43992.177746527777</v>
      </c>
    </row>
    <row r="746" spans="1:24" x14ac:dyDescent="0.2">
      <c r="A746">
        <v>11032</v>
      </c>
      <c r="B746" s="2" t="s">
        <v>537</v>
      </c>
      <c r="C746" s="2" t="s">
        <v>538</v>
      </c>
      <c r="D746" s="2" t="s">
        <v>539</v>
      </c>
      <c r="E746" t="s">
        <v>45</v>
      </c>
      <c r="F746">
        <f>SUM(J746* 1.03)</f>
        <v>1382.6617000000001</v>
      </c>
      <c r="G746">
        <v>7</v>
      </c>
      <c r="H746">
        <v>6</v>
      </c>
      <c r="I746" s="7">
        <v>191.77</v>
      </c>
      <c r="J746" s="7">
        <f>SUM(G746*I746)</f>
        <v>1342.39</v>
      </c>
      <c r="K746" s="7">
        <f>SUM(G746*1.381)</f>
        <v>9.6669999999999998</v>
      </c>
      <c r="L746" s="11">
        <v>43777</v>
      </c>
      <c r="M746" s="3">
        <v>43786</v>
      </c>
      <c r="N746" s="3">
        <v>43786</v>
      </c>
      <c r="O746" t="s">
        <v>12</v>
      </c>
      <c r="P746" s="4">
        <v>13.42</v>
      </c>
      <c r="Q746" t="s">
        <v>39</v>
      </c>
      <c r="R746" t="s">
        <v>41</v>
      </c>
      <c r="S746" t="s">
        <v>42</v>
      </c>
      <c r="U746" t="s">
        <v>43</v>
      </c>
      <c r="V746" t="s">
        <v>44</v>
      </c>
      <c r="W746" s="10" t="b">
        <v>0</v>
      </c>
      <c r="X746" s="12">
        <v>43856.845794212961</v>
      </c>
    </row>
    <row r="747" spans="1:24" x14ac:dyDescent="0.2">
      <c r="A747">
        <v>11033</v>
      </c>
      <c r="B747" s="2" t="s">
        <v>412</v>
      </c>
      <c r="C747" s="2" t="s">
        <v>413</v>
      </c>
      <c r="D747" s="2" t="s">
        <v>414</v>
      </c>
      <c r="E747" t="s">
        <v>19</v>
      </c>
      <c r="F747">
        <f>SUM(J747* 0.85)</f>
        <v>41.395000000000003</v>
      </c>
      <c r="G747">
        <v>10</v>
      </c>
      <c r="H747">
        <v>-3</v>
      </c>
      <c r="I747" s="7">
        <v>4.87</v>
      </c>
      <c r="J747" s="7">
        <f>SUM(G747*I747)</f>
        <v>48.7</v>
      </c>
      <c r="K747" s="7">
        <f>SUM(G747*1.27)</f>
        <v>12.7</v>
      </c>
      <c r="L747" s="11">
        <v>43777</v>
      </c>
      <c r="M747" s="3">
        <v>43781</v>
      </c>
      <c r="N747" s="3">
        <v>43783</v>
      </c>
      <c r="O747" t="s">
        <v>6</v>
      </c>
      <c r="P747" s="4">
        <v>9.8000000000000007</v>
      </c>
      <c r="Q747" t="s">
        <v>443</v>
      </c>
      <c r="R747" t="s">
        <v>445</v>
      </c>
      <c r="S747" t="s">
        <v>446</v>
      </c>
      <c r="U747" t="s">
        <v>447</v>
      </c>
      <c r="V747" t="s">
        <v>448</v>
      </c>
      <c r="W747" s="10" t="b">
        <v>0</v>
      </c>
      <c r="X747" s="12">
        <v>43919.178143287034</v>
      </c>
    </row>
    <row r="748" spans="1:24" x14ac:dyDescent="0.2">
      <c r="A748">
        <v>11034</v>
      </c>
      <c r="B748" s="2" t="s">
        <v>345</v>
      </c>
      <c r="C748" s="2" t="s">
        <v>346</v>
      </c>
      <c r="D748" s="2" t="s">
        <v>347</v>
      </c>
      <c r="E748" t="s">
        <v>36</v>
      </c>
      <c r="F748">
        <f>SUM(J748* 1.03)</f>
        <v>117.9556</v>
      </c>
      <c r="G748">
        <v>7</v>
      </c>
      <c r="H748">
        <v>3</v>
      </c>
      <c r="I748" s="7">
        <v>16.36</v>
      </c>
      <c r="J748" s="7">
        <f>SUM(G748*I748)</f>
        <v>114.52</v>
      </c>
      <c r="K748" s="7">
        <f>SUM(G748*0.54)</f>
        <v>3.7800000000000002</v>
      </c>
      <c r="L748" s="11">
        <v>43780</v>
      </c>
      <c r="M748" s="3">
        <v>43790</v>
      </c>
      <c r="N748" s="3">
        <v>43790</v>
      </c>
      <c r="O748" t="s">
        <v>6</v>
      </c>
      <c r="P748" s="4">
        <v>19.64</v>
      </c>
      <c r="Q748" t="s">
        <v>263</v>
      </c>
      <c r="R748" t="s">
        <v>265</v>
      </c>
      <c r="S748" t="s">
        <v>266</v>
      </c>
      <c r="U748" t="s">
        <v>267</v>
      </c>
      <c r="V748" t="s">
        <v>59</v>
      </c>
      <c r="W748" s="10" t="b">
        <v>0</v>
      </c>
      <c r="X748" s="12">
        <v>43874.950370370359</v>
      </c>
    </row>
    <row r="749" spans="1:24" x14ac:dyDescent="0.2">
      <c r="A749">
        <v>11035</v>
      </c>
      <c r="B749" s="2" t="s">
        <v>462</v>
      </c>
      <c r="C749" s="2" t="s">
        <v>463</v>
      </c>
      <c r="D749" s="2" t="s">
        <v>464</v>
      </c>
      <c r="E749" t="s">
        <v>45</v>
      </c>
      <c r="F749">
        <f>SUM(J749* 1.03)</f>
        <v>137.77279999999999</v>
      </c>
      <c r="G749">
        <v>8</v>
      </c>
      <c r="H749">
        <v>-4</v>
      </c>
      <c r="I749" s="7">
        <v>16.72</v>
      </c>
      <c r="J749" s="7">
        <f>SUM(G749*I749)</f>
        <v>133.76</v>
      </c>
      <c r="K749" s="7">
        <f>SUM(G749*1.15)</f>
        <v>9.1999999999999993</v>
      </c>
      <c r="L749" s="11">
        <v>43780</v>
      </c>
      <c r="M749" s="3">
        <v>43789</v>
      </c>
      <c r="N749" s="3">
        <v>43789</v>
      </c>
      <c r="O749" t="s">
        <v>12</v>
      </c>
      <c r="P749" s="4">
        <v>17.22</v>
      </c>
      <c r="Q749" t="s">
        <v>88</v>
      </c>
      <c r="R749" t="s">
        <v>90</v>
      </c>
      <c r="S749" t="s">
        <v>91</v>
      </c>
      <c r="U749" t="s">
        <v>92</v>
      </c>
      <c r="V749" t="s">
        <v>93</v>
      </c>
      <c r="W749" s="10" t="b">
        <v>0</v>
      </c>
      <c r="X749" s="12">
        <v>43911.179173842589</v>
      </c>
    </row>
    <row r="750" spans="1:24" x14ac:dyDescent="0.2">
      <c r="A750">
        <v>11036</v>
      </c>
      <c r="B750" s="2" t="s">
        <v>118</v>
      </c>
      <c r="C750" s="2" t="s">
        <v>119</v>
      </c>
      <c r="D750" s="2" t="s">
        <v>120</v>
      </c>
      <c r="E750" t="s">
        <v>36</v>
      </c>
      <c r="F750">
        <f>SUM(J750* 1.15)</f>
        <v>1215.1590000000001</v>
      </c>
      <c r="G750">
        <v>6</v>
      </c>
      <c r="H750">
        <v>-2</v>
      </c>
      <c r="I750" s="7">
        <v>176.11</v>
      </c>
      <c r="J750" s="7">
        <f>SUM(G750*I750)</f>
        <v>1056.6600000000001</v>
      </c>
      <c r="K750" s="7">
        <f>SUM(G750*1.27)</f>
        <v>7.62</v>
      </c>
      <c r="L750" s="11">
        <v>43780</v>
      </c>
      <c r="M750" s="3">
        <v>43790</v>
      </c>
      <c r="N750" s="3">
        <v>43790</v>
      </c>
      <c r="O750" t="s">
        <v>12</v>
      </c>
      <c r="P750" s="4">
        <v>107.83</v>
      </c>
      <c r="Q750" t="s">
        <v>191</v>
      </c>
      <c r="R750" t="s">
        <v>193</v>
      </c>
      <c r="S750" t="s">
        <v>194</v>
      </c>
      <c r="U750" t="s">
        <v>195</v>
      </c>
      <c r="V750" t="s">
        <v>66</v>
      </c>
      <c r="W750" s="10" t="b">
        <v>1</v>
      </c>
      <c r="X750" s="12">
        <v>43806.845572453713</v>
      </c>
    </row>
    <row r="751" spans="1:24" x14ac:dyDescent="0.2">
      <c r="A751">
        <v>11037</v>
      </c>
      <c r="B751" s="2" t="s">
        <v>190</v>
      </c>
      <c r="C751" s="2" t="s">
        <v>191</v>
      </c>
      <c r="D751" s="2" t="s">
        <v>192</v>
      </c>
      <c r="E751" t="s">
        <v>19</v>
      </c>
      <c r="F751">
        <f>SUM(J751* 0.95)</f>
        <v>836.96899999999994</v>
      </c>
      <c r="G751">
        <v>7</v>
      </c>
      <c r="H751">
        <v>-5</v>
      </c>
      <c r="I751" s="7">
        <v>125.86</v>
      </c>
      <c r="J751" s="7">
        <f>SUM(G751*I751)</f>
        <v>881.02</v>
      </c>
      <c r="K751" s="7">
        <f>SUM(G751*1.15)</f>
        <v>8.0499999999999989</v>
      </c>
      <c r="L751" s="11">
        <v>43781</v>
      </c>
      <c r="M751" s="3">
        <v>43796</v>
      </c>
      <c r="N751" s="3">
        <v>43796</v>
      </c>
      <c r="O751" t="s">
        <v>6</v>
      </c>
      <c r="P751" s="4">
        <v>4.9800000000000004</v>
      </c>
      <c r="Q751" t="s">
        <v>170</v>
      </c>
      <c r="R751" t="s">
        <v>172</v>
      </c>
      <c r="S751" t="s">
        <v>173</v>
      </c>
      <c r="U751" t="s">
        <v>174</v>
      </c>
      <c r="V751" t="s">
        <v>175</v>
      </c>
      <c r="W751" s="10" t="b">
        <v>0</v>
      </c>
      <c r="X751" s="12">
        <v>43957.51111782407</v>
      </c>
    </row>
    <row r="752" spans="1:24" x14ac:dyDescent="0.2">
      <c r="A752">
        <v>11038</v>
      </c>
      <c r="B752" s="2" t="s">
        <v>462</v>
      </c>
      <c r="C752" s="2" t="s">
        <v>463</v>
      </c>
      <c r="D752" s="2" t="s">
        <v>464</v>
      </c>
      <c r="E752" t="s">
        <v>13</v>
      </c>
      <c r="F752">
        <f>SUM(J752* 1.03)</f>
        <v>461.76960000000003</v>
      </c>
      <c r="G752">
        <v>8</v>
      </c>
      <c r="H752">
        <v>-4</v>
      </c>
      <c r="I752" s="7">
        <v>56.04</v>
      </c>
      <c r="J752" s="7">
        <f>SUM(G752*I752)</f>
        <v>448.32</v>
      </c>
      <c r="K752" s="7">
        <f>SUM(G752*1.15)</f>
        <v>9.1999999999999993</v>
      </c>
      <c r="L752" s="11">
        <v>43781</v>
      </c>
      <c r="M752" s="3">
        <v>43791</v>
      </c>
      <c r="N752" s="3">
        <v>43791</v>
      </c>
      <c r="O752" t="s">
        <v>6</v>
      </c>
      <c r="P752" s="4">
        <v>45.33</v>
      </c>
      <c r="Q752" t="s">
        <v>281</v>
      </c>
      <c r="R752" t="s">
        <v>282</v>
      </c>
      <c r="S752" t="s">
        <v>283</v>
      </c>
      <c r="U752" t="s">
        <v>284</v>
      </c>
      <c r="V752" t="s">
        <v>10</v>
      </c>
      <c r="W752" s="10" t="b">
        <v>1</v>
      </c>
      <c r="X752" s="12">
        <v>43910.177807638887</v>
      </c>
    </row>
    <row r="753" spans="1:24" x14ac:dyDescent="0.2">
      <c r="A753">
        <v>11041</v>
      </c>
      <c r="B753" s="2" t="s">
        <v>99</v>
      </c>
      <c r="C753" s="2" t="s">
        <v>100</v>
      </c>
      <c r="D753" s="2" t="s">
        <v>101</v>
      </c>
      <c r="E753" t="s">
        <v>15</v>
      </c>
      <c r="F753">
        <f>SUM(J753* 0.875)</f>
        <v>1288.7</v>
      </c>
      <c r="G753">
        <v>8</v>
      </c>
      <c r="H753">
        <v>-12</v>
      </c>
      <c r="I753" s="7">
        <v>184.1</v>
      </c>
      <c r="J753" s="7">
        <f>SUM(G753*I753)</f>
        <v>1472.8</v>
      </c>
      <c r="K753" s="7">
        <f>SUM(G753*1.15)</f>
        <v>9.1999999999999993</v>
      </c>
      <c r="L753" s="11">
        <v>43782</v>
      </c>
      <c r="M753" s="3">
        <v>43797</v>
      </c>
      <c r="N753" s="3">
        <v>43797</v>
      </c>
      <c r="O753" t="s">
        <v>6</v>
      </c>
      <c r="P753" s="4">
        <v>26.93</v>
      </c>
      <c r="Q753" t="s">
        <v>314</v>
      </c>
      <c r="R753" t="s">
        <v>316</v>
      </c>
      <c r="S753" t="s">
        <v>317</v>
      </c>
      <c r="U753" t="s">
        <v>318</v>
      </c>
      <c r="V753" t="s">
        <v>175</v>
      </c>
      <c r="W753" s="10" t="b">
        <v>0</v>
      </c>
      <c r="X753" s="12">
        <v>43883.843751388886</v>
      </c>
    </row>
    <row r="754" spans="1:24" x14ac:dyDescent="0.2">
      <c r="A754">
        <v>11042</v>
      </c>
      <c r="B754" s="2" t="s">
        <v>106</v>
      </c>
      <c r="C754" s="2" t="s">
        <v>107</v>
      </c>
      <c r="D754" s="2" t="s">
        <v>108</v>
      </c>
      <c r="E754" t="s">
        <v>36</v>
      </c>
      <c r="F754">
        <f>SUM(J754* 1.15)</f>
        <v>1173.9314999999999</v>
      </c>
      <c r="G754">
        <v>7</v>
      </c>
      <c r="H754">
        <v>-3</v>
      </c>
      <c r="I754" s="7">
        <v>145.83000000000001</v>
      </c>
      <c r="J754" s="7">
        <f>SUM(G754*I754)</f>
        <v>1020.8100000000001</v>
      </c>
      <c r="K754" s="7">
        <f>SUM(G754*1.27)</f>
        <v>8.89</v>
      </c>
      <c r="L754" s="11">
        <v>43782</v>
      </c>
      <c r="M754" s="3">
        <v>43783</v>
      </c>
      <c r="N754" s="3">
        <v>43783</v>
      </c>
      <c r="O754" t="s">
        <v>6</v>
      </c>
      <c r="P754" s="4">
        <v>11.57</v>
      </c>
      <c r="Q754" t="s">
        <v>251</v>
      </c>
      <c r="R754" t="s">
        <v>253</v>
      </c>
      <c r="S754" t="s">
        <v>254</v>
      </c>
      <c r="U754" t="s">
        <v>255</v>
      </c>
      <c r="V754" t="s">
        <v>10</v>
      </c>
      <c r="W754" s="10" t="b">
        <v>0</v>
      </c>
      <c r="X754" s="12">
        <v>43897.846245601853</v>
      </c>
    </row>
    <row r="755" spans="1:24" x14ac:dyDescent="0.2">
      <c r="A755">
        <v>11043</v>
      </c>
      <c r="B755" s="2" t="s">
        <v>449</v>
      </c>
      <c r="C755" s="2" t="s">
        <v>450</v>
      </c>
      <c r="D755" s="2" t="s">
        <v>451</v>
      </c>
      <c r="E755" t="s">
        <v>46</v>
      </c>
      <c r="F755">
        <f>SUM(J755* 1.05)</f>
        <v>274.84800000000001</v>
      </c>
      <c r="G755">
        <v>8</v>
      </c>
      <c r="H755">
        <v>4</v>
      </c>
      <c r="I755" s="7">
        <v>32.72</v>
      </c>
      <c r="J755" s="7">
        <f>SUM(G755*I755)</f>
        <v>261.76</v>
      </c>
      <c r="K755" s="7">
        <f>SUM(G755*0.54)</f>
        <v>4.32</v>
      </c>
      <c r="L755" s="11">
        <v>43782</v>
      </c>
      <c r="M755" s="3">
        <v>43783</v>
      </c>
      <c r="N755" s="3">
        <v>43783</v>
      </c>
      <c r="O755" t="s">
        <v>14</v>
      </c>
      <c r="P755" s="4">
        <v>19.77</v>
      </c>
      <c r="Q755" t="s">
        <v>68</v>
      </c>
      <c r="R755" t="s">
        <v>70</v>
      </c>
      <c r="S755" t="s">
        <v>71</v>
      </c>
      <c r="U755" t="s">
        <v>72</v>
      </c>
      <c r="V755" t="s">
        <v>59</v>
      </c>
      <c r="W755" s="10" t="b">
        <v>0</v>
      </c>
      <c r="X755" s="12">
        <v>43812.512565046294</v>
      </c>
    </row>
    <row r="756" spans="1:24" x14ac:dyDescent="0.2">
      <c r="A756">
        <v>11044</v>
      </c>
      <c r="B756" s="2" t="s">
        <v>549</v>
      </c>
      <c r="C756" s="2" t="s">
        <v>550</v>
      </c>
      <c r="D756" s="2" t="s">
        <v>551</v>
      </c>
      <c r="E756" t="s">
        <v>11</v>
      </c>
      <c r="F756">
        <f>SUM(J756* 1.03)</f>
        <v>1151.5812000000001</v>
      </c>
      <c r="G756">
        <v>12</v>
      </c>
      <c r="H756">
        <v>29</v>
      </c>
      <c r="I756" s="7">
        <v>93.17</v>
      </c>
      <c r="J756" s="7">
        <f>SUM(G756*I756)</f>
        <v>1118.04</v>
      </c>
      <c r="K756" s="7">
        <f>SUM(G756*1.429)</f>
        <v>17.148</v>
      </c>
      <c r="L756" s="11">
        <v>43783</v>
      </c>
      <c r="M756" s="3">
        <v>43791</v>
      </c>
      <c r="N756" s="3">
        <v>43791</v>
      </c>
      <c r="O756" t="s">
        <v>12</v>
      </c>
      <c r="P756" s="4">
        <v>22.98</v>
      </c>
      <c r="Q756" t="s">
        <v>100</v>
      </c>
      <c r="R756" t="s">
        <v>102</v>
      </c>
      <c r="S756" t="s">
        <v>103</v>
      </c>
      <c r="U756" t="s">
        <v>104</v>
      </c>
      <c r="V756" t="s">
        <v>105</v>
      </c>
      <c r="W756" s="10" t="b">
        <v>0</v>
      </c>
      <c r="X756" s="12">
        <v>43884.176517245367</v>
      </c>
    </row>
    <row r="757" spans="1:24" x14ac:dyDescent="0.2">
      <c r="A757">
        <v>11046</v>
      </c>
      <c r="B757" s="2" t="s">
        <v>518</v>
      </c>
      <c r="C757" s="2" t="s">
        <v>519</v>
      </c>
      <c r="D757" s="2" t="s">
        <v>520</v>
      </c>
      <c r="E757" t="s">
        <v>36</v>
      </c>
      <c r="F757">
        <f>SUM(J757* 1.05)</f>
        <v>227.4195</v>
      </c>
      <c r="G757">
        <v>11</v>
      </c>
      <c r="H757">
        <v>0</v>
      </c>
      <c r="I757" s="7">
        <v>19.690000000000001</v>
      </c>
      <c r="J757" s="7">
        <f>SUM(G757*I757)</f>
        <v>216.59</v>
      </c>
      <c r="K757" s="7">
        <f>SUM(G757*1.27)</f>
        <v>13.97</v>
      </c>
      <c r="L757" s="11">
        <v>43783</v>
      </c>
      <c r="M757" s="3">
        <v>43793</v>
      </c>
      <c r="N757" s="3">
        <v>43793</v>
      </c>
      <c r="O757" t="s">
        <v>12</v>
      </c>
      <c r="P757" s="4">
        <v>0.78</v>
      </c>
      <c r="Q757" t="s">
        <v>519</v>
      </c>
      <c r="R757" t="s">
        <v>521</v>
      </c>
      <c r="S757" t="s">
        <v>522</v>
      </c>
      <c r="U757" t="s">
        <v>523</v>
      </c>
      <c r="V757" t="s">
        <v>10</v>
      </c>
      <c r="W757" s="10" t="b">
        <v>0</v>
      </c>
      <c r="X757" s="12">
        <v>43846.845618750005</v>
      </c>
    </row>
    <row r="758" spans="1:24" x14ac:dyDescent="0.2">
      <c r="A758">
        <v>11047</v>
      </c>
      <c r="B758" s="2" t="s">
        <v>130</v>
      </c>
      <c r="C758" s="2" t="s">
        <v>131</v>
      </c>
      <c r="D758" s="2" t="s">
        <v>132</v>
      </c>
      <c r="E758" t="s">
        <v>19</v>
      </c>
      <c r="F758">
        <f>SUM(J758* 1.03)</f>
        <v>1959.3072000000002</v>
      </c>
      <c r="G758">
        <v>12</v>
      </c>
      <c r="H758">
        <v>2</v>
      </c>
      <c r="I758" s="7">
        <v>158.52000000000001</v>
      </c>
      <c r="J758" s="7">
        <f>SUM(G758*I758)</f>
        <v>1902.2400000000002</v>
      </c>
      <c r="K758" s="7">
        <f>SUM(G758*1.27)</f>
        <v>15.24</v>
      </c>
      <c r="L758" s="11">
        <v>43784</v>
      </c>
      <c r="M758" s="3">
        <v>43793</v>
      </c>
      <c r="N758" s="3">
        <v>43793</v>
      </c>
      <c r="O758" t="s">
        <v>6</v>
      </c>
      <c r="P758" s="4">
        <v>11.26</v>
      </c>
      <c r="Q758" t="s">
        <v>148</v>
      </c>
      <c r="R758" t="s">
        <v>150</v>
      </c>
      <c r="S758" t="s">
        <v>151</v>
      </c>
      <c r="U758" t="s">
        <v>152</v>
      </c>
      <c r="V758" t="s">
        <v>59</v>
      </c>
      <c r="W758" s="10" t="b">
        <v>1</v>
      </c>
      <c r="X758" s="12">
        <v>43884.175497916665</v>
      </c>
    </row>
    <row r="759" spans="1:24" x14ac:dyDescent="0.2">
      <c r="A759">
        <v>11048</v>
      </c>
      <c r="B759" s="2" t="s">
        <v>73</v>
      </c>
      <c r="C759" s="2" t="s">
        <v>74</v>
      </c>
      <c r="D759" s="2" t="s">
        <v>75</v>
      </c>
      <c r="E759" t="s">
        <v>19</v>
      </c>
      <c r="F759">
        <f>SUM(J759* 1.03)</f>
        <v>2099.9537</v>
      </c>
      <c r="G759">
        <v>13</v>
      </c>
      <c r="H759">
        <v>4</v>
      </c>
      <c r="I759" s="7">
        <v>156.83000000000001</v>
      </c>
      <c r="J759" s="7">
        <f>SUM(G759*I759)</f>
        <v>2038.7900000000002</v>
      </c>
      <c r="K759" s="7">
        <f>SUM(G759*0.54)</f>
        <v>7.0200000000000005</v>
      </c>
      <c r="L759" s="11">
        <v>43784</v>
      </c>
      <c r="M759" s="3">
        <v>43791</v>
      </c>
      <c r="N759" s="3">
        <v>43791</v>
      </c>
      <c r="O759" t="s">
        <v>6</v>
      </c>
      <c r="P759" s="4">
        <v>2.27</v>
      </c>
      <c r="Q759" t="s">
        <v>219</v>
      </c>
      <c r="R759" t="s">
        <v>221</v>
      </c>
      <c r="S759" t="s">
        <v>222</v>
      </c>
      <c r="T759" t="s">
        <v>223</v>
      </c>
      <c r="U759" t="s">
        <v>224</v>
      </c>
      <c r="V759" t="s">
        <v>113</v>
      </c>
      <c r="W759" s="10" t="b">
        <v>0</v>
      </c>
      <c r="X759" s="12">
        <v>43910.177830787034</v>
      </c>
    </row>
    <row r="760" spans="1:24" x14ac:dyDescent="0.2">
      <c r="A760">
        <v>11052</v>
      </c>
      <c r="B760" s="2" t="s">
        <v>218</v>
      </c>
      <c r="C760" s="2" t="s">
        <v>219</v>
      </c>
      <c r="D760" s="2" t="s">
        <v>220</v>
      </c>
      <c r="E760" t="s">
        <v>15</v>
      </c>
      <c r="F760">
        <f>SUM(J760* 0.85)</f>
        <v>785.9525000000001</v>
      </c>
      <c r="G760">
        <v>5</v>
      </c>
      <c r="H760">
        <v>-20</v>
      </c>
      <c r="I760" s="7">
        <v>184.93</v>
      </c>
      <c r="J760" s="7">
        <f>SUM(G760*I760)</f>
        <v>924.65000000000009</v>
      </c>
      <c r="K760" s="7">
        <f>SUM(G760*1.15)</f>
        <v>5.75</v>
      </c>
      <c r="L760" s="11">
        <v>43787</v>
      </c>
      <c r="M760" s="3">
        <v>43788</v>
      </c>
      <c r="N760" s="3">
        <v>43788</v>
      </c>
      <c r="O760" t="s">
        <v>6</v>
      </c>
      <c r="P760" s="4">
        <v>200.24</v>
      </c>
      <c r="Q760" t="s">
        <v>431</v>
      </c>
      <c r="R760" t="s">
        <v>433</v>
      </c>
      <c r="S760" t="s">
        <v>434</v>
      </c>
      <c r="T760" t="s">
        <v>435</v>
      </c>
      <c r="U760" t="s">
        <v>436</v>
      </c>
      <c r="V760" t="s">
        <v>209</v>
      </c>
      <c r="W760" s="10" t="b">
        <v>1</v>
      </c>
      <c r="X760" s="12">
        <v>43881.842649305559</v>
      </c>
    </row>
    <row r="761" spans="1:24" x14ac:dyDescent="0.2">
      <c r="A761">
        <v>11053</v>
      </c>
      <c r="B761" s="2" t="s">
        <v>363</v>
      </c>
      <c r="C761" s="2" t="s">
        <v>364</v>
      </c>
      <c r="D761" s="2" t="s">
        <v>365</v>
      </c>
      <c r="E761" t="s">
        <v>45</v>
      </c>
      <c r="F761">
        <f>SUM(J761* 1.03)</f>
        <v>1402.1802</v>
      </c>
      <c r="G761">
        <v>9</v>
      </c>
      <c r="H761">
        <v>-2</v>
      </c>
      <c r="I761" s="7">
        <v>151.26</v>
      </c>
      <c r="J761" s="7">
        <f>SUM(G761*I761)</f>
        <v>1361.34</v>
      </c>
      <c r="K761" s="7">
        <f>SUM(G761*1.27)</f>
        <v>11.43</v>
      </c>
      <c r="L761" s="11">
        <v>43787</v>
      </c>
      <c r="M761" s="3">
        <v>43797</v>
      </c>
      <c r="N761" s="3">
        <v>43800</v>
      </c>
      <c r="O761" t="s">
        <v>14</v>
      </c>
      <c r="P761" s="4">
        <v>0.53</v>
      </c>
      <c r="Q761" t="s">
        <v>308</v>
      </c>
      <c r="R761" t="s">
        <v>310</v>
      </c>
      <c r="S761" t="s">
        <v>311</v>
      </c>
      <c r="T761" t="s">
        <v>207</v>
      </c>
      <c r="U761" t="s">
        <v>312</v>
      </c>
      <c r="V761" t="s">
        <v>209</v>
      </c>
      <c r="W761" s="10" t="b">
        <v>0</v>
      </c>
      <c r="X761" s="12">
        <v>43896.843415393523</v>
      </c>
    </row>
    <row r="762" spans="1:24" x14ac:dyDescent="0.2">
      <c r="A762">
        <v>11056</v>
      </c>
      <c r="B762" s="2" t="s">
        <v>130</v>
      </c>
      <c r="C762" s="2" t="s">
        <v>131</v>
      </c>
      <c r="D762" s="2" t="s">
        <v>132</v>
      </c>
      <c r="E762" t="s">
        <v>36</v>
      </c>
      <c r="F762">
        <f>SUM(J762* 1.03)</f>
        <v>0.93730000000000013</v>
      </c>
      <c r="G762">
        <v>13</v>
      </c>
      <c r="H762">
        <v>2</v>
      </c>
      <c r="I762" s="7">
        <v>7.0000000000000007E-2</v>
      </c>
      <c r="J762" s="7">
        <f>SUM(G762*I762)</f>
        <v>0.91000000000000014</v>
      </c>
      <c r="K762" s="7">
        <f>SUM(G762*1.27)</f>
        <v>16.510000000000002</v>
      </c>
      <c r="L762" s="11">
        <v>43788</v>
      </c>
      <c r="M762" s="3">
        <v>43796</v>
      </c>
      <c r="N762" s="3">
        <v>43796</v>
      </c>
      <c r="O762" t="s">
        <v>6</v>
      </c>
      <c r="P762" s="4">
        <v>29.83</v>
      </c>
      <c r="Q762" t="s">
        <v>343</v>
      </c>
      <c r="R762" t="s">
        <v>567</v>
      </c>
      <c r="S762" t="s">
        <v>91</v>
      </c>
      <c r="U762" t="s">
        <v>92</v>
      </c>
      <c r="V762" t="s">
        <v>93</v>
      </c>
      <c r="W762" s="10" t="b">
        <v>0</v>
      </c>
      <c r="X762" s="12">
        <v>43923.846023842598</v>
      </c>
    </row>
    <row r="763" spans="1:24" x14ac:dyDescent="0.2">
      <c r="A763">
        <v>11057</v>
      </c>
      <c r="B763" s="2" t="s">
        <v>338</v>
      </c>
      <c r="C763" s="2" t="s">
        <v>339</v>
      </c>
      <c r="D763" s="2" t="s">
        <v>340</v>
      </c>
      <c r="E763" t="s">
        <v>15</v>
      </c>
      <c r="F763">
        <f>SUM(J763* 0.75)</f>
        <v>438.97499999999997</v>
      </c>
      <c r="G763">
        <v>6</v>
      </c>
      <c r="H763">
        <v>8</v>
      </c>
      <c r="I763" s="7">
        <v>97.55</v>
      </c>
      <c r="J763" s="7">
        <f>SUM(G763*I763)</f>
        <v>585.29999999999995</v>
      </c>
      <c r="K763" s="7">
        <f>SUM(G763*1.381)</f>
        <v>8.2859999999999996</v>
      </c>
      <c r="L763" s="11">
        <v>43789</v>
      </c>
      <c r="M763" s="3">
        <v>43804</v>
      </c>
      <c r="N763" s="3">
        <v>43804</v>
      </c>
      <c r="O763" t="s">
        <v>14</v>
      </c>
      <c r="P763" s="4">
        <v>7.56</v>
      </c>
      <c r="Q763" t="s">
        <v>419</v>
      </c>
      <c r="R763" t="s">
        <v>421</v>
      </c>
      <c r="S763" t="s">
        <v>64</v>
      </c>
      <c r="U763" t="s">
        <v>422</v>
      </c>
      <c r="V763" t="s">
        <v>66</v>
      </c>
      <c r="W763" s="10" t="b">
        <v>0</v>
      </c>
      <c r="X763" s="12">
        <v>43906.844624768521</v>
      </c>
    </row>
    <row r="764" spans="1:24" x14ac:dyDescent="0.2">
      <c r="A764">
        <v>11060</v>
      </c>
      <c r="B764" s="2" t="s">
        <v>169</v>
      </c>
      <c r="C764" s="2" t="s">
        <v>170</v>
      </c>
      <c r="D764" s="2" t="s">
        <v>171</v>
      </c>
      <c r="E764" t="s">
        <v>45</v>
      </c>
      <c r="F764">
        <f>SUM(J764* 0.85)</f>
        <v>831.19799999999987</v>
      </c>
      <c r="G764">
        <v>12</v>
      </c>
      <c r="H764">
        <v>-22</v>
      </c>
      <c r="I764" s="7">
        <v>81.489999999999995</v>
      </c>
      <c r="J764" s="7">
        <f>SUM(G764*I764)</f>
        <v>977.87999999999988</v>
      </c>
      <c r="K764" s="7">
        <f>SUM(G764*1.15)</f>
        <v>13.799999999999999</v>
      </c>
      <c r="L764" s="11">
        <v>43790</v>
      </c>
      <c r="M764" s="3">
        <v>43800</v>
      </c>
      <c r="N764" s="3">
        <v>43800</v>
      </c>
      <c r="O764" t="s">
        <v>6</v>
      </c>
      <c r="P764" s="4">
        <v>41.9</v>
      </c>
      <c r="Q764" t="s">
        <v>385</v>
      </c>
      <c r="R764" t="s">
        <v>387</v>
      </c>
      <c r="S764" t="s">
        <v>388</v>
      </c>
      <c r="U764" t="s">
        <v>389</v>
      </c>
      <c r="V764" t="s">
        <v>10</v>
      </c>
      <c r="W764" s="10" t="b">
        <v>1</v>
      </c>
      <c r="X764" s="12">
        <v>43900.510616898144</v>
      </c>
    </row>
    <row r="765" spans="1:24" x14ac:dyDescent="0.2">
      <c r="A765">
        <v>11062</v>
      </c>
      <c r="B765" s="2" t="s">
        <v>135</v>
      </c>
      <c r="C765" s="2" t="s">
        <v>136</v>
      </c>
      <c r="D765" s="2" t="s">
        <v>137</v>
      </c>
      <c r="E765" t="s">
        <v>11</v>
      </c>
      <c r="F765">
        <f>SUM(J765* 1.05)</f>
        <v>573.61500000000012</v>
      </c>
      <c r="G765">
        <v>10</v>
      </c>
      <c r="H765">
        <v>3</v>
      </c>
      <c r="I765" s="7">
        <v>54.63</v>
      </c>
      <c r="J765" s="7">
        <f>SUM(G765*I765)</f>
        <v>546.30000000000007</v>
      </c>
      <c r="K765" s="7">
        <f>SUM(G765*0.54)</f>
        <v>5.4</v>
      </c>
      <c r="L765" s="11">
        <v>44038</v>
      </c>
      <c r="M765" s="3">
        <v>44043</v>
      </c>
      <c r="N765" s="3">
        <v>44043</v>
      </c>
      <c r="O765" t="s">
        <v>14</v>
      </c>
      <c r="P765" s="4">
        <v>108.26</v>
      </c>
      <c r="Q765" t="s">
        <v>160</v>
      </c>
      <c r="R765" t="s">
        <v>162</v>
      </c>
      <c r="S765" t="s">
        <v>163</v>
      </c>
      <c r="U765" t="s">
        <v>164</v>
      </c>
      <c r="V765" t="s">
        <v>10</v>
      </c>
      <c r="W765" s="10" t="b">
        <v>1</v>
      </c>
      <c r="X765" s="12">
        <v>44016.511360879631</v>
      </c>
    </row>
    <row r="766" spans="1:24" x14ac:dyDescent="0.2">
      <c r="A766">
        <v>11064</v>
      </c>
      <c r="B766" s="2" t="s">
        <v>313</v>
      </c>
      <c r="C766" s="2" t="s">
        <v>314</v>
      </c>
      <c r="D766" s="2" t="s">
        <v>315</v>
      </c>
      <c r="E766" t="s">
        <v>45</v>
      </c>
      <c r="F766">
        <f>SUM(J766* 0.85)</f>
        <v>32.2575</v>
      </c>
      <c r="G766">
        <v>11</v>
      </c>
      <c r="H766">
        <v>-16</v>
      </c>
      <c r="I766" s="7">
        <v>3.45</v>
      </c>
      <c r="J766" s="7">
        <f>SUM(G766*I766)</f>
        <v>37.950000000000003</v>
      </c>
      <c r="K766" s="7">
        <f>SUM(G766*1.15)</f>
        <v>12.649999999999999</v>
      </c>
      <c r="L766" s="11">
        <v>44038</v>
      </c>
      <c r="M766" s="3">
        <v>44053</v>
      </c>
      <c r="N766" s="3">
        <v>44053</v>
      </c>
      <c r="O766" t="s">
        <v>12</v>
      </c>
      <c r="P766" s="4">
        <v>19.579999999999998</v>
      </c>
      <c r="Q766" t="s">
        <v>191</v>
      </c>
      <c r="R766" t="s">
        <v>193</v>
      </c>
      <c r="S766" t="s">
        <v>194</v>
      </c>
      <c r="U766" t="s">
        <v>195</v>
      </c>
      <c r="V766" t="s">
        <v>66</v>
      </c>
      <c r="W766" s="10" t="b">
        <v>0</v>
      </c>
      <c r="X766" s="12">
        <v>43943.511360879631</v>
      </c>
    </row>
    <row r="767" spans="1:24" x14ac:dyDescent="0.2">
      <c r="A767">
        <v>11066</v>
      </c>
      <c r="B767" s="2" t="s">
        <v>300</v>
      </c>
      <c r="C767" s="2" t="s">
        <v>301</v>
      </c>
      <c r="D767" s="2" t="s">
        <v>302</v>
      </c>
      <c r="E767" t="s">
        <v>13</v>
      </c>
      <c r="F767">
        <f>SUM(J767* 1.45)</f>
        <v>538.53</v>
      </c>
      <c r="G767">
        <v>12</v>
      </c>
      <c r="H767">
        <v>-3</v>
      </c>
      <c r="I767" s="7">
        <v>30.95</v>
      </c>
      <c r="J767" s="7">
        <f>SUM(G767*I767)</f>
        <v>371.4</v>
      </c>
      <c r="K767" s="7">
        <f>SUM(G767*1.27)</f>
        <v>15.24</v>
      </c>
      <c r="L767" s="11">
        <v>44041</v>
      </c>
      <c r="M767" s="3">
        <v>44056</v>
      </c>
      <c r="N767" s="3">
        <v>44056</v>
      </c>
      <c r="O767" t="s">
        <v>12</v>
      </c>
      <c r="P767" s="4">
        <v>3.51</v>
      </c>
      <c r="Q767" t="s">
        <v>486</v>
      </c>
      <c r="R767" t="s">
        <v>488</v>
      </c>
      <c r="S767" t="s">
        <v>21</v>
      </c>
      <c r="U767" t="s">
        <v>362</v>
      </c>
      <c r="V767" t="s">
        <v>23</v>
      </c>
      <c r="W767" s="10" t="b">
        <v>0</v>
      </c>
      <c r="X767" s="12">
        <v>43892.5113724537</v>
      </c>
    </row>
    <row r="768" spans="1:24" x14ac:dyDescent="0.2">
      <c r="A768">
        <v>11068</v>
      </c>
      <c r="B768" s="2" t="s">
        <v>379</v>
      </c>
      <c r="C768" s="2" t="s">
        <v>380</v>
      </c>
      <c r="D768" s="2" t="s">
        <v>381</v>
      </c>
      <c r="E768" t="s">
        <v>19</v>
      </c>
      <c r="F768">
        <f>SUM(J768* 0.85)</f>
        <v>55.233000000000004</v>
      </c>
      <c r="G768">
        <v>6</v>
      </c>
      <c r="H768">
        <v>-2</v>
      </c>
      <c r="I768" s="7">
        <v>10.83</v>
      </c>
      <c r="J768" s="7">
        <f>SUM(G768*I768)</f>
        <v>64.98</v>
      </c>
      <c r="K768" s="7">
        <f>SUM(G768*1.27)</f>
        <v>7.62</v>
      </c>
      <c r="L768" s="11">
        <v>44042</v>
      </c>
      <c r="M768" s="3">
        <v>44043</v>
      </c>
      <c r="N768" s="3">
        <v>44046</v>
      </c>
      <c r="O768" t="s">
        <v>6</v>
      </c>
      <c r="P768" s="4">
        <v>12.41</v>
      </c>
      <c r="Q768" t="s">
        <v>219</v>
      </c>
      <c r="R768" t="s">
        <v>221</v>
      </c>
      <c r="S768" t="s">
        <v>222</v>
      </c>
      <c r="T768" t="s">
        <v>223</v>
      </c>
      <c r="U768" t="s">
        <v>224</v>
      </c>
      <c r="V768" t="s">
        <v>113</v>
      </c>
      <c r="W768" s="10" t="b">
        <v>0</v>
      </c>
      <c r="X768" s="12">
        <v>43923.511083101846</v>
      </c>
    </row>
    <row r="769" spans="1:24" x14ac:dyDescent="0.2">
      <c r="A769">
        <v>11070</v>
      </c>
      <c r="B769" s="2" t="s">
        <v>356</v>
      </c>
      <c r="C769" s="2" t="s">
        <v>348</v>
      </c>
      <c r="D769" s="2" t="s">
        <v>357</v>
      </c>
      <c r="E769" t="s">
        <v>45</v>
      </c>
      <c r="F769">
        <f>SUM(J769* 1.15)</f>
        <v>1007.7449999999999</v>
      </c>
      <c r="G769">
        <v>10</v>
      </c>
      <c r="H769">
        <v>22</v>
      </c>
      <c r="I769" s="7">
        <v>87.63</v>
      </c>
      <c r="J769" s="7">
        <f>SUM(G769*I769)</f>
        <v>876.3</v>
      </c>
      <c r="K769" s="7">
        <f>SUM(G769*1.429)</f>
        <v>14.290000000000001</v>
      </c>
      <c r="L769" s="11">
        <v>44042</v>
      </c>
      <c r="M769" s="3">
        <v>44048</v>
      </c>
      <c r="N769" s="3">
        <v>44048</v>
      </c>
      <c r="O769" t="s">
        <v>12</v>
      </c>
      <c r="P769" s="4">
        <v>43.26</v>
      </c>
      <c r="Q769" t="s">
        <v>263</v>
      </c>
      <c r="R769" t="s">
        <v>265</v>
      </c>
      <c r="S769" t="s">
        <v>266</v>
      </c>
      <c r="U769" t="s">
        <v>267</v>
      </c>
      <c r="V769" t="s">
        <v>59</v>
      </c>
      <c r="W769" s="10" t="b">
        <v>1</v>
      </c>
      <c r="X769" s="12">
        <v>43884.180202662035</v>
      </c>
    </row>
    <row r="770" spans="1:24" x14ac:dyDescent="0.2">
      <c r="A770">
        <v>11072</v>
      </c>
      <c r="B770" s="2" t="s">
        <v>147</v>
      </c>
      <c r="C770" s="2" t="s">
        <v>148</v>
      </c>
      <c r="D770" s="2" t="s">
        <v>149</v>
      </c>
      <c r="E770" t="s">
        <v>36</v>
      </c>
      <c r="F770">
        <f>SUM(J770* 1.15)</f>
        <v>260.54399999999998</v>
      </c>
      <c r="G770">
        <v>8</v>
      </c>
      <c r="H770">
        <v>5</v>
      </c>
      <c r="I770" s="7">
        <v>28.32</v>
      </c>
      <c r="J770" s="7">
        <f>SUM(G770*I770)</f>
        <v>226.56</v>
      </c>
      <c r="K770" s="7">
        <f>SUM(G770*0.54)</f>
        <v>4.32</v>
      </c>
      <c r="L770" s="11">
        <v>44043</v>
      </c>
      <c r="M770" s="3">
        <v>44045</v>
      </c>
      <c r="N770" s="3">
        <v>44045</v>
      </c>
      <c r="O770" t="s">
        <v>6</v>
      </c>
      <c r="P770" s="4">
        <v>55.92</v>
      </c>
      <c r="Q770" t="s">
        <v>501</v>
      </c>
      <c r="R770" t="s">
        <v>503</v>
      </c>
      <c r="S770" t="s">
        <v>504</v>
      </c>
      <c r="U770" t="s">
        <v>505</v>
      </c>
      <c r="V770" t="s">
        <v>448</v>
      </c>
      <c r="W770" s="10" t="b">
        <v>1</v>
      </c>
      <c r="X770" s="12">
        <v>43873.513159722221</v>
      </c>
    </row>
    <row r="771" spans="1:24" x14ac:dyDescent="0.2">
      <c r="A771">
        <v>11074</v>
      </c>
      <c r="B771" s="2" t="s">
        <v>342</v>
      </c>
      <c r="C771" s="2" t="s">
        <v>343</v>
      </c>
      <c r="D771" s="2" t="s">
        <v>344</v>
      </c>
      <c r="E771" t="s">
        <v>15</v>
      </c>
      <c r="F771">
        <f>SUM(J771* 0.85)</f>
        <v>255.935</v>
      </c>
      <c r="G771">
        <v>10</v>
      </c>
      <c r="H771">
        <v>35</v>
      </c>
      <c r="I771" s="7">
        <v>30.11</v>
      </c>
      <c r="J771" s="7">
        <f>SUM(G771*I771)</f>
        <v>301.10000000000002</v>
      </c>
      <c r="K771" s="7">
        <f>SUM(G771*1.429)</f>
        <v>14.290000000000001</v>
      </c>
      <c r="L771" s="11">
        <v>44044</v>
      </c>
      <c r="M771" s="3">
        <v>44051</v>
      </c>
      <c r="N771" s="3">
        <v>44052</v>
      </c>
      <c r="O771" t="s">
        <v>14</v>
      </c>
      <c r="P771" s="4">
        <v>3.25</v>
      </c>
      <c r="Q771" t="s">
        <v>95</v>
      </c>
      <c r="R771" t="s">
        <v>97</v>
      </c>
      <c r="S771" t="s">
        <v>21</v>
      </c>
      <c r="U771" t="s">
        <v>98</v>
      </c>
      <c r="V771" t="s">
        <v>23</v>
      </c>
      <c r="W771" s="10" t="b">
        <v>0</v>
      </c>
      <c r="X771" s="12">
        <v>43844.846298379634</v>
      </c>
    </row>
    <row r="772" spans="1:24" x14ac:dyDescent="0.2">
      <c r="A772">
        <v>11076</v>
      </c>
      <c r="B772" s="2" t="s">
        <v>73</v>
      </c>
      <c r="C772" s="2" t="s">
        <v>74</v>
      </c>
      <c r="D772" s="2" t="s">
        <v>75</v>
      </c>
      <c r="E772" t="s">
        <v>15</v>
      </c>
      <c r="F772">
        <f>SUM(J772* 0.9)</f>
        <v>741.85199999999998</v>
      </c>
      <c r="G772">
        <v>12</v>
      </c>
      <c r="H772">
        <v>4</v>
      </c>
      <c r="I772" s="7">
        <v>68.69</v>
      </c>
      <c r="J772" s="7">
        <f>SUM(G772*I772)</f>
        <v>824.28</v>
      </c>
      <c r="K772" s="7">
        <f>SUM(G772*0.54)</f>
        <v>6.48</v>
      </c>
      <c r="L772" s="11">
        <v>44045</v>
      </c>
      <c r="M772" s="3">
        <v>44046</v>
      </c>
      <c r="N772" s="3">
        <v>44049</v>
      </c>
      <c r="O772" t="s">
        <v>14</v>
      </c>
      <c r="P772" s="4">
        <v>39.92</v>
      </c>
      <c r="Q772" t="s">
        <v>17</v>
      </c>
      <c r="R772" t="s">
        <v>20</v>
      </c>
      <c r="S772" t="s">
        <v>21</v>
      </c>
      <c r="U772" t="s">
        <v>22</v>
      </c>
      <c r="V772" t="s">
        <v>23</v>
      </c>
      <c r="W772" s="10" t="b">
        <v>1</v>
      </c>
      <c r="X772" s="12">
        <v>43864.510593749997</v>
      </c>
    </row>
    <row r="773" spans="1:24" x14ac:dyDescent="0.2">
      <c r="A773">
        <v>11078</v>
      </c>
      <c r="B773" s="2" t="s">
        <v>73</v>
      </c>
      <c r="C773" s="2" t="s">
        <v>74</v>
      </c>
      <c r="D773" s="2" t="s">
        <v>75</v>
      </c>
      <c r="E773" t="s">
        <v>37</v>
      </c>
      <c r="F773">
        <f>SUM(J773* 0.9)</f>
        <v>709.48800000000006</v>
      </c>
      <c r="G773">
        <v>13</v>
      </c>
      <c r="H773">
        <v>4</v>
      </c>
      <c r="I773" s="7">
        <v>60.64</v>
      </c>
      <c r="J773" s="7">
        <f>SUM(G773*I773)</f>
        <v>788.32</v>
      </c>
      <c r="K773" s="7">
        <f>SUM(G773*0.54)</f>
        <v>7.0200000000000005</v>
      </c>
      <c r="L773" s="11">
        <v>44045</v>
      </c>
      <c r="M773" s="3">
        <v>44054</v>
      </c>
      <c r="N773" s="3">
        <v>44055</v>
      </c>
      <c r="O773" t="s">
        <v>6</v>
      </c>
      <c r="P773" s="4">
        <v>19.79</v>
      </c>
      <c r="Q773" t="s">
        <v>257</v>
      </c>
      <c r="R773" t="s">
        <v>259</v>
      </c>
      <c r="S773" t="s">
        <v>260</v>
      </c>
      <c r="U773" t="s">
        <v>261</v>
      </c>
      <c r="V773" t="s">
        <v>59</v>
      </c>
      <c r="W773" s="10" t="b">
        <v>0</v>
      </c>
      <c r="X773" s="12">
        <v>43888.51041805555</v>
      </c>
    </row>
    <row r="774" spans="1:24" x14ac:dyDescent="0.2">
      <c r="A774">
        <v>11080</v>
      </c>
      <c r="B774" s="2" t="s">
        <v>524</v>
      </c>
      <c r="C774" s="2" t="s">
        <v>525</v>
      </c>
      <c r="D774" s="2" t="s">
        <v>526</v>
      </c>
      <c r="E774" t="s">
        <v>36</v>
      </c>
      <c r="F774">
        <f>SUM(J774* 1.05)</f>
        <v>264.03300000000002</v>
      </c>
      <c r="G774">
        <v>11</v>
      </c>
      <c r="H774">
        <v>-27</v>
      </c>
      <c r="I774" s="7">
        <v>22.86</v>
      </c>
      <c r="J774" s="7">
        <f>SUM(G774*I774)</f>
        <v>251.45999999999998</v>
      </c>
      <c r="K774" s="7">
        <f>SUM(G774*1.15)</f>
        <v>12.649999999999999</v>
      </c>
      <c r="L774" s="11">
        <v>44048</v>
      </c>
      <c r="M774" s="3">
        <v>44049</v>
      </c>
      <c r="N774" s="3">
        <v>44049</v>
      </c>
      <c r="O774" t="s">
        <v>14</v>
      </c>
      <c r="P774" s="4">
        <v>168.64</v>
      </c>
      <c r="Q774" t="s">
        <v>39</v>
      </c>
      <c r="R774" t="s">
        <v>41</v>
      </c>
      <c r="S774" t="s">
        <v>42</v>
      </c>
      <c r="U774" t="s">
        <v>43</v>
      </c>
      <c r="V774" t="s">
        <v>44</v>
      </c>
      <c r="W774" s="10" t="b">
        <v>1</v>
      </c>
      <c r="X774" s="12">
        <v>43892.5113724537</v>
      </c>
    </row>
    <row r="775" spans="1:24" x14ac:dyDescent="0.2">
      <c r="A775">
        <v>11082</v>
      </c>
      <c r="B775" s="2" t="s">
        <v>262</v>
      </c>
      <c r="C775" s="2" t="s">
        <v>263</v>
      </c>
      <c r="D775" s="2" t="s">
        <v>264</v>
      </c>
      <c r="E775" t="s">
        <v>15</v>
      </c>
      <c r="F775">
        <f>SUM(J775* 0.85)</f>
        <v>614.97500000000002</v>
      </c>
      <c r="G775">
        <v>10</v>
      </c>
      <c r="H775">
        <v>6</v>
      </c>
      <c r="I775" s="7">
        <v>72.349999999999994</v>
      </c>
      <c r="J775" s="7">
        <f>SUM(G775*I775)</f>
        <v>723.5</v>
      </c>
      <c r="K775" s="7">
        <f>SUM(G775*1.381)</f>
        <v>13.81</v>
      </c>
      <c r="L775" s="11">
        <v>44049</v>
      </c>
      <c r="M775" s="3">
        <v>44057</v>
      </c>
      <c r="N775" s="3">
        <v>44066</v>
      </c>
      <c r="O775" t="s">
        <v>12</v>
      </c>
      <c r="P775" s="4">
        <v>278.95999999999998</v>
      </c>
      <c r="Q775" t="s">
        <v>131</v>
      </c>
      <c r="R775" t="s">
        <v>133</v>
      </c>
      <c r="S775" t="s">
        <v>85</v>
      </c>
      <c r="U775" t="s">
        <v>134</v>
      </c>
      <c r="V775" t="s">
        <v>35</v>
      </c>
      <c r="W775" s="10" t="b">
        <v>1</v>
      </c>
      <c r="X775" s="12">
        <v>43897.84585208333</v>
      </c>
    </row>
    <row r="776" spans="1:24" x14ac:dyDescent="0.2">
      <c r="A776">
        <v>11084</v>
      </c>
      <c r="B776" s="2" t="s">
        <v>142</v>
      </c>
      <c r="C776" s="2" t="s">
        <v>143</v>
      </c>
      <c r="D776" s="2" t="s">
        <v>144</v>
      </c>
      <c r="E776" t="s">
        <v>45</v>
      </c>
      <c r="F776">
        <f>SUM(J776* 0.85)</f>
        <v>189.39699999999999</v>
      </c>
      <c r="G776">
        <v>13</v>
      </c>
      <c r="H776">
        <v>-35</v>
      </c>
      <c r="I776" s="7">
        <v>17.14</v>
      </c>
      <c r="J776" s="7">
        <f>SUM(G776*I776)</f>
        <v>222.82</v>
      </c>
      <c r="K776" s="7">
        <f>SUM(G776*1.15)</f>
        <v>14.95</v>
      </c>
      <c r="L776" s="11">
        <v>44049</v>
      </c>
      <c r="M776" s="3">
        <v>44059</v>
      </c>
      <c r="N776" s="3">
        <v>44059</v>
      </c>
      <c r="O776" t="s">
        <v>6</v>
      </c>
      <c r="P776" s="4">
        <v>47.84</v>
      </c>
      <c r="Q776" t="s">
        <v>100</v>
      </c>
      <c r="R776" t="s">
        <v>102</v>
      </c>
      <c r="S776" t="s">
        <v>103</v>
      </c>
      <c r="U776" t="s">
        <v>104</v>
      </c>
      <c r="V776" t="s">
        <v>105</v>
      </c>
      <c r="W776" s="10" t="b">
        <v>1</v>
      </c>
      <c r="X776" s="12">
        <v>43949.845421990743</v>
      </c>
    </row>
    <row r="777" spans="1:24" x14ac:dyDescent="0.2">
      <c r="A777">
        <v>11086</v>
      </c>
      <c r="B777" s="2" t="s">
        <v>232</v>
      </c>
      <c r="C777" s="2" t="s">
        <v>233</v>
      </c>
      <c r="D777" s="2" t="s">
        <v>234</v>
      </c>
      <c r="E777" t="s">
        <v>15</v>
      </c>
      <c r="F777">
        <f>SUM(J777* 0.9)</f>
        <v>474.60599999999994</v>
      </c>
      <c r="G777">
        <v>11</v>
      </c>
      <c r="H777">
        <v>-3</v>
      </c>
      <c r="I777" s="7">
        <v>47.94</v>
      </c>
      <c r="J777" s="7">
        <f>SUM(G777*I777)</f>
        <v>527.33999999999992</v>
      </c>
      <c r="K777" s="7">
        <f>SUM(G777*1.27)</f>
        <v>13.97</v>
      </c>
      <c r="L777" s="11">
        <v>44050</v>
      </c>
      <c r="M777" s="3">
        <v>44052</v>
      </c>
      <c r="N777" s="3">
        <v>44056</v>
      </c>
      <c r="O777" t="s">
        <v>6</v>
      </c>
      <c r="P777" s="4">
        <v>208.58</v>
      </c>
      <c r="Q777" t="s">
        <v>160</v>
      </c>
      <c r="R777" t="s">
        <v>162</v>
      </c>
      <c r="S777" t="s">
        <v>163</v>
      </c>
      <c r="U777" t="s">
        <v>164</v>
      </c>
      <c r="V777" t="s">
        <v>10</v>
      </c>
      <c r="W777" s="10" t="b">
        <v>1</v>
      </c>
      <c r="X777" s="12">
        <v>43902.511360879631</v>
      </c>
    </row>
    <row r="778" spans="1:24" x14ac:dyDescent="0.2">
      <c r="A778">
        <v>11088</v>
      </c>
      <c r="B778" s="2" t="s">
        <v>524</v>
      </c>
      <c r="C778" s="2" t="s">
        <v>525</v>
      </c>
      <c r="D778" s="2" t="s">
        <v>526</v>
      </c>
      <c r="E778" t="s">
        <v>36</v>
      </c>
      <c r="F778">
        <f>SUM(J778* 1.05)</f>
        <v>409.24799999999999</v>
      </c>
      <c r="G778">
        <v>12</v>
      </c>
      <c r="H778">
        <v>-31</v>
      </c>
      <c r="I778" s="7">
        <v>32.479999999999997</v>
      </c>
      <c r="J778" s="7">
        <f>SUM(G778*I778)</f>
        <v>389.76</v>
      </c>
      <c r="K778" s="7">
        <f>SUM(G778*1.15)</f>
        <v>13.799999999999999</v>
      </c>
      <c r="L778" s="11">
        <v>44051</v>
      </c>
      <c r="M778" s="3">
        <v>44053</v>
      </c>
      <c r="N778" s="3">
        <v>44054</v>
      </c>
      <c r="O778" t="s">
        <v>12</v>
      </c>
      <c r="P778" s="4">
        <v>30.96</v>
      </c>
      <c r="Q778" t="s">
        <v>456</v>
      </c>
      <c r="R778" t="s">
        <v>458</v>
      </c>
      <c r="S778" t="s">
        <v>459</v>
      </c>
      <c r="T778" t="s">
        <v>460</v>
      </c>
      <c r="U778" t="s">
        <v>461</v>
      </c>
      <c r="V778" t="s">
        <v>209</v>
      </c>
      <c r="W778" s="10" t="b">
        <v>0</v>
      </c>
      <c r="X778" s="12">
        <v>43893.513171296298</v>
      </c>
    </row>
    <row r="779" spans="1:24" x14ac:dyDescent="0.2">
      <c r="A779">
        <v>11090</v>
      </c>
      <c r="B779" s="2" t="s">
        <v>442</v>
      </c>
      <c r="C779" s="2" t="s">
        <v>443</v>
      </c>
      <c r="D779" s="2" t="s">
        <v>444</v>
      </c>
      <c r="E779" t="s">
        <v>11</v>
      </c>
      <c r="F779">
        <f>SUM(J779* 0.85)</f>
        <v>56.473999999999997</v>
      </c>
      <c r="G779">
        <v>11</v>
      </c>
      <c r="H779">
        <v>4</v>
      </c>
      <c r="I779" s="7">
        <v>6.04</v>
      </c>
      <c r="J779" s="7">
        <f>SUM(G779*I779)</f>
        <v>66.44</v>
      </c>
      <c r="K779" s="7">
        <f>SUM(G779*0.54)</f>
        <v>5.94</v>
      </c>
      <c r="L779" s="11">
        <v>44051</v>
      </c>
      <c r="M779" s="3">
        <v>44054</v>
      </c>
      <c r="N779" s="3">
        <v>44054</v>
      </c>
      <c r="O779" t="s">
        <v>6</v>
      </c>
      <c r="P779" s="4">
        <v>65.099999999999994</v>
      </c>
      <c r="Q779" t="s">
        <v>431</v>
      </c>
      <c r="R779" t="s">
        <v>433</v>
      </c>
      <c r="S779" t="s">
        <v>434</v>
      </c>
      <c r="T779" t="s">
        <v>435</v>
      </c>
      <c r="U779" t="s">
        <v>436</v>
      </c>
      <c r="V779" t="s">
        <v>209</v>
      </c>
      <c r="W779" s="10" t="b">
        <v>1</v>
      </c>
      <c r="X779" s="12">
        <v>43883.508072337965</v>
      </c>
    </row>
    <row r="780" spans="1:24" x14ac:dyDescent="0.2">
      <c r="A780">
        <v>11092</v>
      </c>
      <c r="B780" s="2" t="s">
        <v>384</v>
      </c>
      <c r="C780" s="2" t="s">
        <v>385</v>
      </c>
      <c r="D780" s="2" t="s">
        <v>386</v>
      </c>
      <c r="E780" t="s">
        <v>11</v>
      </c>
      <c r="F780">
        <f>SUM(J780* 1.25)</f>
        <v>423.9</v>
      </c>
      <c r="G780">
        <v>9</v>
      </c>
      <c r="H780">
        <v>-5</v>
      </c>
      <c r="I780" s="7">
        <v>37.68</v>
      </c>
      <c r="J780" s="7">
        <f>SUM(G780*I780)</f>
        <v>339.12</v>
      </c>
      <c r="K780" s="7">
        <f>SUM(G780*1.15)</f>
        <v>10.35</v>
      </c>
      <c r="L780" s="11">
        <v>44052</v>
      </c>
      <c r="M780" s="3">
        <v>44067</v>
      </c>
      <c r="N780" s="3">
        <v>44067</v>
      </c>
      <c r="O780" t="s">
        <v>12</v>
      </c>
      <c r="P780" s="4">
        <v>163.97</v>
      </c>
      <c r="Q780" t="s">
        <v>294</v>
      </c>
      <c r="R780" t="s">
        <v>296</v>
      </c>
      <c r="S780" t="s">
        <v>297</v>
      </c>
      <c r="T780" t="s">
        <v>298</v>
      </c>
      <c r="U780" t="s">
        <v>299</v>
      </c>
      <c r="V780" t="s">
        <v>217</v>
      </c>
      <c r="W780" s="10" t="b">
        <v>1</v>
      </c>
      <c r="X780" s="12">
        <v>43814.178178009257</v>
      </c>
    </row>
    <row r="781" spans="1:24" x14ac:dyDescent="0.2">
      <c r="A781">
        <v>11095</v>
      </c>
      <c r="B781" s="2" t="s">
        <v>412</v>
      </c>
      <c r="C781" s="2" t="s">
        <v>413</v>
      </c>
      <c r="D781" s="2" t="s">
        <v>414</v>
      </c>
      <c r="E781" t="s">
        <v>11</v>
      </c>
      <c r="F781">
        <f>SUM(J781* 0.85)</f>
        <v>236.64</v>
      </c>
      <c r="G781">
        <v>10</v>
      </c>
      <c r="H781">
        <v>-1</v>
      </c>
      <c r="I781" s="7">
        <v>27.84</v>
      </c>
      <c r="J781" s="7">
        <f>SUM(G781*I781)</f>
        <v>278.39999999999998</v>
      </c>
      <c r="K781" s="7">
        <f>SUM(G781*1.27)</f>
        <v>12.7</v>
      </c>
      <c r="L781" s="11">
        <v>44055</v>
      </c>
      <c r="M781" s="3">
        <v>44064</v>
      </c>
      <c r="N781" s="3">
        <v>44064</v>
      </c>
      <c r="O781" t="s">
        <v>12</v>
      </c>
      <c r="P781" s="4">
        <v>96.72</v>
      </c>
      <c r="Q781" t="s">
        <v>281</v>
      </c>
      <c r="R781" t="s">
        <v>282</v>
      </c>
      <c r="S781" t="s">
        <v>283</v>
      </c>
      <c r="U781" t="s">
        <v>284</v>
      </c>
      <c r="V781" t="s">
        <v>10</v>
      </c>
      <c r="W781" s="10" t="b">
        <v>1</v>
      </c>
      <c r="X781" s="12">
        <v>43902.509873726849</v>
      </c>
    </row>
    <row r="782" spans="1:24" x14ac:dyDescent="0.2">
      <c r="A782">
        <v>11098</v>
      </c>
      <c r="B782" s="2" t="s">
        <v>531</v>
      </c>
      <c r="C782" s="2" t="s">
        <v>532</v>
      </c>
      <c r="D782" s="2" t="s">
        <v>533</v>
      </c>
      <c r="E782" t="s">
        <v>15</v>
      </c>
      <c r="F782">
        <f>SUM(J782* 0.85)</f>
        <v>293.55599999999998</v>
      </c>
      <c r="G782">
        <v>8</v>
      </c>
      <c r="H782">
        <v>-14</v>
      </c>
      <c r="I782" s="7">
        <v>43.17</v>
      </c>
      <c r="J782" s="7">
        <f>SUM(G782*I782)</f>
        <v>345.36</v>
      </c>
      <c r="K782" s="7">
        <f>SUM(G782*1.15)</f>
        <v>9.1999999999999993</v>
      </c>
      <c r="L782" s="11">
        <v>44056</v>
      </c>
      <c r="M782" s="3">
        <v>44059</v>
      </c>
      <c r="N782" s="3">
        <v>44059</v>
      </c>
      <c r="O782" t="s">
        <v>12</v>
      </c>
      <c r="P782" s="4">
        <v>15.28</v>
      </c>
      <c r="Q782" t="s">
        <v>538</v>
      </c>
      <c r="R782" t="s">
        <v>540</v>
      </c>
      <c r="S782" t="s">
        <v>541</v>
      </c>
      <c r="T782" t="s">
        <v>279</v>
      </c>
      <c r="U782" t="s">
        <v>542</v>
      </c>
      <c r="V782" t="s">
        <v>209</v>
      </c>
      <c r="W782" s="10" t="b">
        <v>0</v>
      </c>
      <c r="X782" s="12">
        <v>43904.51211689815</v>
      </c>
    </row>
    <row r="783" spans="1:24" x14ac:dyDescent="0.2">
      <c r="A783">
        <v>11101</v>
      </c>
      <c r="B783" s="2" t="s">
        <v>374</v>
      </c>
      <c r="C783" s="2" t="s">
        <v>375</v>
      </c>
      <c r="D783" s="2" t="s">
        <v>376</v>
      </c>
      <c r="E783" t="s">
        <v>36</v>
      </c>
      <c r="F783">
        <f>SUM(J783* 1.15)</f>
        <v>976.41899999999998</v>
      </c>
      <c r="G783">
        <v>9</v>
      </c>
      <c r="H783">
        <v>-5</v>
      </c>
      <c r="I783" s="7">
        <v>94.34</v>
      </c>
      <c r="J783" s="7">
        <f>SUM(G783*I783)</f>
        <v>849.06000000000006</v>
      </c>
      <c r="K783" s="7">
        <f>SUM(G783*1.15)</f>
        <v>10.35</v>
      </c>
      <c r="L783" s="11">
        <v>44056</v>
      </c>
      <c r="M783" s="3">
        <v>44057</v>
      </c>
      <c r="N783" s="3">
        <v>44057</v>
      </c>
      <c r="O783" t="s">
        <v>6</v>
      </c>
      <c r="P783" s="4">
        <v>1.21</v>
      </c>
      <c r="Q783" t="s">
        <v>3</v>
      </c>
      <c r="R783" t="s">
        <v>7</v>
      </c>
      <c r="S783" t="s">
        <v>8</v>
      </c>
      <c r="U783" t="s">
        <v>9</v>
      </c>
      <c r="V783" t="s">
        <v>10</v>
      </c>
      <c r="W783" s="10" t="b">
        <v>0</v>
      </c>
      <c r="X783" s="12">
        <v>43867.512680787033</v>
      </c>
    </row>
    <row r="784" spans="1:24" x14ac:dyDescent="0.2">
      <c r="A784">
        <v>11104</v>
      </c>
      <c r="B784" s="2" t="s">
        <v>169</v>
      </c>
      <c r="C784" s="2" t="s">
        <v>170</v>
      </c>
      <c r="D784" s="2" t="s">
        <v>171</v>
      </c>
      <c r="E784" t="s">
        <v>45</v>
      </c>
      <c r="F784">
        <f>SUM(J784* 0.85)</f>
        <v>415.34399999999999</v>
      </c>
      <c r="G784">
        <v>12</v>
      </c>
      <c r="H784">
        <v>-34</v>
      </c>
      <c r="I784" s="7">
        <v>40.72</v>
      </c>
      <c r="J784" s="7">
        <f>SUM(G784*I784)</f>
        <v>488.64</v>
      </c>
      <c r="K784" s="7">
        <f>SUM(G784*1.15)</f>
        <v>13.799999999999999</v>
      </c>
      <c r="L784" s="11">
        <v>44057</v>
      </c>
      <c r="M784" s="3">
        <v>44060</v>
      </c>
      <c r="N784" s="3">
        <v>44060</v>
      </c>
      <c r="O784" t="s">
        <v>12</v>
      </c>
      <c r="P784" s="4">
        <v>3.35</v>
      </c>
      <c r="Q784" t="s">
        <v>203</v>
      </c>
      <c r="R784" t="s">
        <v>205</v>
      </c>
      <c r="S784" t="s">
        <v>206</v>
      </c>
      <c r="T784" t="s">
        <v>207</v>
      </c>
      <c r="U784" t="s">
        <v>208</v>
      </c>
      <c r="V784" t="s">
        <v>209</v>
      </c>
      <c r="W784" s="10" t="b">
        <v>1</v>
      </c>
      <c r="X784" s="12">
        <v>43886.508049189819</v>
      </c>
    </row>
    <row r="785" spans="1:24" x14ac:dyDescent="0.2">
      <c r="A785">
        <v>11107</v>
      </c>
      <c r="B785" s="2" t="s">
        <v>196</v>
      </c>
      <c r="C785" s="2" t="s">
        <v>197</v>
      </c>
      <c r="D785" s="2" t="s">
        <v>198</v>
      </c>
      <c r="E785" t="s">
        <v>5</v>
      </c>
      <c r="F785">
        <f>SUM(J785* 1.15)</f>
        <v>271.65299999999996</v>
      </c>
      <c r="G785">
        <v>6</v>
      </c>
      <c r="H785">
        <v>-2</v>
      </c>
      <c r="I785" s="7">
        <v>39.369999999999997</v>
      </c>
      <c r="J785" s="7">
        <f>SUM(G785*I785)</f>
        <v>236.21999999999997</v>
      </c>
      <c r="K785" s="7">
        <f>SUM(G785*1.27)</f>
        <v>7.62</v>
      </c>
      <c r="L785" s="11">
        <v>44058</v>
      </c>
      <c r="M785" s="3">
        <v>44060</v>
      </c>
      <c r="N785" s="3">
        <v>44060</v>
      </c>
      <c r="O785" t="s">
        <v>14</v>
      </c>
      <c r="P785" s="4">
        <v>70.290000000000006</v>
      </c>
      <c r="Q785" t="s">
        <v>443</v>
      </c>
      <c r="R785" t="s">
        <v>445</v>
      </c>
      <c r="S785" t="s">
        <v>446</v>
      </c>
      <c r="U785" t="s">
        <v>447</v>
      </c>
      <c r="V785" t="s">
        <v>448</v>
      </c>
      <c r="W785" s="10" t="b">
        <v>1</v>
      </c>
      <c r="X785" s="12">
        <v>43877.843000347231</v>
      </c>
    </row>
    <row r="786" spans="1:24" x14ac:dyDescent="0.2">
      <c r="A786">
        <v>11110</v>
      </c>
      <c r="B786" s="2" t="s">
        <v>326</v>
      </c>
      <c r="C786" s="2" t="s">
        <v>327</v>
      </c>
      <c r="D786" s="2" t="s">
        <v>328</v>
      </c>
      <c r="E786" t="s">
        <v>19</v>
      </c>
      <c r="F786">
        <f>SUM(J786* 0.9)</f>
        <v>140.31</v>
      </c>
      <c r="G786">
        <v>5</v>
      </c>
      <c r="H786">
        <v>2</v>
      </c>
      <c r="I786" s="7">
        <v>31.18</v>
      </c>
      <c r="J786" s="7">
        <f>SUM(G786*I786)</f>
        <v>155.9</v>
      </c>
      <c r="K786" s="7">
        <f>SUM(G786*1.27)</f>
        <v>6.35</v>
      </c>
      <c r="L786" s="11">
        <v>44058</v>
      </c>
      <c r="M786" s="3">
        <v>44060</v>
      </c>
      <c r="N786" s="3">
        <v>44060</v>
      </c>
      <c r="O786" t="s">
        <v>12</v>
      </c>
      <c r="P786" s="4">
        <v>18.66</v>
      </c>
      <c r="Q786" t="s">
        <v>395</v>
      </c>
      <c r="R786" t="s">
        <v>397</v>
      </c>
      <c r="S786" t="s">
        <v>398</v>
      </c>
      <c r="T786" t="s">
        <v>399</v>
      </c>
      <c r="U786" t="s">
        <v>400</v>
      </c>
      <c r="V786" t="s">
        <v>209</v>
      </c>
      <c r="W786" s="10" t="b">
        <v>0</v>
      </c>
      <c r="X786" s="12">
        <v>43868.512518749994</v>
      </c>
    </row>
    <row r="787" spans="1:24" x14ac:dyDescent="0.2">
      <c r="A787">
        <v>11113</v>
      </c>
      <c r="B787" s="2" t="s">
        <v>262</v>
      </c>
      <c r="C787" s="2" t="s">
        <v>263</v>
      </c>
      <c r="D787" s="2" t="s">
        <v>264</v>
      </c>
      <c r="E787" t="s">
        <v>5</v>
      </c>
      <c r="F787">
        <f>SUM(J787* 0.85)</f>
        <v>601.79999999999995</v>
      </c>
      <c r="G787">
        <v>10</v>
      </c>
      <c r="H787">
        <v>6</v>
      </c>
      <c r="I787" s="7">
        <v>70.8</v>
      </c>
      <c r="J787" s="7">
        <f>SUM(G787*I787)</f>
        <v>708</v>
      </c>
      <c r="K787" s="7">
        <f>SUM(G787*1.381)</f>
        <v>13.81</v>
      </c>
      <c r="L787" s="11">
        <v>44059</v>
      </c>
      <c r="M787" s="3">
        <v>44069</v>
      </c>
      <c r="N787" s="3">
        <v>44069</v>
      </c>
      <c r="O787" t="s">
        <v>14</v>
      </c>
      <c r="P787" s="4">
        <v>4.13</v>
      </c>
      <c r="Q787" t="s">
        <v>339</v>
      </c>
      <c r="R787" t="s">
        <v>568</v>
      </c>
      <c r="S787" t="s">
        <v>85</v>
      </c>
      <c r="U787" t="s">
        <v>341</v>
      </c>
      <c r="V787" t="s">
        <v>35</v>
      </c>
      <c r="W787" s="10" t="b">
        <v>0</v>
      </c>
      <c r="X787" s="12">
        <v>43902.943356481483</v>
      </c>
    </row>
    <row r="788" spans="1:24" x14ac:dyDescent="0.2">
      <c r="A788">
        <v>11116</v>
      </c>
      <c r="B788" s="2" t="s">
        <v>183</v>
      </c>
      <c r="C788" s="2" t="s">
        <v>184</v>
      </c>
      <c r="D788" s="2" t="s">
        <v>185</v>
      </c>
      <c r="E788" t="s">
        <v>11</v>
      </c>
      <c r="F788">
        <f>SUM(J788* 1.05)</f>
        <v>223.14600000000002</v>
      </c>
      <c r="G788">
        <v>12</v>
      </c>
      <c r="H788">
        <v>5</v>
      </c>
      <c r="I788" s="7">
        <v>17.71</v>
      </c>
      <c r="J788" s="7">
        <f>SUM(G788*I788)</f>
        <v>212.52</v>
      </c>
      <c r="K788" s="7">
        <f>SUM(G788*0.54)</f>
        <v>6.48</v>
      </c>
      <c r="L788" s="11">
        <v>44062</v>
      </c>
      <c r="M788" s="3">
        <v>44066</v>
      </c>
      <c r="N788" s="3">
        <v>44066</v>
      </c>
      <c r="O788" t="s">
        <v>12</v>
      </c>
      <c r="P788" s="4">
        <v>33.68</v>
      </c>
      <c r="Q788" t="s">
        <v>203</v>
      </c>
      <c r="R788" t="s">
        <v>205</v>
      </c>
      <c r="S788" t="s">
        <v>206</v>
      </c>
      <c r="T788" t="s">
        <v>207</v>
      </c>
      <c r="U788" t="s">
        <v>208</v>
      </c>
      <c r="V788" t="s">
        <v>209</v>
      </c>
      <c r="W788" s="10" t="b">
        <v>1</v>
      </c>
      <c r="X788" s="12">
        <v>43886.633460648147</v>
      </c>
    </row>
    <row r="789" spans="1:24" x14ac:dyDescent="0.2">
      <c r="A789">
        <v>11119</v>
      </c>
      <c r="B789" s="2" t="s">
        <v>363</v>
      </c>
      <c r="C789" s="2" t="s">
        <v>364</v>
      </c>
      <c r="D789" s="2" t="s">
        <v>365</v>
      </c>
      <c r="E789" t="s">
        <v>11</v>
      </c>
      <c r="F789">
        <f>SUM(J789* 1.45)</f>
        <v>158.68799999999999</v>
      </c>
      <c r="G789">
        <v>9</v>
      </c>
      <c r="H789">
        <v>-3</v>
      </c>
      <c r="I789" s="7">
        <v>12.16</v>
      </c>
      <c r="J789" s="7">
        <f>SUM(G789*I789)</f>
        <v>109.44</v>
      </c>
      <c r="K789" s="7">
        <f>SUM(G789*1.27)</f>
        <v>11.43</v>
      </c>
      <c r="L789" s="11">
        <v>44062</v>
      </c>
      <c r="M789" s="3">
        <v>44064</v>
      </c>
      <c r="N789" s="3">
        <v>44065</v>
      </c>
      <c r="O789" t="s">
        <v>12</v>
      </c>
      <c r="P789" s="4">
        <v>90.97</v>
      </c>
      <c r="Q789" t="s">
        <v>288</v>
      </c>
      <c r="R789" t="s">
        <v>561</v>
      </c>
      <c r="S789" t="s">
        <v>290</v>
      </c>
      <c r="T789" t="s">
        <v>291</v>
      </c>
      <c r="U789" t="s">
        <v>292</v>
      </c>
      <c r="V789" t="s">
        <v>209</v>
      </c>
      <c r="W789" s="10" t="b">
        <v>1</v>
      </c>
      <c r="X789" s="12">
        <v>43895.178073842588</v>
      </c>
    </row>
    <row r="790" spans="1:24" x14ac:dyDescent="0.2">
      <c r="A790">
        <v>11122</v>
      </c>
      <c r="B790" s="2" t="s">
        <v>401</v>
      </c>
      <c r="C790" s="2" t="s">
        <v>402</v>
      </c>
      <c r="D790" s="2" t="s">
        <v>403</v>
      </c>
      <c r="E790" t="s">
        <v>19</v>
      </c>
      <c r="F790">
        <f>SUM(J790* 0.95)</f>
        <v>475.16149999999993</v>
      </c>
      <c r="G790">
        <v>11</v>
      </c>
      <c r="H790">
        <v>-14</v>
      </c>
      <c r="I790" s="7">
        <v>45.47</v>
      </c>
      <c r="J790" s="7">
        <f>SUM(G790*I790)</f>
        <v>500.16999999999996</v>
      </c>
      <c r="K790" s="7">
        <f>SUM(G790*1.15)</f>
        <v>12.649999999999999</v>
      </c>
      <c r="L790" s="11">
        <v>44063</v>
      </c>
      <c r="M790" s="3">
        <v>44067</v>
      </c>
      <c r="N790" s="3">
        <v>44074</v>
      </c>
      <c r="O790" t="s">
        <v>14</v>
      </c>
      <c r="P790" s="4">
        <v>6.54</v>
      </c>
      <c r="Q790" t="s">
        <v>186</v>
      </c>
      <c r="R790" t="s">
        <v>187</v>
      </c>
      <c r="S790" t="s">
        <v>188</v>
      </c>
      <c r="U790" t="s">
        <v>189</v>
      </c>
      <c r="V790" t="s">
        <v>66</v>
      </c>
      <c r="W790" s="10" t="b">
        <v>1</v>
      </c>
      <c r="X790" s="12">
        <v>43886.508049189819</v>
      </c>
    </row>
    <row r="791" spans="1:24" x14ac:dyDescent="0.2">
      <c r="A791">
        <v>11125</v>
      </c>
      <c r="B791" s="2" t="s">
        <v>237</v>
      </c>
      <c r="C791" s="2" t="s">
        <v>238</v>
      </c>
      <c r="D791" s="2" t="s">
        <v>239</v>
      </c>
      <c r="E791" t="s">
        <v>15</v>
      </c>
      <c r="F791">
        <f>SUM(J791* 0.9)</f>
        <v>402.73200000000003</v>
      </c>
      <c r="G791">
        <v>11</v>
      </c>
      <c r="H791">
        <v>1</v>
      </c>
      <c r="I791" s="7">
        <v>40.68</v>
      </c>
      <c r="J791" s="7">
        <f>SUM(G791*I791)</f>
        <v>447.48</v>
      </c>
      <c r="K791" s="7">
        <f>SUM(G791*1.27)</f>
        <v>13.97</v>
      </c>
      <c r="L791" s="11">
        <v>44064</v>
      </c>
      <c r="M791" s="3">
        <v>44069</v>
      </c>
      <c r="N791" s="3">
        <v>44069</v>
      </c>
      <c r="O791" t="s">
        <v>14</v>
      </c>
      <c r="P791" s="4">
        <v>367.63</v>
      </c>
      <c r="Q791" t="s">
        <v>431</v>
      </c>
      <c r="R791" t="s">
        <v>433</v>
      </c>
      <c r="S791" t="s">
        <v>434</v>
      </c>
      <c r="T791" t="s">
        <v>435</v>
      </c>
      <c r="U791" t="s">
        <v>436</v>
      </c>
      <c r="V791" t="s">
        <v>209</v>
      </c>
      <c r="W791" s="10" t="b">
        <v>1</v>
      </c>
      <c r="X791" s="12">
        <v>43883.508072337965</v>
      </c>
    </row>
    <row r="792" spans="1:24" x14ac:dyDescent="0.2">
      <c r="A792">
        <v>11128</v>
      </c>
      <c r="B792" s="2" t="s">
        <v>135</v>
      </c>
      <c r="C792" s="2" t="s">
        <v>136</v>
      </c>
      <c r="D792" s="2" t="s">
        <v>137</v>
      </c>
      <c r="E792" t="s">
        <v>11</v>
      </c>
      <c r="F792">
        <f>SUM(J792* 1.05)</f>
        <v>69.929999999999993</v>
      </c>
      <c r="G792">
        <v>10</v>
      </c>
      <c r="H792">
        <v>15</v>
      </c>
      <c r="I792" s="7">
        <v>6.66</v>
      </c>
      <c r="J792" s="7">
        <f>SUM(G792*I792)</f>
        <v>66.599999999999994</v>
      </c>
      <c r="K792" s="7">
        <f>SUM(G792*1.429)</f>
        <v>14.290000000000001</v>
      </c>
      <c r="L792" s="11">
        <v>44065</v>
      </c>
      <c r="M792" s="3">
        <v>44080</v>
      </c>
      <c r="N792" s="3">
        <v>44080</v>
      </c>
      <c r="O792" t="s">
        <v>14</v>
      </c>
      <c r="P792" s="4">
        <v>84.21</v>
      </c>
      <c r="Q792" t="s">
        <v>346</v>
      </c>
      <c r="R792" t="s">
        <v>352</v>
      </c>
      <c r="S792" t="s">
        <v>353</v>
      </c>
      <c r="T792" t="s">
        <v>354</v>
      </c>
      <c r="U792" t="s">
        <v>355</v>
      </c>
      <c r="V792" t="s">
        <v>209</v>
      </c>
      <c r="W792" s="10" t="b">
        <v>1</v>
      </c>
      <c r="X792" s="12">
        <v>43885.847022916671</v>
      </c>
    </row>
    <row r="793" spans="1:24" x14ac:dyDescent="0.2">
      <c r="A793">
        <v>11131</v>
      </c>
      <c r="B793" s="2" t="s">
        <v>73</v>
      </c>
      <c r="C793" s="2" t="s">
        <v>74</v>
      </c>
      <c r="D793" s="2" t="s">
        <v>75</v>
      </c>
      <c r="E793" t="s">
        <v>11</v>
      </c>
      <c r="F793">
        <f>SUM(J793* 0.9)</f>
        <v>2122.6590000000001</v>
      </c>
      <c r="G793">
        <v>21</v>
      </c>
      <c r="H793">
        <v>4</v>
      </c>
      <c r="I793" s="7">
        <v>112.31</v>
      </c>
      <c r="J793" s="7">
        <f>SUM(G793*I793)</f>
        <v>2358.5100000000002</v>
      </c>
      <c r="K793" s="7">
        <f>SUM(G793*0.54)</f>
        <v>11.34</v>
      </c>
      <c r="L793" s="11">
        <v>44065</v>
      </c>
      <c r="M793" s="3">
        <v>44073</v>
      </c>
      <c r="N793" s="3">
        <v>44073</v>
      </c>
      <c r="O793" t="s">
        <v>6</v>
      </c>
      <c r="P793" s="4">
        <v>1.36</v>
      </c>
      <c r="Q793" t="s">
        <v>186</v>
      </c>
      <c r="R793" t="s">
        <v>187</v>
      </c>
      <c r="S793" t="s">
        <v>188</v>
      </c>
      <c r="U793" t="s">
        <v>189</v>
      </c>
      <c r="V793" t="s">
        <v>66</v>
      </c>
      <c r="W793" s="10" t="b">
        <v>0</v>
      </c>
      <c r="X793" s="12">
        <v>43893.51205902778</v>
      </c>
    </row>
    <row r="794" spans="1:24" x14ac:dyDescent="0.2">
      <c r="A794">
        <v>11133</v>
      </c>
      <c r="B794" s="2" t="s">
        <v>455</v>
      </c>
      <c r="C794" s="2" t="s">
        <v>456</v>
      </c>
      <c r="D794" s="2" t="s">
        <v>457</v>
      </c>
      <c r="E794" t="s">
        <v>15</v>
      </c>
      <c r="F794">
        <f>SUM(J794* 1.05)</f>
        <v>922.11</v>
      </c>
      <c r="G794">
        <v>10</v>
      </c>
      <c r="H794">
        <v>9</v>
      </c>
      <c r="I794" s="7">
        <v>87.82</v>
      </c>
      <c r="J794" s="7">
        <f>SUM(G794*I794)</f>
        <v>878.19999999999993</v>
      </c>
      <c r="K794" s="7">
        <f>SUM(G794*1.429)</f>
        <v>14.290000000000001</v>
      </c>
      <c r="L794" s="11">
        <v>44066</v>
      </c>
      <c r="M794" s="3">
        <v>44067</v>
      </c>
      <c r="N794" s="3">
        <v>44067</v>
      </c>
      <c r="O794" t="s">
        <v>6</v>
      </c>
      <c r="P794" s="4">
        <v>297.18</v>
      </c>
      <c r="Q794" t="s">
        <v>385</v>
      </c>
      <c r="R794" t="s">
        <v>387</v>
      </c>
      <c r="S794" t="s">
        <v>388</v>
      </c>
      <c r="U794" t="s">
        <v>389</v>
      </c>
      <c r="V794" t="s">
        <v>10</v>
      </c>
      <c r="W794" s="10" t="b">
        <v>1</v>
      </c>
      <c r="X794" s="12">
        <v>43908.511233564815</v>
      </c>
    </row>
    <row r="795" spans="1:24" x14ac:dyDescent="0.2">
      <c r="A795">
        <v>11134</v>
      </c>
      <c r="B795" s="2" t="s">
        <v>369</v>
      </c>
      <c r="C795" s="2" t="s">
        <v>370</v>
      </c>
      <c r="D795" s="2" t="s">
        <v>371</v>
      </c>
      <c r="E795" t="s">
        <v>15</v>
      </c>
      <c r="F795">
        <f>SUM(J795* 0.85)</f>
        <v>208.25</v>
      </c>
      <c r="G795">
        <v>10</v>
      </c>
      <c r="H795">
        <v>-14</v>
      </c>
      <c r="I795" s="7">
        <v>24.5</v>
      </c>
      <c r="J795" s="7">
        <f>SUM(G795*I795)</f>
        <v>245</v>
      </c>
      <c r="K795" s="7">
        <f>SUM(G795*1.15)</f>
        <v>11.5</v>
      </c>
      <c r="L795" s="11">
        <v>44069</v>
      </c>
      <c r="M795" s="3">
        <v>44071</v>
      </c>
      <c r="N795" s="3">
        <v>44071</v>
      </c>
      <c r="O795" t="s">
        <v>6</v>
      </c>
      <c r="P795" s="4">
        <v>110.87</v>
      </c>
      <c r="Q795" t="s">
        <v>380</v>
      </c>
      <c r="R795" t="s">
        <v>382</v>
      </c>
      <c r="S795" t="s">
        <v>110</v>
      </c>
      <c r="T795" t="s">
        <v>111</v>
      </c>
      <c r="U795" t="s">
        <v>383</v>
      </c>
      <c r="V795" t="s">
        <v>113</v>
      </c>
      <c r="W795" s="10" t="b">
        <v>1</v>
      </c>
      <c r="X795" s="12">
        <v>43896.178050694441</v>
      </c>
    </row>
    <row r="796" spans="1:24" x14ac:dyDescent="0.2">
      <c r="A796">
        <v>11135</v>
      </c>
      <c r="B796" s="2" t="s">
        <v>153</v>
      </c>
      <c r="C796" s="2" t="s">
        <v>154</v>
      </c>
      <c r="D796" s="2" t="s">
        <v>155</v>
      </c>
      <c r="E796" t="s">
        <v>15</v>
      </c>
      <c r="F796">
        <f>SUM(J796* 0.9)</f>
        <v>335.745</v>
      </c>
      <c r="G796">
        <v>9</v>
      </c>
      <c r="H796">
        <v>-1</v>
      </c>
      <c r="I796" s="7">
        <v>41.45</v>
      </c>
      <c r="J796" s="7">
        <f>SUM(G796*I796)</f>
        <v>373.05</v>
      </c>
      <c r="K796" s="7">
        <f>SUM(G796*1.27)</f>
        <v>11.43</v>
      </c>
      <c r="L796" s="11">
        <v>44069</v>
      </c>
      <c r="M796" s="3">
        <v>44072</v>
      </c>
      <c r="N796" s="3">
        <v>44075</v>
      </c>
      <c r="O796" t="s">
        <v>6</v>
      </c>
      <c r="P796" s="4">
        <v>43.9</v>
      </c>
      <c r="Q796" t="s">
        <v>17</v>
      </c>
      <c r="R796" t="s">
        <v>20</v>
      </c>
      <c r="S796" t="s">
        <v>21</v>
      </c>
      <c r="U796" t="s">
        <v>22</v>
      </c>
      <c r="V796" t="s">
        <v>23</v>
      </c>
      <c r="W796" s="10" t="b">
        <v>1</v>
      </c>
      <c r="X796" s="12">
        <v>43886.5113724537</v>
      </c>
    </row>
    <row r="797" spans="1:24" x14ac:dyDescent="0.2">
      <c r="A797">
        <v>11136</v>
      </c>
      <c r="B797" s="2" t="s">
        <v>114</v>
      </c>
      <c r="C797" s="2" t="s">
        <v>115</v>
      </c>
      <c r="D797" s="2" t="s">
        <v>116</v>
      </c>
      <c r="E797" t="s">
        <v>36</v>
      </c>
      <c r="F797">
        <f>SUM(J797* 0.9)</f>
        <v>815.4</v>
      </c>
      <c r="G797">
        <v>10</v>
      </c>
      <c r="H797">
        <v>-3</v>
      </c>
      <c r="I797" s="7">
        <v>90.6</v>
      </c>
      <c r="J797" s="7">
        <f>SUM(G797*I797)</f>
        <v>906</v>
      </c>
      <c r="K797" s="7">
        <f>SUM(G797*1.27)</f>
        <v>12.7</v>
      </c>
      <c r="L797" s="11">
        <v>44070</v>
      </c>
      <c r="M797" s="3">
        <v>44073</v>
      </c>
      <c r="N797" s="3">
        <v>44074</v>
      </c>
      <c r="O797" t="s">
        <v>12</v>
      </c>
      <c r="P797" s="4">
        <v>13.6</v>
      </c>
      <c r="Q797" t="s">
        <v>413</v>
      </c>
      <c r="R797" t="s">
        <v>415</v>
      </c>
      <c r="S797" t="s">
        <v>416</v>
      </c>
      <c r="U797" t="s">
        <v>417</v>
      </c>
      <c r="V797" t="s">
        <v>105</v>
      </c>
      <c r="W797" s="10" t="b">
        <v>0</v>
      </c>
      <c r="X797" s="12">
        <v>43880.510105208334</v>
      </c>
    </row>
    <row r="798" spans="1:24" x14ac:dyDescent="0.2">
      <c r="A798">
        <v>11137</v>
      </c>
      <c r="B798" s="2" t="s">
        <v>53</v>
      </c>
      <c r="C798" s="2" t="s">
        <v>54</v>
      </c>
      <c r="D798" s="2" t="s">
        <v>55</v>
      </c>
      <c r="E798" t="s">
        <v>15</v>
      </c>
      <c r="F798">
        <f>SUM(J798* 1.15)</f>
        <v>874.87399999999991</v>
      </c>
      <c r="G798">
        <v>14</v>
      </c>
      <c r="H798">
        <v>4</v>
      </c>
      <c r="I798" s="7">
        <v>54.34</v>
      </c>
      <c r="J798" s="7">
        <f>SUM(G798*I798)</f>
        <v>760.76</v>
      </c>
      <c r="K798" s="7">
        <f>SUM(G798*0.54)</f>
        <v>7.5600000000000005</v>
      </c>
      <c r="L798" s="11">
        <v>44071</v>
      </c>
      <c r="M798" s="3">
        <v>44078</v>
      </c>
      <c r="N798" s="3">
        <v>44079</v>
      </c>
      <c r="O798" t="s">
        <v>6</v>
      </c>
      <c r="P798" s="4">
        <v>162.75</v>
      </c>
      <c r="Q798" t="s">
        <v>136</v>
      </c>
      <c r="R798" t="s">
        <v>138</v>
      </c>
      <c r="S798" t="s">
        <v>139</v>
      </c>
      <c r="U798" t="s">
        <v>140</v>
      </c>
      <c r="V798" t="s">
        <v>141</v>
      </c>
      <c r="W798" s="10" t="b">
        <v>1</v>
      </c>
      <c r="X798" s="12">
        <v>43876.510767361113</v>
      </c>
    </row>
    <row r="799" spans="1:24" x14ac:dyDescent="0.2">
      <c r="A799">
        <v>11138</v>
      </c>
      <c r="B799" s="2" t="s">
        <v>524</v>
      </c>
      <c r="C799" s="2" t="s">
        <v>525</v>
      </c>
      <c r="D799" s="2" t="s">
        <v>526</v>
      </c>
      <c r="E799" t="s">
        <v>36</v>
      </c>
      <c r="F799">
        <f>SUM(J799* 1.05)</f>
        <v>1060.1955</v>
      </c>
      <c r="G799">
        <v>13</v>
      </c>
      <c r="H799">
        <v>41</v>
      </c>
      <c r="I799" s="7">
        <v>77.67</v>
      </c>
      <c r="J799" s="7">
        <f>SUM(G799*I799)</f>
        <v>1009.71</v>
      </c>
      <c r="K799" s="7">
        <f>SUM(G799*1.429)</f>
        <v>18.577000000000002</v>
      </c>
      <c r="L799" s="11">
        <v>44071</v>
      </c>
      <c r="M799" s="3">
        <v>44086</v>
      </c>
      <c r="N799" s="3">
        <v>44086</v>
      </c>
      <c r="O799" t="s">
        <v>14</v>
      </c>
      <c r="P799" s="4">
        <v>13.99</v>
      </c>
      <c r="Q799" t="s">
        <v>143</v>
      </c>
      <c r="R799" t="s">
        <v>145</v>
      </c>
      <c r="S799" t="s">
        <v>110</v>
      </c>
      <c r="T799" t="s">
        <v>111</v>
      </c>
      <c r="U799" t="s">
        <v>146</v>
      </c>
      <c r="V799" t="s">
        <v>113</v>
      </c>
      <c r="W799" s="10" t="b">
        <v>0</v>
      </c>
      <c r="X799" s="12">
        <v>43913.511048379631</v>
      </c>
    </row>
    <row r="800" spans="1:24" x14ac:dyDescent="0.2">
      <c r="A800">
        <v>11140</v>
      </c>
      <c r="B800" s="2" t="s">
        <v>479</v>
      </c>
      <c r="C800" s="2" t="s">
        <v>480</v>
      </c>
      <c r="D800" s="2" t="s">
        <v>481</v>
      </c>
      <c r="E800" t="s">
        <v>15</v>
      </c>
      <c r="F800">
        <f>SUM(J800* 1.03)</f>
        <v>738.72630000000004</v>
      </c>
      <c r="G800">
        <v>13</v>
      </c>
      <c r="H800">
        <v>-12</v>
      </c>
      <c r="I800" s="7">
        <v>55.17</v>
      </c>
      <c r="J800" s="7">
        <f>SUM(G800*I800)</f>
        <v>717.21</v>
      </c>
      <c r="K800" s="7">
        <f>SUM(G800*1.15)</f>
        <v>14.95</v>
      </c>
      <c r="L800" s="11">
        <v>44072</v>
      </c>
      <c r="M800" s="3">
        <v>44073</v>
      </c>
      <c r="N800" s="3">
        <v>44073</v>
      </c>
      <c r="O800" t="s">
        <v>14</v>
      </c>
      <c r="P800" s="4">
        <v>398.36</v>
      </c>
      <c r="Q800" t="s">
        <v>385</v>
      </c>
      <c r="R800" t="s">
        <v>387</v>
      </c>
      <c r="S800" t="s">
        <v>388</v>
      </c>
      <c r="U800" t="s">
        <v>389</v>
      </c>
      <c r="V800" t="s">
        <v>10</v>
      </c>
      <c r="W800" s="10" t="b">
        <v>1</v>
      </c>
      <c r="X800" s="12">
        <v>43933.176864814806</v>
      </c>
    </row>
    <row r="801" spans="1:24" x14ac:dyDescent="0.2">
      <c r="A801">
        <v>11142</v>
      </c>
      <c r="B801" s="2" t="s">
        <v>326</v>
      </c>
      <c r="C801" s="2" t="s">
        <v>327</v>
      </c>
      <c r="D801" s="2" t="s">
        <v>328</v>
      </c>
      <c r="E801" t="s">
        <v>5</v>
      </c>
      <c r="F801">
        <f>SUM(J801* 0.9)</f>
        <v>855.45</v>
      </c>
      <c r="G801">
        <v>10</v>
      </c>
      <c r="H801">
        <v>2</v>
      </c>
      <c r="I801" s="7">
        <v>95.05</v>
      </c>
      <c r="J801" s="7">
        <f>SUM(G801*I801)</f>
        <v>950.5</v>
      </c>
      <c r="K801" s="7">
        <f>SUM(G801*1.27)</f>
        <v>12.7</v>
      </c>
      <c r="L801" s="11">
        <v>44073</v>
      </c>
      <c r="M801" s="3">
        <v>44077</v>
      </c>
      <c r="N801" s="3">
        <v>44077</v>
      </c>
      <c r="O801" t="s">
        <v>6</v>
      </c>
      <c r="P801" s="4">
        <v>328.74</v>
      </c>
      <c r="Q801" t="s">
        <v>154</v>
      </c>
      <c r="R801" t="s">
        <v>156</v>
      </c>
      <c r="S801" t="s">
        <v>157</v>
      </c>
      <c r="U801" t="s">
        <v>158</v>
      </c>
      <c r="V801" t="s">
        <v>44</v>
      </c>
      <c r="W801" s="10" t="b">
        <v>1</v>
      </c>
      <c r="X801" s="12">
        <v>43873.512484027771</v>
      </c>
    </row>
  </sheetData>
  <autoFilter ref="A1:V1" xr:uid="{00000000-0009-0000-0000-000000000000}"/>
  <sortState xmlns:xlrd2="http://schemas.microsoft.com/office/spreadsheetml/2017/richdata2" ref="A2:X801">
    <sortCondition ref="A2:A801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7"/>
      <c r="J1" s="7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7"/>
      <c r="J2" s="7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7"/>
      <c r="J3" s="7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7"/>
      <c r="J4" s="7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7"/>
      <c r="J5" s="7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7"/>
      <c r="J6" s="7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7"/>
      <c r="J7" s="7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7"/>
      <c r="J8" s="7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7"/>
      <c r="J9" s="7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7"/>
      <c r="J10" s="7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7"/>
      <c r="J11" s="7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7"/>
      <c r="J12" s="7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7"/>
      <c r="J13" s="7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7"/>
      <c r="J14" s="7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7"/>
      <c r="J15" s="7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7"/>
      <c r="J16" s="7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7"/>
      <c r="J17" s="7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7"/>
      <c r="J18" s="7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7"/>
      <c r="J19" s="7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7"/>
      <c r="J20" s="7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7"/>
      <c r="J21" s="7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7"/>
      <c r="J22" s="7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7"/>
      <c r="J23" s="7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7"/>
      <c r="J24" s="7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7"/>
      <c r="J25" s="7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7"/>
      <c r="J26" s="7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7"/>
      <c r="J27" s="7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7"/>
      <c r="J28" s="7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7"/>
      <c r="J29" s="7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7"/>
      <c r="J30" s="7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7"/>
      <c r="J31" s="7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7"/>
      <c r="J32" s="7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7"/>
      <c r="J33" s="7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7"/>
      <c r="J34" s="7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7"/>
      <c r="J35" s="7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7"/>
      <c r="J36" s="7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7"/>
      <c r="J37" s="7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2020-10-05T07:45:31Z</dcterms:modified>
</cp:coreProperties>
</file>