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Tableau\Project\BlackRock (BKL)\"/>
    </mc:Choice>
  </mc:AlternateContent>
  <xr:revisionPtr revIDLastSave="0" documentId="13_ncr:1_{42349B9F-59DF-4094-8182-E9A19FEECE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/>
</workbook>
</file>

<file path=xl/calcChain.xml><?xml version="1.0" encoding="utf-8"?>
<calcChain xmlns="http://schemas.openxmlformats.org/spreadsheetml/2006/main">
  <c r="AX3" i="2" l="1"/>
  <c r="AX4" i="2"/>
  <c r="AX5" i="2"/>
  <c r="AX6" i="2"/>
  <c r="AX2" i="2"/>
  <c r="AW3" i="2"/>
  <c r="AW4" i="2"/>
  <c r="AW5" i="2"/>
  <c r="AW6" i="2"/>
  <c r="AW2" i="2"/>
</calcChain>
</file>

<file path=xl/sharedStrings.xml><?xml version="1.0" encoding="utf-8"?>
<sst xmlns="http://schemas.openxmlformats.org/spreadsheetml/2006/main" count="83" uniqueCount="50">
  <si>
    <t>Sales/Revenue</t>
  </si>
  <si>
    <t>Sales Growth</t>
  </si>
  <si>
    <t>-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</si>
  <si>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</si>
  <si>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</si>
  <si>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</si>
  <si>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</si>
  <si>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</si>
  <si>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COGS Growth</t>
  </si>
  <si>
    <t>Gross Income</t>
  </si>
  <si>
    <t>Gross Income Growth</t>
  </si>
  <si>
    <t>Gross Profit Margin</t>
  </si>
  <si>
    <t>SG&amp;A Expense</t>
  </si>
  <si>
    <t>Research &amp; Development</t>
  </si>
  <si>
    <t>Other SG&amp;A</t>
  </si>
  <si>
    <t>SGA Growth</t>
  </si>
  <si>
    <t>EBIT</t>
  </si>
  <si>
    <t>Unusual Expense</t>
  </si>
  <si>
    <t>Non Operating Income/Expense</t>
  </si>
  <si>
    <t>Non-Operating Interest Income</t>
  </si>
  <si>
    <t>Interest Expense</t>
  </si>
  <si>
    <t>Interest Expense Growth</t>
  </si>
  <si>
    <t>Gross Interest Expense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</si>
  <si>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</si>
  <si>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</si>
  <si>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</si>
  <si>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</si>
  <si>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</si>
  <si>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</si>
  <si>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</si>
  <si>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</si>
  <si>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Consolidated Net Income</t>
  </si>
  <si>
    <t>Net Income</t>
  </si>
  <si>
    <t>Net Income Growth</t>
  </si>
  <si>
    <t>Net Margin</t>
  </si>
  <si>
    <t>Net Income After Extraordinaries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</si>
  <si>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</si>
  <si>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</si>
  <si>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</si>
  <si>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</si>
  <si>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</si>
  <si>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</si>
  <si>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</si>
  <si>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</si>
  <si>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</si>
  <si>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</si>
  <si>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Year</t>
  </si>
  <si>
    <t>Avg. Stock Price</t>
  </si>
  <si>
    <t>Market Cap</t>
  </si>
  <si>
    <t>Market Cap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</si>
</sst>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rgb="FF333333"/>
      <name val="Retina"/>
    </font>
    <font>
      <sz val="10"/>
      <color rgb="FF000000"/>
      <name val="Retina"/>
    </font>
    <font>
      <sz val="10"/>
      <color rgb="FF45923D"/>
      <name val="Retina"/>
    </font>
    <font>
      <sz val="10"/>
      <color rgb="FFFF0000"/>
      <name val="Retina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 style="thin">
        <color rgb="FFE5E5E5"/>
      </left>
      <right/>
      <top/>
      <bottom style="thin">
        <color rgb="FFE5E5E5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0" fontId="4" fillId="0" borderId="2" xfId="0" applyNumberFormat="1" applyFont="1" applyBorder="1" applyAlignment="1">
      <alignment horizontal="right"/>
    </xf>
    <xf numFmtId="10" fontId="2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" fontId="2" fillId="0" borderId="2" xfId="0" applyNumberFormat="1" applyFont="1" applyBorder="1" applyAlignment="1">
      <alignment horizontal="right"/>
    </xf>
    <xf numFmtId="1" fontId="5" fillId="0" borderId="0" xfId="1" applyNumberFormat="1" applyFont="1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B27E-AAE8-4B6E-BC3F-CF5A7858A31B}">
  <dimension ref="A1:AX6"/>
  <sheetViews>
    <sheetView tabSelected="1" workbookViewId="0">
      <selection activeCell="A2" sqref="A2"/>
    </sheetView>
  </sheetViews>
  <sheetFormatPr defaultRowHeight="12.75"/>
  <cols>
    <col min="1" max="1" width="51.140625" bestFit="1" customWidth="1"/>
    <col min="2" max="2" width="13.42578125" bestFit="1" customWidth="1"/>
    <col min="3" max="3" width="12.140625" customWidth="1"/>
    <col min="4" max="4" width="33.42578125" bestFit="1" customWidth="1"/>
    <col min="5" max="5" width="19.5703125" bestFit="1" customWidth="1"/>
    <col min="6" max="6" width="32.7109375" bestFit="1" customWidth="1"/>
    <col min="7" max="7" width="11.28515625" bestFit="1" customWidth="1"/>
    <col min="8" max="8" width="23.28515625" bestFit="1" customWidth="1"/>
    <col min="9" max="9" width="12.85546875" bestFit="1" customWidth="1"/>
    <col min="10" max="10" width="12.5703125" bestFit="1" customWidth="1"/>
    <col min="11" max="11" width="19.28515625" bestFit="1" customWidth="1"/>
    <col min="12" max="12" width="17.28515625" bestFit="1" customWidth="1"/>
    <col min="13" max="13" width="14.28515625" bestFit="1" customWidth="1"/>
    <col min="14" max="14" width="22.28515625" bestFit="1" customWidth="1"/>
    <col min="15" max="16" width="11.42578125" bestFit="1" customWidth="1"/>
    <col min="17" max="17" width="7.5703125" bestFit="1" customWidth="1"/>
    <col min="18" max="18" width="15.7109375" bestFit="1" customWidth="1"/>
    <col min="19" max="19" width="27.85546875" bestFit="1" customWidth="1"/>
    <col min="20" max="20" width="26.7109375" bestFit="1" customWidth="1"/>
    <col min="21" max="21" width="15.140625" bestFit="1" customWidth="1"/>
    <col min="22" max="22" width="21.85546875" bestFit="1" customWidth="1"/>
    <col min="23" max="23" width="20.85546875" bestFit="1" customWidth="1"/>
    <col min="24" max="24" width="13.140625" bestFit="1" customWidth="1"/>
    <col min="25" max="25" width="19.7109375" bestFit="1" customWidth="1"/>
    <col min="26" max="26" width="12.5703125" bestFit="1" customWidth="1"/>
    <col min="27" max="27" width="10.5703125" bestFit="1" customWidth="1"/>
    <col min="28" max="28" width="27.28515625" bestFit="1" customWidth="1"/>
    <col min="29" max="29" width="25.5703125" bestFit="1" customWidth="1"/>
    <col min="30" max="30" width="28.140625" bestFit="1" customWidth="1"/>
    <col min="31" max="31" width="26.42578125" bestFit="1" customWidth="1"/>
    <col min="32" max="32" width="22.140625" bestFit="1" customWidth="1"/>
    <col min="33" max="33" width="10.42578125" bestFit="1" customWidth="1"/>
    <col min="34" max="34" width="17" bestFit="1" customWidth="1"/>
    <col min="35" max="35" width="10" bestFit="1" customWidth="1"/>
    <col min="36" max="36" width="28.42578125" bestFit="1" customWidth="1"/>
    <col min="37" max="37" width="29" bestFit="1" customWidth="1"/>
    <col min="38" max="38" width="11.28515625" bestFit="1" customWidth="1"/>
    <col min="39" max="39" width="18" bestFit="1" customWidth="1"/>
    <col min="40" max="40" width="23.140625" bestFit="1" customWidth="1"/>
    <col min="41" max="41" width="12.28515625" bestFit="1" customWidth="1"/>
    <col min="42" max="42" width="19" bestFit="1" customWidth="1"/>
    <col min="43" max="43" width="24.140625" bestFit="1" customWidth="1"/>
    <col min="44" max="44" width="7.5703125" bestFit="1" customWidth="1"/>
    <col min="45" max="45" width="14.140625" bestFit="1" customWidth="1"/>
    <col min="46" max="46" width="13.85546875" bestFit="1" customWidth="1"/>
    <col min="47" max="47" width="7.5703125" bestFit="1" customWidth="1"/>
    <col min="48" max="48" width="15" bestFit="1" customWidth="1"/>
    <col min="49" max="49" width="21" bestFit="1" customWidth="1"/>
    <col min="50" max="50" width="17.28515625" bestFit="1" customWidth="1"/>
  </cols>
  <sheetData>
    <row r="1" spans="1:50">
      <c r="A1" s="7" t="s">
        <v>46</v>
      </c>
      <c r="B1" s="7" t="s">
        <v>0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16</v>
      </c>
      <c r="AV1" s="7" t="s">
        <v>47</v>
      </c>
      <c r="AW1" s="8" t="s">
        <v>48</v>
      </c>
      <c r="AX1" s="8" t="s">
        <v>49</v>
      </c>
    </row>
    <row r="2" spans="1:50">
      <c r="A2" s="1">
        <v>2024</v>
      </c>
      <c r="B2" s="2">
        <v>391035</v>
      </c>
      <c r="C2" s="4">
        <v>2.0199999999999999E-2</v>
      </c>
      <c r="D2" s="2">
        <v>210352</v>
      </c>
      <c r="E2" s="2">
        <v>198907</v>
      </c>
      <c r="F2" s="2">
        <v>11445</v>
      </c>
      <c r="G2" s="2">
        <v>8200</v>
      </c>
      <c r="H2" s="2">
        <v>3245</v>
      </c>
      <c r="I2" s="5">
        <v>-1.77E-2</v>
      </c>
      <c r="J2" s="2">
        <v>180683</v>
      </c>
      <c r="K2" s="4">
        <v>6.8199999999999997E-2</v>
      </c>
      <c r="L2" s="4">
        <v>0.46210000000000001</v>
      </c>
      <c r="M2" s="2">
        <v>57467</v>
      </c>
      <c r="N2" s="2">
        <v>31370</v>
      </c>
      <c r="O2" s="2">
        <v>26097</v>
      </c>
      <c r="P2" s="4">
        <v>4.7800000000000002E-2</v>
      </c>
      <c r="Q2" s="2">
        <v>123216</v>
      </c>
      <c r="R2" s="3" t="s">
        <v>2</v>
      </c>
      <c r="S2" s="3">
        <v>269</v>
      </c>
      <c r="T2" s="3" t="s">
        <v>2</v>
      </c>
      <c r="U2" s="3" t="s">
        <v>2</v>
      </c>
      <c r="V2" s="6">
        <v>0</v>
      </c>
      <c r="W2" s="3" t="s">
        <v>2</v>
      </c>
      <c r="X2" s="2">
        <v>123485</v>
      </c>
      <c r="Y2" s="4">
        <v>8.5699999999999998E-2</v>
      </c>
      <c r="Z2" s="4">
        <v>0.31580000000000003</v>
      </c>
      <c r="AA2" s="2">
        <v>29749</v>
      </c>
      <c r="AB2" s="2">
        <v>7297</v>
      </c>
      <c r="AC2" s="2">
        <v>25483</v>
      </c>
      <c r="AD2" s="2">
        <v>-3378</v>
      </c>
      <c r="AE2" s="3">
        <v>347</v>
      </c>
      <c r="AF2" s="2">
        <v>93736</v>
      </c>
      <c r="AG2" s="2">
        <v>93736</v>
      </c>
      <c r="AH2" s="5">
        <v>-3.3599999999999998E-2</v>
      </c>
      <c r="AI2" s="4">
        <v>0.2397</v>
      </c>
      <c r="AJ2" s="2">
        <v>93736</v>
      </c>
      <c r="AK2" s="2">
        <v>93736</v>
      </c>
      <c r="AL2" s="3">
        <v>6.08</v>
      </c>
      <c r="AM2" s="5">
        <v>-8.2000000000000007E-3</v>
      </c>
      <c r="AN2" s="2">
        <v>15344</v>
      </c>
      <c r="AO2" s="3">
        <v>6.08</v>
      </c>
      <c r="AP2" s="5">
        <v>-8.2000000000000007E-3</v>
      </c>
      <c r="AQ2" s="2">
        <v>15408</v>
      </c>
      <c r="AR2" s="2">
        <v>134661</v>
      </c>
      <c r="AS2" s="4">
        <v>7.0300000000000001E-2</v>
      </c>
      <c r="AT2" s="4">
        <v>0.34439999999999998</v>
      </c>
      <c r="AU2" s="2">
        <v>123216</v>
      </c>
      <c r="AV2" s="9">
        <v>218.39</v>
      </c>
      <c r="AW2" s="10">
        <f>AN2*AV2</f>
        <v>3350976.1599999997</v>
      </c>
      <c r="AX2" s="11">
        <f>IFERROR((AW2-AW3)/AW3,)</f>
        <v>0.33795243636683275</v>
      </c>
    </row>
    <row r="3" spans="1:50">
      <c r="A3" s="1">
        <v>2023</v>
      </c>
      <c r="B3" s="2">
        <v>383285</v>
      </c>
      <c r="C3" s="5">
        <v>-2.8000000000000001E-2</v>
      </c>
      <c r="D3" s="2">
        <v>214137</v>
      </c>
      <c r="E3" s="2">
        <v>202618</v>
      </c>
      <c r="F3" s="2">
        <v>11519</v>
      </c>
      <c r="G3" s="2">
        <v>8500</v>
      </c>
      <c r="H3" s="2">
        <v>3019</v>
      </c>
      <c r="I3" s="5">
        <v>-4.2099999999999999E-2</v>
      </c>
      <c r="J3" s="2">
        <v>169148</v>
      </c>
      <c r="K3" s="5">
        <v>-9.5999999999999992E-3</v>
      </c>
      <c r="L3" s="3" t="s">
        <v>2</v>
      </c>
      <c r="M3" s="2">
        <v>54847</v>
      </c>
      <c r="N3" s="2">
        <v>29915</v>
      </c>
      <c r="O3" s="2">
        <v>24932</v>
      </c>
      <c r="P3" s="4">
        <v>6.8199999999999997E-2</v>
      </c>
      <c r="Q3" s="2">
        <v>114301</v>
      </c>
      <c r="R3" s="3" t="s">
        <v>2</v>
      </c>
      <c r="S3" s="3">
        <v>-382</v>
      </c>
      <c r="T3" s="2">
        <v>3750</v>
      </c>
      <c r="U3" s="2">
        <v>3933</v>
      </c>
      <c r="V3" s="4">
        <v>0.34189999999999998</v>
      </c>
      <c r="W3" s="2">
        <v>3933</v>
      </c>
      <c r="X3" s="2">
        <v>113736</v>
      </c>
      <c r="Y3" s="5">
        <v>-4.5100000000000001E-2</v>
      </c>
      <c r="Z3" s="3" t="s">
        <v>2</v>
      </c>
      <c r="AA3" s="2">
        <v>16741</v>
      </c>
      <c r="AB3" s="2">
        <v>11015</v>
      </c>
      <c r="AC3" s="2">
        <v>8750</v>
      </c>
      <c r="AD3" s="2">
        <v>-3693</v>
      </c>
      <c r="AE3" s="3">
        <v>669</v>
      </c>
      <c r="AF3" s="2">
        <v>96995</v>
      </c>
      <c r="AG3" s="2">
        <v>96995</v>
      </c>
      <c r="AH3" s="5">
        <v>-2.81E-2</v>
      </c>
      <c r="AI3" s="3" t="s">
        <v>2</v>
      </c>
      <c r="AJ3" s="2">
        <v>96995</v>
      </c>
      <c r="AK3" s="2">
        <v>96995</v>
      </c>
      <c r="AL3" s="3">
        <v>6.13</v>
      </c>
      <c r="AM3" s="4">
        <v>3.3999999999999998E-3</v>
      </c>
      <c r="AN3" s="2">
        <v>15744</v>
      </c>
      <c r="AO3" s="3">
        <v>6.13</v>
      </c>
      <c r="AP3" s="4">
        <v>3.3999999999999998E-3</v>
      </c>
      <c r="AQ3" s="2">
        <v>15813</v>
      </c>
      <c r="AR3" s="2">
        <v>125820</v>
      </c>
      <c r="AS3" s="5">
        <v>-3.6200000000000003E-2</v>
      </c>
      <c r="AT3" s="3" t="s">
        <v>2</v>
      </c>
      <c r="AU3" s="2">
        <v>114301</v>
      </c>
      <c r="AV3" s="9">
        <v>159.08000000000001</v>
      </c>
      <c r="AW3" s="10">
        <f>AN3*AV3</f>
        <v>2504555.52</v>
      </c>
      <c r="AX3" s="11">
        <f t="shared" ref="AX3:AX6" si="0">IFERROR((AW3-AW4)/AW4,)</f>
        <v>1.8729963252180164E-2</v>
      </c>
    </row>
    <row r="4" spans="1:50">
      <c r="A4" s="1">
        <v>2022</v>
      </c>
      <c r="B4" s="2">
        <v>394328</v>
      </c>
      <c r="C4" s="4">
        <v>7.7899999999999997E-2</v>
      </c>
      <c r="D4" s="2">
        <v>223546</v>
      </c>
      <c r="E4" s="2">
        <v>212442</v>
      </c>
      <c r="F4" s="2">
        <v>11104</v>
      </c>
      <c r="G4" s="2">
        <v>8700</v>
      </c>
      <c r="H4" s="2">
        <v>2404</v>
      </c>
      <c r="I4" s="4">
        <v>4.9599999999999998E-2</v>
      </c>
      <c r="J4" s="2">
        <v>170782</v>
      </c>
      <c r="K4" s="4">
        <v>0.1174</v>
      </c>
      <c r="L4" s="3" t="s">
        <v>2</v>
      </c>
      <c r="M4" s="2">
        <v>51345</v>
      </c>
      <c r="N4" s="2">
        <v>26251</v>
      </c>
      <c r="O4" s="2">
        <v>25094</v>
      </c>
      <c r="P4" s="4">
        <v>0.1699</v>
      </c>
      <c r="Q4" s="2">
        <v>119437</v>
      </c>
      <c r="R4" s="3" t="s">
        <v>2</v>
      </c>
      <c r="S4" s="3">
        <v>-228</v>
      </c>
      <c r="T4" s="2">
        <v>2825</v>
      </c>
      <c r="U4" s="2">
        <v>2931</v>
      </c>
      <c r="V4" s="4">
        <v>0.1081</v>
      </c>
      <c r="W4" s="2">
        <v>2931</v>
      </c>
      <c r="X4" s="2">
        <v>119103</v>
      </c>
      <c r="Y4" s="4">
        <v>9.06E-2</v>
      </c>
      <c r="Z4" s="3" t="s">
        <v>2</v>
      </c>
      <c r="AA4" s="2">
        <v>19300</v>
      </c>
      <c r="AB4" s="2">
        <v>9409</v>
      </c>
      <c r="AC4" s="2">
        <v>8996</v>
      </c>
      <c r="AD4" s="2">
        <v>-2181</v>
      </c>
      <c r="AE4" s="2">
        <v>3076</v>
      </c>
      <c r="AF4" s="2">
        <v>99803</v>
      </c>
      <c r="AG4" s="2">
        <v>99803</v>
      </c>
      <c r="AH4" s="4">
        <v>5.4100000000000002E-2</v>
      </c>
      <c r="AI4" s="3" t="s">
        <v>2</v>
      </c>
      <c r="AJ4" s="2">
        <v>99803</v>
      </c>
      <c r="AK4" s="2">
        <v>99803</v>
      </c>
      <c r="AL4" s="3">
        <v>6.11</v>
      </c>
      <c r="AM4" s="4">
        <v>8.8900000000000007E-2</v>
      </c>
      <c r="AN4" s="2">
        <v>16216</v>
      </c>
      <c r="AO4" s="3">
        <v>6.11</v>
      </c>
      <c r="AP4" s="4">
        <v>8.8900000000000007E-2</v>
      </c>
      <c r="AQ4" s="2">
        <v>16326</v>
      </c>
      <c r="AR4" s="2">
        <v>130541</v>
      </c>
      <c r="AS4" s="4">
        <v>8.5699999999999998E-2</v>
      </c>
      <c r="AT4" s="3" t="s">
        <v>2</v>
      </c>
      <c r="AU4" s="2">
        <v>119437</v>
      </c>
      <c r="AV4" s="9">
        <v>151.61000000000001</v>
      </c>
      <c r="AW4" s="10">
        <f>AN4*AV4</f>
        <v>2458507.7600000002</v>
      </c>
      <c r="AX4" s="11">
        <f t="shared" si="0"/>
        <v>-1.3885190719336638E-2</v>
      </c>
    </row>
    <row r="5" spans="1:50">
      <c r="A5" s="1">
        <v>2021</v>
      </c>
      <c r="B5" s="2">
        <v>365817</v>
      </c>
      <c r="C5" s="4">
        <v>0.33439999999999998</v>
      </c>
      <c r="D5" s="2">
        <v>212981</v>
      </c>
      <c r="E5" s="2">
        <v>201697</v>
      </c>
      <c r="F5" s="2">
        <v>11284</v>
      </c>
      <c r="G5" s="2">
        <v>9500</v>
      </c>
      <c r="H5" s="2">
        <v>1784</v>
      </c>
      <c r="I5" s="4">
        <v>0.25180000000000002</v>
      </c>
      <c r="J5" s="2">
        <v>152836</v>
      </c>
      <c r="K5" s="4">
        <v>0.46949999999999997</v>
      </c>
      <c r="L5" s="3" t="s">
        <v>2</v>
      </c>
      <c r="M5" s="2">
        <v>43887</v>
      </c>
      <c r="N5" s="2">
        <v>21914</v>
      </c>
      <c r="O5" s="2">
        <v>21973</v>
      </c>
      <c r="P5" s="4">
        <v>0.13500000000000001</v>
      </c>
      <c r="Q5" s="2">
        <v>108949</v>
      </c>
      <c r="R5" s="3" t="s">
        <v>2</v>
      </c>
      <c r="S5" s="3">
        <v>60</v>
      </c>
      <c r="T5" s="2">
        <v>2843</v>
      </c>
      <c r="U5" s="2">
        <v>2645</v>
      </c>
      <c r="V5" s="5">
        <v>-7.9399999999999998E-2</v>
      </c>
      <c r="W5" s="2">
        <v>2645</v>
      </c>
      <c r="X5" s="2">
        <v>109207</v>
      </c>
      <c r="Y5" s="4">
        <v>0.62770000000000004</v>
      </c>
      <c r="Z5" s="3" t="s">
        <v>2</v>
      </c>
      <c r="AA5" s="2">
        <v>14527</v>
      </c>
      <c r="AB5" s="2">
        <v>9877</v>
      </c>
      <c r="AC5" s="2">
        <v>9424</v>
      </c>
      <c r="AD5" s="2">
        <v>-7514</v>
      </c>
      <c r="AE5" s="2">
        <v>2740</v>
      </c>
      <c r="AF5" s="2">
        <v>94680</v>
      </c>
      <c r="AG5" s="2">
        <v>94680</v>
      </c>
      <c r="AH5" s="4">
        <v>0.6492</v>
      </c>
      <c r="AI5" s="3" t="s">
        <v>2</v>
      </c>
      <c r="AJ5" s="2">
        <v>94680</v>
      </c>
      <c r="AK5" s="2">
        <v>94680</v>
      </c>
      <c r="AL5" s="3">
        <v>5.61</v>
      </c>
      <c r="AM5" s="4">
        <v>0.71399999999999997</v>
      </c>
      <c r="AN5" s="2">
        <v>16701</v>
      </c>
      <c r="AO5" s="3">
        <v>5.61</v>
      </c>
      <c r="AP5" s="4">
        <v>0.71399999999999997</v>
      </c>
      <c r="AQ5" s="2">
        <v>16865</v>
      </c>
      <c r="AR5" s="2">
        <v>120233</v>
      </c>
      <c r="AS5" s="4">
        <v>0.57379999999999998</v>
      </c>
      <c r="AT5" s="3" t="s">
        <v>2</v>
      </c>
      <c r="AU5" s="2">
        <v>108949</v>
      </c>
      <c r="AV5" s="9">
        <v>149.28</v>
      </c>
      <c r="AW5" s="10">
        <f>AN5*AV5</f>
        <v>2493125.2799999998</v>
      </c>
      <c r="AX5" s="11">
        <f t="shared" si="0"/>
        <v>0.53421696836238031</v>
      </c>
    </row>
    <row r="6" spans="1:50">
      <c r="A6" s="1">
        <v>2020</v>
      </c>
      <c r="B6" s="2">
        <v>274150</v>
      </c>
      <c r="C6" s="3" t="s">
        <v>2</v>
      </c>
      <c r="D6" s="2">
        <v>170143</v>
      </c>
      <c r="E6" s="2">
        <v>159087</v>
      </c>
      <c r="F6" s="2">
        <v>11056</v>
      </c>
      <c r="G6" s="2">
        <v>9700</v>
      </c>
      <c r="H6" s="2">
        <v>1356</v>
      </c>
      <c r="I6" s="3" t="s">
        <v>2</v>
      </c>
      <c r="J6" s="2">
        <v>104007</v>
      </c>
      <c r="K6" s="3" t="s">
        <v>2</v>
      </c>
      <c r="L6" s="3" t="s">
        <v>2</v>
      </c>
      <c r="M6" s="2">
        <v>38668</v>
      </c>
      <c r="N6" s="2">
        <v>18752</v>
      </c>
      <c r="O6" s="2">
        <v>19916</v>
      </c>
      <c r="P6" s="3" t="s">
        <v>2</v>
      </c>
      <c r="Q6" s="2">
        <v>65339</v>
      </c>
      <c r="R6" s="3">
        <v>-465</v>
      </c>
      <c r="S6" s="3">
        <v>397</v>
      </c>
      <c r="T6" s="2">
        <v>3763</v>
      </c>
      <c r="U6" s="2">
        <v>2873</v>
      </c>
      <c r="V6" s="3" t="s">
        <v>2</v>
      </c>
      <c r="W6" s="2">
        <v>2873</v>
      </c>
      <c r="X6" s="2">
        <v>67091</v>
      </c>
      <c r="Y6" s="3" t="s">
        <v>2</v>
      </c>
      <c r="Z6" s="3" t="s">
        <v>2</v>
      </c>
      <c r="AA6" s="2">
        <v>9680</v>
      </c>
      <c r="AB6" s="2">
        <v>6761</v>
      </c>
      <c r="AC6" s="2">
        <v>3134</v>
      </c>
      <c r="AD6" s="2">
        <v>-3598</v>
      </c>
      <c r="AE6" s="2">
        <v>3383</v>
      </c>
      <c r="AF6" s="2">
        <v>57411</v>
      </c>
      <c r="AG6" s="2">
        <v>57411</v>
      </c>
      <c r="AH6" s="3" t="s">
        <v>2</v>
      </c>
      <c r="AI6" s="3" t="s">
        <v>2</v>
      </c>
      <c r="AJ6" s="2">
        <v>57411</v>
      </c>
      <c r="AK6" s="2">
        <v>57411</v>
      </c>
      <c r="AL6" s="3">
        <v>3.28</v>
      </c>
      <c r="AM6" s="3" t="s">
        <v>2</v>
      </c>
      <c r="AN6" s="2">
        <v>17352</v>
      </c>
      <c r="AO6" s="3">
        <v>3.28</v>
      </c>
      <c r="AP6" s="3" t="s">
        <v>2</v>
      </c>
      <c r="AQ6" s="2">
        <v>17528</v>
      </c>
      <c r="AR6" s="2">
        <v>76395</v>
      </c>
      <c r="AS6" s="3" t="s">
        <v>2</v>
      </c>
      <c r="AT6" s="3" t="s">
        <v>2</v>
      </c>
      <c r="AU6" s="2">
        <v>65339</v>
      </c>
      <c r="AV6" s="9">
        <v>93.65</v>
      </c>
      <c r="AW6" s="10">
        <f>AN6*AV6</f>
        <v>1625014.8</v>
      </c>
      <c r="AX6" s="11">
        <f t="shared" si="0"/>
        <v>0</v>
      </c>
    </row>
  </sheetData>
  <sortState xmlns:xlrd2="http://schemas.microsoft.com/office/spreadsheetml/2017/richdata2" ref="AV2:AV6">
    <sortCondition descending="1" ref="AV2:AV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kumar</dc:creator>
  <cp:lastModifiedBy>adarsh kumar</cp:lastModifiedBy>
  <dcterms:created xsi:type="dcterms:W3CDTF">2025-03-13T18:47:38Z</dcterms:created>
  <dcterms:modified xsi:type="dcterms:W3CDTF">2025-03-14T19:59:06Z</dcterms:modified>
</cp:coreProperties>
</file>