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 firstSheet="2" activeTab="10"/>
  </bookViews>
  <sheets>
    <sheet name="2x2" sheetId="1" r:id="rId1"/>
    <sheet name="3x3" sheetId="5" r:id="rId2"/>
    <sheet name="4x4" sheetId="6" r:id="rId3"/>
    <sheet name="Others" sheetId="8" r:id="rId4"/>
    <sheet name="Overall Total" sheetId="7" r:id="rId5"/>
    <sheet name="Important Dates" sheetId="16" r:id="rId6"/>
    <sheet name="03-2023" sheetId="9" r:id="rId7"/>
    <sheet name="04-2023" sheetId="12" r:id="rId8"/>
    <sheet name="05-2023" sheetId="13" r:id="rId9"/>
    <sheet name="06-2023" sheetId="14" r:id="rId10"/>
    <sheet name="07-2023" sheetId="15" r:id="rId11"/>
  </sheets>
  <calcPr calcId="144525"/>
</workbook>
</file>

<file path=xl/calcChain.xml><?xml version="1.0" encoding="utf-8"?>
<calcChain xmlns="http://schemas.openxmlformats.org/spreadsheetml/2006/main">
  <c r="O8" i="16" l="1"/>
  <c r="O7" i="16"/>
  <c r="N9" i="16"/>
  <c r="N8" i="16"/>
  <c r="N7" i="16"/>
  <c r="M9" i="16"/>
  <c r="M8" i="16"/>
  <c r="M7" i="16"/>
  <c r="O6" i="16"/>
  <c r="N6" i="16"/>
  <c r="M6" i="16"/>
  <c r="N5" i="16"/>
  <c r="O5" i="16"/>
  <c r="M5" i="16"/>
  <c r="Q1" i="16" l="1"/>
  <c r="O6" i="15"/>
  <c r="O8" i="14"/>
  <c r="O9" i="14"/>
  <c r="O10" i="14"/>
  <c r="O11" i="14"/>
  <c r="O12" i="14"/>
  <c r="O7" i="14"/>
  <c r="O6" i="14"/>
  <c r="H13" i="14"/>
  <c r="F13" i="14"/>
  <c r="D13" i="14"/>
  <c r="B13" i="14"/>
  <c r="M13" i="15"/>
  <c r="L13" i="15"/>
  <c r="K13" i="15"/>
  <c r="J13" i="15"/>
  <c r="I13" i="15"/>
  <c r="H13" i="15"/>
  <c r="G13" i="15"/>
  <c r="F13" i="15"/>
  <c r="E13" i="15"/>
  <c r="D13" i="15"/>
  <c r="C13" i="15"/>
  <c r="B13" i="15"/>
  <c r="O12" i="15"/>
  <c r="N12" i="15"/>
  <c r="O11" i="15"/>
  <c r="N11" i="15"/>
  <c r="O10" i="15"/>
  <c r="N10" i="15"/>
  <c r="O9" i="15"/>
  <c r="N9" i="15"/>
  <c r="O8" i="15"/>
  <c r="N8" i="15"/>
  <c r="O7" i="15"/>
  <c r="N7" i="15"/>
  <c r="N6" i="15"/>
  <c r="M13" i="14"/>
  <c r="L13" i="14"/>
  <c r="K13" i="14"/>
  <c r="J13" i="14"/>
  <c r="I13" i="14"/>
  <c r="G13" i="14"/>
  <c r="E13" i="14"/>
  <c r="C13" i="14"/>
  <c r="N12" i="14"/>
  <c r="N11" i="14"/>
  <c r="N10" i="14"/>
  <c r="N9" i="14"/>
  <c r="N8" i="14"/>
  <c r="N7" i="14"/>
  <c r="N6" i="14"/>
  <c r="N13" i="14" l="1"/>
  <c r="O13" i="14"/>
  <c r="O13" i="15"/>
  <c r="O9" i="16" s="1"/>
  <c r="Q2" i="16" s="1"/>
  <c r="Q3" i="16" s="1"/>
  <c r="N13" i="15"/>
  <c r="C13" i="9"/>
  <c r="D13" i="9"/>
  <c r="E13" i="9"/>
  <c r="F13" i="9"/>
  <c r="G13" i="9"/>
  <c r="H13" i="9"/>
  <c r="I13" i="9"/>
  <c r="J13" i="9"/>
  <c r="K13" i="9"/>
  <c r="L13" i="9"/>
  <c r="M13" i="9"/>
  <c r="C19" i="8"/>
  <c r="F29" i="6"/>
  <c r="C29" i="6"/>
  <c r="F29" i="5"/>
  <c r="C29" i="5"/>
  <c r="F29" i="1"/>
  <c r="C29" i="1"/>
  <c r="H26" i="1"/>
  <c r="L10" i="7" l="1"/>
  <c r="G10" i="8"/>
  <c r="B13" i="13" l="1"/>
  <c r="H13" i="13"/>
  <c r="O7" i="13"/>
  <c r="O6" i="13"/>
  <c r="O8" i="13"/>
  <c r="O9" i="13"/>
  <c r="O10" i="13"/>
  <c r="O11" i="13"/>
  <c r="O12" i="13"/>
  <c r="N8" i="13"/>
  <c r="N9" i="13"/>
  <c r="N10" i="13"/>
  <c r="N11" i="13"/>
  <c r="N12" i="13"/>
  <c r="N6" i="13"/>
  <c r="N7" i="13"/>
  <c r="N8" i="12"/>
  <c r="N9" i="12"/>
  <c r="N10" i="12"/>
  <c r="N11" i="12"/>
  <c r="N12" i="12"/>
  <c r="N7" i="12"/>
  <c r="N6" i="12"/>
  <c r="H13" i="12"/>
  <c r="I13" i="12"/>
  <c r="J13" i="12"/>
  <c r="K13" i="12"/>
  <c r="L13" i="12"/>
  <c r="M13" i="12"/>
  <c r="F13" i="12"/>
  <c r="D13" i="12"/>
  <c r="O8" i="12" l="1"/>
  <c r="O9" i="12"/>
  <c r="O10" i="12"/>
  <c r="O11" i="12"/>
  <c r="O12" i="12"/>
  <c r="O7" i="12"/>
  <c r="O6" i="12"/>
  <c r="M13" i="13"/>
  <c r="L13" i="13"/>
  <c r="K13" i="13"/>
  <c r="J13" i="13"/>
  <c r="I13" i="13"/>
  <c r="G13" i="13"/>
  <c r="F13" i="13"/>
  <c r="E13" i="13"/>
  <c r="D13" i="13"/>
  <c r="C13" i="13"/>
  <c r="G13" i="12"/>
  <c r="E13" i="12"/>
  <c r="C13" i="12"/>
  <c r="B13" i="12"/>
  <c r="O8" i="9"/>
  <c r="O9" i="9"/>
  <c r="O10" i="9"/>
  <c r="O11" i="9"/>
  <c r="O12" i="9"/>
  <c r="O7" i="9"/>
  <c r="O6" i="9"/>
  <c r="N8" i="9"/>
  <c r="N9" i="9"/>
  <c r="N10" i="9"/>
  <c r="N11" i="9"/>
  <c r="N12" i="9"/>
  <c r="N7" i="9"/>
  <c r="N6" i="9"/>
  <c r="B13" i="9"/>
  <c r="O13" i="13" l="1"/>
  <c r="N13" i="13"/>
  <c r="O13" i="12"/>
  <c r="N13" i="12"/>
  <c r="O13" i="9"/>
  <c r="N13" i="9"/>
  <c r="C15" i="7"/>
  <c r="H12" i="7" l="1"/>
  <c r="H11" i="7"/>
  <c r="H10" i="7"/>
  <c r="H9" i="7"/>
  <c r="H8" i="7"/>
  <c r="H7" i="7"/>
  <c r="H7" i="6"/>
  <c r="H8" i="6"/>
  <c r="H9" i="6"/>
  <c r="H10" i="6"/>
  <c r="H11" i="6"/>
  <c r="H12" i="6"/>
  <c r="H13" i="6"/>
  <c r="H14" i="6"/>
  <c r="H15" i="6"/>
  <c r="H16" i="6"/>
  <c r="H17" i="6"/>
  <c r="H4" i="6"/>
  <c r="H11" i="5"/>
  <c r="H12" i="5"/>
  <c r="H13" i="5"/>
  <c r="H14" i="5"/>
  <c r="H15" i="5"/>
  <c r="H4" i="5"/>
  <c r="H5" i="5"/>
  <c r="H6" i="5"/>
  <c r="H7" i="5"/>
  <c r="H8" i="5"/>
  <c r="H9" i="5" l="1"/>
  <c r="H10" i="5"/>
  <c r="H16" i="5"/>
  <c r="H5" i="6"/>
  <c r="H6" i="6"/>
  <c r="H11" i="1"/>
  <c r="H12" i="1"/>
  <c r="H13" i="1"/>
  <c r="H14" i="1"/>
  <c r="H15" i="1"/>
  <c r="H16" i="1"/>
  <c r="F6" i="7"/>
  <c r="H28" i="6"/>
  <c r="H27" i="6"/>
  <c r="H26" i="6"/>
  <c r="H25" i="6"/>
  <c r="H24" i="6"/>
  <c r="H23" i="6"/>
  <c r="H22" i="6"/>
  <c r="H21" i="6"/>
  <c r="H20" i="6"/>
  <c r="H19" i="6"/>
  <c r="H18" i="6"/>
  <c r="L10" i="6"/>
  <c r="F5" i="7"/>
  <c r="C5" i="7"/>
  <c r="H28" i="5"/>
  <c r="H27" i="5"/>
  <c r="H26" i="5"/>
  <c r="H25" i="5"/>
  <c r="H24" i="5"/>
  <c r="H23" i="5"/>
  <c r="H22" i="5"/>
  <c r="H21" i="5"/>
  <c r="H20" i="5"/>
  <c r="H19" i="5"/>
  <c r="H18" i="5"/>
  <c r="H17" i="5"/>
  <c r="L10" i="5"/>
  <c r="H5" i="7" l="1"/>
  <c r="H29" i="6"/>
  <c r="C6" i="7"/>
  <c r="H6" i="7" s="1"/>
  <c r="H29" i="5"/>
  <c r="L10" i="1"/>
  <c r="H28" i="1"/>
  <c r="C4" i="7"/>
  <c r="F4" i="7"/>
  <c r="F13" i="7" s="1"/>
  <c r="H4" i="7" l="1"/>
  <c r="C13" i="7"/>
  <c r="H29" i="1"/>
  <c r="H6" i="1"/>
  <c r="H7" i="1"/>
  <c r="H8" i="1"/>
  <c r="H9" i="1"/>
  <c r="H10" i="1"/>
  <c r="H17" i="1"/>
  <c r="H18" i="1"/>
  <c r="H19" i="1"/>
  <c r="H20" i="1"/>
  <c r="H21" i="1"/>
  <c r="H22" i="1"/>
  <c r="H23" i="1"/>
  <c r="H24" i="1"/>
  <c r="H25" i="1"/>
  <c r="H27" i="1"/>
  <c r="H5" i="1"/>
  <c r="H4" i="1"/>
  <c r="H13" i="7" l="1"/>
  <c r="C17" i="7"/>
</calcChain>
</file>

<file path=xl/sharedStrings.xml><?xml version="1.0" encoding="utf-8"?>
<sst xmlns="http://schemas.openxmlformats.org/spreadsheetml/2006/main" count="240" uniqueCount="97">
  <si>
    <t>Adarsh Pro Cuber Website</t>
  </si>
  <si>
    <t>Total no. of lines</t>
  </si>
  <si>
    <t>S. no.</t>
  </si>
  <si>
    <t>No. of Algs</t>
  </si>
  <si>
    <t>Lines/Algs</t>
  </si>
  <si>
    <t>Alg set</t>
  </si>
  <si>
    <t>2x2 Beg PLL</t>
  </si>
  <si>
    <t>2x2 Beg OLL</t>
  </si>
  <si>
    <t>2x2 Int Ortega</t>
  </si>
  <si>
    <t>2x2 Adv CLL</t>
  </si>
  <si>
    <t>2x2 Mas EG-1</t>
  </si>
  <si>
    <t>2x2 Mas EG-2</t>
  </si>
  <si>
    <t>2x2 Mas Full EG</t>
  </si>
  <si>
    <t>3x3 Beg OLL</t>
  </si>
  <si>
    <t>3x3 Beg PLL</t>
  </si>
  <si>
    <t>3x3 Adv OLL</t>
  </si>
  <si>
    <t>3x3 Adv PLL</t>
  </si>
  <si>
    <t>Calculator(Addition)</t>
  </si>
  <si>
    <t>4-7 Beg Par</t>
  </si>
  <si>
    <t>Total</t>
  </si>
  <si>
    <t>2x2</t>
  </si>
  <si>
    <t>3x3</t>
  </si>
  <si>
    <t>4x4</t>
  </si>
  <si>
    <t>Overall Total</t>
  </si>
  <si>
    <t>Algorithm Page</t>
  </si>
  <si>
    <t>Algorithm Page CSS</t>
  </si>
  <si>
    <t>Index</t>
  </si>
  <si>
    <t>Index CSS</t>
  </si>
  <si>
    <t>3x3 Adv Full LL</t>
  </si>
  <si>
    <t>Grand Total</t>
  </si>
  <si>
    <t>Others Total</t>
  </si>
  <si>
    <t>Alg cube</t>
  </si>
  <si>
    <t>3x3 Mas COLL</t>
  </si>
  <si>
    <t>4,6 Adv Parity PLL</t>
  </si>
  <si>
    <t>Month:</t>
  </si>
  <si>
    <t>Commits</t>
  </si>
  <si>
    <t>Total Commits</t>
  </si>
  <si>
    <t>Day</t>
  </si>
  <si>
    <t>Week - 1 Date</t>
  </si>
  <si>
    <t>Week - 2 Date</t>
  </si>
  <si>
    <t>Week - 3 Date</t>
  </si>
  <si>
    <t>Week - 4 Date</t>
  </si>
  <si>
    <t>Week - 5 Date</t>
  </si>
  <si>
    <t>Total Dates</t>
  </si>
  <si>
    <t>Monday</t>
  </si>
  <si>
    <t>Sunday</t>
  </si>
  <si>
    <t>Tuesday</t>
  </si>
  <si>
    <t>Wednesday</t>
  </si>
  <si>
    <t>Thursday</t>
  </si>
  <si>
    <t>Friday</t>
  </si>
  <si>
    <t>Saturday</t>
  </si>
  <si>
    <t>Month Count:</t>
  </si>
  <si>
    <t>Week - 6 Date</t>
  </si>
  <si>
    <t>No. of Days:</t>
  </si>
  <si>
    <t>Calculator(Multiplication)</t>
  </si>
  <si>
    <t>Important Days</t>
  </si>
  <si>
    <t>Date</t>
  </si>
  <si>
    <t>Event</t>
  </si>
  <si>
    <t>Completion of 1st Homepage</t>
  </si>
  <si>
    <t>Top Cubes (v1) - Added</t>
  </si>
  <si>
    <t>2x2 Algorithm Set (v1) - Added</t>
  </si>
  <si>
    <t xml:space="preserve">3x3 Algorithm Set (v1) - Added </t>
  </si>
  <si>
    <t>Top Cubes (v1) - Removed</t>
  </si>
  <si>
    <t>Cube Website - Hosted In Github</t>
  </si>
  <si>
    <t>Reached 50 Commits</t>
  </si>
  <si>
    <t>Reached 100 Commits</t>
  </si>
  <si>
    <t>Cube Website (v2) - Proposed</t>
  </si>
  <si>
    <t>Cube Website (v2) - Approved</t>
  </si>
  <si>
    <t>Reached 200 Commits</t>
  </si>
  <si>
    <t>Reached 250 Commits</t>
  </si>
  <si>
    <t>Reached 300 Commits</t>
  </si>
  <si>
    <t>CT-1 Break Starts</t>
  </si>
  <si>
    <t>CT-1 Break Ends</t>
  </si>
  <si>
    <t>Taekwondo-23 Break Starts</t>
  </si>
  <si>
    <t>Taekwondo-23 Break Ends</t>
  </si>
  <si>
    <t>Reached 350 Commits</t>
  </si>
  <si>
    <t>Reached 150 Commits</t>
  </si>
  <si>
    <t>Reached 400 Commits</t>
  </si>
  <si>
    <t>Month</t>
  </si>
  <si>
    <t>Days</t>
  </si>
  <si>
    <t>Commit</t>
  </si>
  <si>
    <t>Cube Website (v1) - Proposed</t>
  </si>
  <si>
    <t>Cube Website (v1) - Approved</t>
  </si>
  <si>
    <t>Cube Website (v1) - Started</t>
  </si>
  <si>
    <t>Days:</t>
  </si>
  <si>
    <t>Commits:</t>
  </si>
  <si>
    <t>Avg. Commits:</t>
  </si>
  <si>
    <t>Algorithm (v1) - Proposed</t>
  </si>
  <si>
    <t>Algorithm (v1) - Added</t>
  </si>
  <si>
    <t>Algorithm (v1) - Approved</t>
  </si>
  <si>
    <t>Algorithm (v1) - Updated (v2)</t>
  </si>
  <si>
    <t>Cube Website (v1) - Updated (v2)</t>
  </si>
  <si>
    <t>Algorithm (v2) - Bugs Fixed (v2.070)</t>
  </si>
  <si>
    <t>Algorithm (v3.862) - Updated (v4)</t>
  </si>
  <si>
    <t>Algorithm (v2.070) - Updated (v3)</t>
  </si>
  <si>
    <t>Algorithm (v3) - Bugs Fixed (v3.862)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</si>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</sst>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i/>
      <u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20"/>
      <color theme="5" tint="0.79998168889431442"/>
      <name val="Calibri"/>
      <family val="2"/>
      <scheme val="minor"/>
    </font>
    <font>
      <b/>
      <sz val="16"/>
      <color theme="5" tint="0.79998168889431442"/>
      <name val="Calibri"/>
      <family val="2"/>
      <scheme val="minor"/>
    </font>
    <font>
      <b/>
      <sz val="16"/>
      <color theme="8" tint="0.79998168889431442"/>
      <name val="Calibri"/>
      <family val="2"/>
      <scheme val="minor"/>
    </font>
    <font>
      <b/>
      <i/>
      <u/>
      <sz val="20"/>
      <color theme="8" tint="0.79998168889431442"/>
      <name val="Calibri"/>
      <family val="2"/>
      <scheme val="minor"/>
    </font>
    <font>
      <b/>
      <i/>
      <u/>
      <sz val="20"/>
      <color theme="2" tint="-9.9978637043366805E-2"/>
      <name val="Calibri"/>
      <family val="2"/>
      <scheme val="minor"/>
    </font>
    <font>
      <b/>
      <sz val="16"/>
      <color theme="2" tint="-9.9978637043366805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7" tint="-0.499984740745262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i/>
      <sz val="22"/>
      <color theme="9"/>
      <name val="Calibri"/>
      <family val="2"/>
      <scheme val="minor"/>
    </font>
    <font>
      <sz val="22"/>
      <color theme="9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i/>
      <u/>
      <sz val="22"/>
      <color theme="9"/>
      <name val="Calibri"/>
      <family val="2"/>
      <scheme val="minor"/>
    </font>
    <font>
      <b/>
      <sz val="22"/>
      <color theme="3" tint="0.79998168889431442"/>
      <name val="Calibri"/>
      <family val="2"/>
      <scheme val="minor"/>
    </font>
    <font>
      <b/>
      <i/>
      <u/>
      <sz val="22"/>
      <color theme="3" tint="0.79998168889431442"/>
      <name val="Calibri"/>
      <family val="2"/>
      <scheme val="minor"/>
    </font>
    <font>
      <b/>
      <u/>
      <sz val="22"/>
      <color rgb="FF800000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b/>
      <u/>
      <sz val="16"/>
      <color theme="3" tint="0.79998168889431442"/>
      <name val="Calibri"/>
      <family val="2"/>
      <scheme val="minor"/>
    </font>
    <font>
      <b/>
      <u/>
      <sz val="14"/>
      <color theme="9" tint="0.79998168889431442"/>
      <name val="Calibri"/>
      <family val="2"/>
      <scheme val="minor"/>
    </font>
    <font>
      <sz val="12"/>
      <color theme="9" tint="0.79998168889431442"/>
      <name val="Calibri"/>
      <family val="2"/>
      <scheme val="minor"/>
    </font>
    <font>
      <sz val="11"/>
      <color rgb="FFCCFFFF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4" borderId="0" xfId="0" applyFill="1"/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9" xfId="0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/>
    <xf numFmtId="0" fontId="1" fillId="3" borderId="10" xfId="0" applyFont="1" applyFill="1" applyBorder="1"/>
    <xf numFmtId="0" fontId="12" fillId="10" borderId="0" xfId="0" applyFont="1" applyFill="1"/>
    <xf numFmtId="0" fontId="14" fillId="12" borderId="10" xfId="0" applyFont="1" applyFill="1" applyBorder="1" applyAlignment="1">
      <alignment horizontal="center" vertical="center"/>
    </xf>
    <xf numFmtId="0" fontId="15" fillId="14" borderId="9" xfId="0" applyFont="1" applyFill="1" applyBorder="1" applyAlignment="1">
      <alignment vertical="center"/>
    </xf>
    <xf numFmtId="0" fontId="16" fillId="15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12" fillId="13" borderId="1" xfId="0" applyFont="1" applyFill="1" applyBorder="1"/>
    <xf numFmtId="0" fontId="20" fillId="16" borderId="1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/>
    <xf numFmtId="17" fontId="0" fillId="0" borderId="1" xfId="0" quotePrefix="1" applyNumberFormat="1" applyBorder="1" applyAlignment="1">
      <alignment horizontal="center" vertical="center"/>
    </xf>
    <xf numFmtId="0" fontId="25" fillId="15" borderId="1" xfId="0" applyFont="1" applyFill="1" applyBorder="1" applyAlignment="1">
      <alignment vertical="center"/>
    </xf>
    <xf numFmtId="0" fontId="26" fillId="15" borderId="1" xfId="0" applyFont="1" applyFill="1" applyBorder="1" applyAlignment="1">
      <alignment horizontal="center" vertical="center"/>
    </xf>
    <xf numFmtId="0" fontId="27" fillId="23" borderId="1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center"/>
    </xf>
    <xf numFmtId="0" fontId="28" fillId="3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164" fontId="0" fillId="0" borderId="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4" fillId="21" borderId="4" xfId="0" applyFont="1" applyFill="1" applyBorder="1" applyAlignment="1">
      <alignment horizontal="center" vertical="center"/>
    </xf>
    <xf numFmtId="0" fontId="24" fillId="21" borderId="11" xfId="0" applyFont="1" applyFill="1" applyBorder="1" applyAlignment="1">
      <alignment horizontal="center" vertical="center"/>
    </xf>
    <xf numFmtId="0" fontId="24" fillId="21" borderId="5" xfId="0" applyFont="1" applyFill="1" applyBorder="1" applyAlignment="1">
      <alignment horizontal="center" vertical="center"/>
    </xf>
    <xf numFmtId="0" fontId="24" fillId="21" borderId="18" xfId="0" applyFont="1" applyFill="1" applyBorder="1" applyAlignment="1">
      <alignment horizontal="center" vertical="center"/>
    </xf>
    <xf numFmtId="0" fontId="24" fillId="21" borderId="0" xfId="0" applyFont="1" applyFill="1" applyBorder="1" applyAlignment="1">
      <alignment horizontal="center" vertical="center"/>
    </xf>
    <xf numFmtId="0" fontId="24" fillId="21" borderId="19" xfId="0" applyFont="1" applyFill="1" applyBorder="1" applyAlignment="1">
      <alignment horizontal="center" vertical="center"/>
    </xf>
    <xf numFmtId="0" fontId="24" fillId="21" borderId="6" xfId="0" applyFont="1" applyFill="1" applyBorder="1" applyAlignment="1">
      <alignment horizontal="center" vertical="center"/>
    </xf>
    <xf numFmtId="0" fontId="24" fillId="21" borderId="20" xfId="0" applyFont="1" applyFill="1" applyBorder="1" applyAlignment="1">
      <alignment horizontal="center" vertical="center"/>
    </xf>
    <xf numFmtId="0" fontId="24" fillId="21" borderId="7" xfId="0" applyFont="1" applyFill="1" applyBorder="1" applyAlignment="1">
      <alignment horizontal="center" vertical="center"/>
    </xf>
    <xf numFmtId="0" fontId="28" fillId="22" borderId="2" xfId="0" applyFont="1" applyFill="1" applyBorder="1" applyAlignment="1">
      <alignment horizontal="center" vertical="center"/>
    </xf>
    <xf numFmtId="0" fontId="28" fillId="22" borderId="3" xfId="0" applyFont="1" applyFill="1" applyBorder="1" applyAlignment="1">
      <alignment horizontal="center" vertical="center"/>
    </xf>
    <xf numFmtId="0" fontId="22" fillId="18" borderId="1" xfId="0" applyFont="1" applyFill="1" applyBorder="1" applyAlignment="1">
      <alignment horizontal="center" vertical="center"/>
    </xf>
    <xf numFmtId="0" fontId="23" fillId="20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22" borderId="8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17" fontId="13" fillId="11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CCFFFF"/>
      <color rgb="FFFFFF99"/>
      <color rgb="FF800000"/>
      <color rgb="FFFF9999"/>
      <color rgb="FF99FF66"/>
      <color rgb="FF000066"/>
      <color rgb="FF6600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workbookViewId="0">
      <selection activeCell="F13" sqref="F13:G13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3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3" ht="18.75" x14ac:dyDescent="0.25">
      <c r="A3" s="2" t="s">
        <v>2</v>
      </c>
      <c r="B3" s="2" t="s">
        <v>5</v>
      </c>
      <c r="C3" s="47" t="s">
        <v>1</v>
      </c>
      <c r="D3" s="47"/>
      <c r="E3" s="47"/>
      <c r="F3" s="47" t="s">
        <v>3</v>
      </c>
      <c r="G3" s="47"/>
      <c r="H3" s="47" t="s">
        <v>4</v>
      </c>
      <c r="I3" s="47"/>
      <c r="J3" s="47"/>
      <c r="L3" s="51" t="s">
        <v>17</v>
      </c>
      <c r="M3" s="51"/>
    </row>
    <row r="4" spans="1:13" x14ac:dyDescent="0.25">
      <c r="A4" s="3">
        <v>1</v>
      </c>
      <c r="B4" s="4" t="s">
        <v>6</v>
      </c>
      <c r="C4" s="45">
        <v>855</v>
      </c>
      <c r="D4" s="45"/>
      <c r="E4" s="45"/>
      <c r="F4" s="45">
        <v>2</v>
      </c>
      <c r="G4" s="45"/>
      <c r="H4" s="50">
        <f>C4/F4</f>
        <v>427.5</v>
      </c>
      <c r="I4" s="50"/>
      <c r="J4" s="50"/>
      <c r="L4" s="6">
        <v>21</v>
      </c>
      <c r="M4" s="6">
        <v>57</v>
      </c>
    </row>
    <row r="5" spans="1:13" x14ac:dyDescent="0.25">
      <c r="A5" s="3">
        <v>2</v>
      </c>
      <c r="B5" s="4" t="s">
        <v>7</v>
      </c>
      <c r="C5" s="45">
        <v>4793</v>
      </c>
      <c r="D5" s="45"/>
      <c r="E5" s="45"/>
      <c r="F5" s="45">
        <v>7</v>
      </c>
      <c r="G5" s="45"/>
      <c r="H5" s="50">
        <f>C5/F5</f>
        <v>684.71428571428567</v>
      </c>
      <c r="I5" s="50"/>
      <c r="J5" s="50"/>
      <c r="L5" s="6"/>
      <c r="M5" s="6"/>
    </row>
    <row r="6" spans="1:13" x14ac:dyDescent="0.25">
      <c r="A6" s="3">
        <v>3</v>
      </c>
      <c r="B6" s="4" t="s">
        <v>8</v>
      </c>
      <c r="C6" s="45">
        <v>8207</v>
      </c>
      <c r="D6" s="45"/>
      <c r="E6" s="45"/>
      <c r="F6" s="45">
        <v>12</v>
      </c>
      <c r="G6" s="45"/>
      <c r="H6" s="50">
        <f t="shared" ref="H6:H27" si="0">C6/F6</f>
        <v>683.91666666666663</v>
      </c>
      <c r="I6" s="50"/>
      <c r="J6" s="50"/>
      <c r="L6" s="6"/>
      <c r="M6" s="6"/>
    </row>
    <row r="7" spans="1:13" x14ac:dyDescent="0.25">
      <c r="A7" s="3">
        <v>4</v>
      </c>
      <c r="B7" s="4" t="s">
        <v>9</v>
      </c>
      <c r="C7" s="45">
        <v>27814</v>
      </c>
      <c r="D7" s="45"/>
      <c r="E7" s="45"/>
      <c r="F7" s="45">
        <v>42</v>
      </c>
      <c r="G7" s="45"/>
      <c r="H7" s="50">
        <f t="shared" si="0"/>
        <v>662.23809523809518</v>
      </c>
      <c r="I7" s="50"/>
      <c r="J7" s="50"/>
      <c r="L7" s="6"/>
      <c r="M7" s="6"/>
    </row>
    <row r="8" spans="1:13" x14ac:dyDescent="0.25">
      <c r="A8" s="3">
        <v>5</v>
      </c>
      <c r="B8" s="4" t="s">
        <v>10</v>
      </c>
      <c r="C8" s="45">
        <v>28448</v>
      </c>
      <c r="D8" s="45"/>
      <c r="E8" s="45"/>
      <c r="F8" s="45">
        <v>43</v>
      </c>
      <c r="G8" s="45"/>
      <c r="H8" s="50">
        <f t="shared" si="0"/>
        <v>661.58139534883719</v>
      </c>
      <c r="I8" s="50"/>
      <c r="J8" s="50"/>
      <c r="L8" s="6"/>
      <c r="M8" s="6"/>
    </row>
    <row r="9" spans="1:13" x14ac:dyDescent="0.25">
      <c r="A9" s="3">
        <v>6</v>
      </c>
      <c r="B9" s="4" t="s">
        <v>11</v>
      </c>
      <c r="C9" s="45">
        <v>28448</v>
      </c>
      <c r="D9" s="45"/>
      <c r="E9" s="45"/>
      <c r="F9" s="45">
        <v>43</v>
      </c>
      <c r="G9" s="45"/>
      <c r="H9" s="50">
        <f t="shared" si="0"/>
        <v>661.58139534883719</v>
      </c>
      <c r="I9" s="50"/>
      <c r="J9" s="50"/>
      <c r="L9" s="6"/>
      <c r="M9" s="6"/>
    </row>
    <row r="10" spans="1:13" x14ac:dyDescent="0.25">
      <c r="A10" s="3">
        <v>7</v>
      </c>
      <c r="B10" s="4" t="s">
        <v>12</v>
      </c>
      <c r="C10" s="45">
        <v>0</v>
      </c>
      <c r="D10" s="45"/>
      <c r="E10" s="45"/>
      <c r="F10" s="45">
        <v>0</v>
      </c>
      <c r="G10" s="45"/>
      <c r="H10" s="50" t="e">
        <f t="shared" si="0"/>
        <v>#DIV/0!</v>
      </c>
      <c r="I10" s="50"/>
      <c r="J10" s="50"/>
      <c r="L10" s="52">
        <f>SUM(L4:M9)</f>
        <v>78</v>
      </c>
      <c r="M10" s="53"/>
    </row>
    <row r="11" spans="1:13" x14ac:dyDescent="0.25">
      <c r="A11" s="3">
        <v>8</v>
      </c>
      <c r="B11" s="4"/>
      <c r="C11" s="45"/>
      <c r="D11" s="45"/>
      <c r="E11" s="45"/>
      <c r="F11" s="48"/>
      <c r="G11" s="49"/>
      <c r="H11" s="50" t="e">
        <f>C11/F11</f>
        <v>#DIV/0!</v>
      </c>
      <c r="I11" s="50"/>
      <c r="J11" s="50"/>
    </row>
    <row r="12" spans="1:13" x14ac:dyDescent="0.25">
      <c r="A12" s="3">
        <v>9</v>
      </c>
      <c r="B12" s="4"/>
      <c r="C12" s="45"/>
      <c r="D12" s="45"/>
      <c r="E12" s="45"/>
      <c r="F12" s="48"/>
      <c r="G12" s="49"/>
      <c r="H12" s="50" t="e">
        <f>C12/F12</f>
        <v>#DIV/0!</v>
      </c>
      <c r="I12" s="50"/>
      <c r="J12" s="50"/>
    </row>
    <row r="13" spans="1:13" x14ac:dyDescent="0.25">
      <c r="A13" s="3">
        <v>10</v>
      </c>
      <c r="B13" s="4"/>
      <c r="C13" s="45"/>
      <c r="D13" s="45"/>
      <c r="E13" s="45"/>
      <c r="F13" s="48"/>
      <c r="G13" s="49"/>
      <c r="H13" s="50" t="e">
        <f t="shared" ref="H13:H16" si="1">C13/F13</f>
        <v>#DIV/0!</v>
      </c>
      <c r="I13" s="50"/>
      <c r="J13" s="50"/>
    </row>
    <row r="14" spans="1:13" x14ac:dyDescent="0.25">
      <c r="A14" s="3">
        <v>11</v>
      </c>
      <c r="B14" s="4"/>
      <c r="C14" s="45"/>
      <c r="D14" s="45"/>
      <c r="E14" s="45"/>
      <c r="F14" s="48"/>
      <c r="G14" s="49"/>
      <c r="H14" s="50" t="e">
        <f t="shared" si="1"/>
        <v>#DIV/0!</v>
      </c>
      <c r="I14" s="50"/>
      <c r="J14" s="50"/>
    </row>
    <row r="15" spans="1:13" x14ac:dyDescent="0.25">
      <c r="A15" s="3">
        <v>12</v>
      </c>
      <c r="B15" s="4"/>
      <c r="C15" s="45"/>
      <c r="D15" s="45"/>
      <c r="E15" s="45"/>
      <c r="F15" s="48"/>
      <c r="G15" s="49"/>
      <c r="H15" s="50" t="e">
        <f t="shared" si="1"/>
        <v>#DIV/0!</v>
      </c>
      <c r="I15" s="50"/>
      <c r="J15" s="50"/>
    </row>
    <row r="16" spans="1:13" x14ac:dyDescent="0.25">
      <c r="A16" s="3">
        <v>13</v>
      </c>
      <c r="B16" s="4"/>
      <c r="C16" s="45"/>
      <c r="D16" s="45"/>
      <c r="E16" s="45"/>
      <c r="F16" s="48"/>
      <c r="G16" s="49"/>
      <c r="H16" s="50" t="e">
        <f t="shared" si="1"/>
        <v>#DIV/0!</v>
      </c>
      <c r="I16" s="50"/>
      <c r="J16" s="50"/>
    </row>
    <row r="17" spans="1:10" x14ac:dyDescent="0.25">
      <c r="A17" s="3">
        <v>14</v>
      </c>
      <c r="B17" s="4"/>
      <c r="C17" s="45"/>
      <c r="D17" s="45"/>
      <c r="E17" s="45"/>
      <c r="F17" s="48"/>
      <c r="G17" s="49"/>
      <c r="H17" s="50" t="e">
        <f t="shared" si="0"/>
        <v>#DIV/0!</v>
      </c>
      <c r="I17" s="50"/>
      <c r="J17" s="50"/>
    </row>
    <row r="18" spans="1:10" x14ac:dyDescent="0.25">
      <c r="A18" s="3">
        <v>15</v>
      </c>
      <c r="B18" s="4"/>
      <c r="C18" s="45"/>
      <c r="D18" s="45"/>
      <c r="E18" s="45"/>
      <c r="F18" s="48"/>
      <c r="G18" s="49"/>
      <c r="H18" s="50" t="e">
        <f t="shared" si="0"/>
        <v>#DIV/0!</v>
      </c>
      <c r="I18" s="50"/>
      <c r="J18" s="50"/>
    </row>
    <row r="19" spans="1:10" x14ac:dyDescent="0.25">
      <c r="A19" s="3">
        <v>16</v>
      </c>
      <c r="B19" s="4"/>
      <c r="C19" s="45"/>
      <c r="D19" s="45"/>
      <c r="E19" s="45"/>
      <c r="F19" s="48"/>
      <c r="G19" s="49"/>
      <c r="H19" s="50" t="e">
        <f t="shared" si="0"/>
        <v>#DIV/0!</v>
      </c>
      <c r="I19" s="50"/>
      <c r="J19" s="50"/>
    </row>
    <row r="20" spans="1:10" x14ac:dyDescent="0.25">
      <c r="A20" s="3">
        <v>17</v>
      </c>
      <c r="B20" s="4"/>
      <c r="C20" s="45"/>
      <c r="D20" s="45"/>
      <c r="E20" s="45"/>
      <c r="F20" s="48"/>
      <c r="G20" s="49"/>
      <c r="H20" s="50" t="e">
        <f t="shared" si="0"/>
        <v>#DIV/0!</v>
      </c>
      <c r="I20" s="50"/>
      <c r="J20" s="50"/>
    </row>
    <row r="21" spans="1:10" x14ac:dyDescent="0.25">
      <c r="A21" s="3">
        <v>18</v>
      </c>
      <c r="B21" s="4"/>
      <c r="C21" s="45"/>
      <c r="D21" s="45"/>
      <c r="E21" s="45"/>
      <c r="F21" s="48"/>
      <c r="G21" s="49"/>
      <c r="H21" s="50" t="e">
        <f t="shared" si="0"/>
        <v>#DIV/0!</v>
      </c>
      <c r="I21" s="50"/>
      <c r="J21" s="50"/>
    </row>
    <row r="22" spans="1:10" x14ac:dyDescent="0.25">
      <c r="A22" s="3">
        <v>19</v>
      </c>
      <c r="B22" s="4"/>
      <c r="C22" s="45"/>
      <c r="D22" s="45"/>
      <c r="E22" s="45"/>
      <c r="F22" s="48"/>
      <c r="G22" s="49"/>
      <c r="H22" s="50" t="e">
        <f t="shared" si="0"/>
        <v>#DIV/0!</v>
      </c>
      <c r="I22" s="50"/>
      <c r="J22" s="50"/>
    </row>
    <row r="23" spans="1:10" x14ac:dyDescent="0.25">
      <c r="A23" s="3">
        <v>20</v>
      </c>
      <c r="B23" s="4"/>
      <c r="C23" s="45"/>
      <c r="D23" s="45"/>
      <c r="E23" s="45"/>
      <c r="F23" s="48"/>
      <c r="G23" s="49"/>
      <c r="H23" s="50" t="e">
        <f t="shared" si="0"/>
        <v>#DIV/0!</v>
      </c>
      <c r="I23" s="50"/>
      <c r="J23" s="50"/>
    </row>
    <row r="24" spans="1:10" x14ac:dyDescent="0.25">
      <c r="A24" s="3">
        <v>21</v>
      </c>
      <c r="B24" s="4"/>
      <c r="C24" s="45"/>
      <c r="D24" s="45"/>
      <c r="E24" s="45"/>
      <c r="F24" s="48"/>
      <c r="G24" s="49"/>
      <c r="H24" s="50" t="e">
        <f t="shared" si="0"/>
        <v>#DIV/0!</v>
      </c>
      <c r="I24" s="50"/>
      <c r="J24" s="50"/>
    </row>
    <row r="25" spans="1:10" x14ac:dyDescent="0.25">
      <c r="A25" s="3">
        <v>22</v>
      </c>
      <c r="B25" s="4"/>
      <c r="C25" s="45"/>
      <c r="D25" s="45"/>
      <c r="E25" s="45"/>
      <c r="F25" s="48"/>
      <c r="G25" s="49"/>
      <c r="H25" s="50" t="e">
        <f t="shared" si="0"/>
        <v>#DIV/0!</v>
      </c>
      <c r="I25" s="50"/>
      <c r="J25" s="50"/>
    </row>
    <row r="26" spans="1:10" x14ac:dyDescent="0.25">
      <c r="A26" s="3">
        <v>23</v>
      </c>
      <c r="B26" s="4"/>
      <c r="C26" s="45"/>
      <c r="D26" s="45"/>
      <c r="E26" s="45"/>
      <c r="F26" s="48"/>
      <c r="G26" s="49"/>
      <c r="H26" s="50" t="e">
        <f t="shared" si="0"/>
        <v>#DIV/0!</v>
      </c>
      <c r="I26" s="50"/>
      <c r="J26" s="50"/>
    </row>
    <row r="27" spans="1:10" x14ac:dyDescent="0.25">
      <c r="A27" s="3">
        <v>24</v>
      </c>
      <c r="B27" s="4"/>
      <c r="C27" s="45"/>
      <c r="D27" s="45"/>
      <c r="E27" s="45"/>
      <c r="F27" s="48"/>
      <c r="G27" s="49"/>
      <c r="H27" s="50" t="e">
        <f t="shared" si="0"/>
        <v>#DIV/0!</v>
      </c>
      <c r="I27" s="50"/>
      <c r="J27" s="50"/>
    </row>
    <row r="28" spans="1:10" x14ac:dyDescent="0.25">
      <c r="A28" s="3">
        <v>25</v>
      </c>
      <c r="B28" s="4"/>
      <c r="C28" s="45"/>
      <c r="D28" s="45"/>
      <c r="E28" s="45"/>
      <c r="F28" s="48"/>
      <c r="G28" s="49"/>
      <c r="H28" s="50" t="e">
        <f t="shared" ref="H28" si="2">C28/F28</f>
        <v>#DIV/0!</v>
      </c>
      <c r="I28" s="50"/>
      <c r="J28" s="50"/>
    </row>
    <row r="29" spans="1:10" x14ac:dyDescent="0.25">
      <c r="A29" s="55" t="s">
        <v>19</v>
      </c>
      <c r="B29" s="56"/>
      <c r="C29" s="54">
        <f>SUM($C$4:C28)</f>
        <v>98565</v>
      </c>
      <c r="D29" s="54"/>
      <c r="E29" s="54"/>
      <c r="F29" s="54">
        <f>SUM($F$4:F28)</f>
        <v>149</v>
      </c>
      <c r="G29" s="54"/>
      <c r="H29" s="54">
        <f>C29/F29</f>
        <v>661.510067114094</v>
      </c>
      <c r="I29" s="54"/>
      <c r="J29" s="54"/>
    </row>
    <row r="30" spans="1:10" x14ac:dyDescent="0.25">
      <c r="A30" s="57"/>
      <c r="B30" s="58"/>
      <c r="C30" s="54"/>
      <c r="D30" s="54"/>
      <c r="E30" s="54"/>
      <c r="F30" s="54"/>
      <c r="G30" s="54"/>
      <c r="H30" s="54"/>
      <c r="I30" s="54"/>
      <c r="J30" s="54"/>
    </row>
  </sheetData>
  <mergeCells count="85">
    <mergeCell ref="H27:J27"/>
    <mergeCell ref="H20:J20"/>
    <mergeCell ref="H21:J21"/>
    <mergeCell ref="H22:J22"/>
    <mergeCell ref="H23:J23"/>
    <mergeCell ref="H24:J24"/>
    <mergeCell ref="H29:J30"/>
    <mergeCell ref="A29:B30"/>
    <mergeCell ref="C29:E30"/>
    <mergeCell ref="F29:G30"/>
    <mergeCell ref="C28:E28"/>
    <mergeCell ref="F28:G28"/>
    <mergeCell ref="H28:J28"/>
    <mergeCell ref="F24:G24"/>
    <mergeCell ref="F25:G25"/>
    <mergeCell ref="C27:E27"/>
    <mergeCell ref="C21:E21"/>
    <mergeCell ref="C22:E22"/>
    <mergeCell ref="C23:E23"/>
    <mergeCell ref="C26:E26"/>
    <mergeCell ref="C24:E24"/>
    <mergeCell ref="C25:E25"/>
    <mergeCell ref="L3:M3"/>
    <mergeCell ref="H26:J26"/>
    <mergeCell ref="H14:J14"/>
    <mergeCell ref="H15:J15"/>
    <mergeCell ref="H16:J16"/>
    <mergeCell ref="H17:J17"/>
    <mergeCell ref="H18:J18"/>
    <mergeCell ref="H19:J19"/>
    <mergeCell ref="H25:J25"/>
    <mergeCell ref="L10:M10"/>
    <mergeCell ref="F17:G17"/>
    <mergeCell ref="F18:G18"/>
    <mergeCell ref="F26:G26"/>
    <mergeCell ref="F27:G27"/>
    <mergeCell ref="H6:J6"/>
    <mergeCell ref="H7:J7"/>
    <mergeCell ref="H8:J8"/>
    <mergeCell ref="H9:J9"/>
    <mergeCell ref="H10:J10"/>
    <mergeCell ref="H11:J11"/>
    <mergeCell ref="H12:J12"/>
    <mergeCell ref="H13:J13"/>
    <mergeCell ref="F20:G20"/>
    <mergeCell ref="F21:G21"/>
    <mergeCell ref="F22:G22"/>
    <mergeCell ref="F23:G23"/>
    <mergeCell ref="F19:G19"/>
    <mergeCell ref="F13:G13"/>
    <mergeCell ref="F4:G4"/>
    <mergeCell ref="F5:G5"/>
    <mergeCell ref="H4:J4"/>
    <mergeCell ref="H5:J5"/>
    <mergeCell ref="F6:G6"/>
    <mergeCell ref="F7:G7"/>
    <mergeCell ref="F8:G8"/>
    <mergeCell ref="F9:G9"/>
    <mergeCell ref="F10:G10"/>
    <mergeCell ref="F11:G11"/>
    <mergeCell ref="F12:G12"/>
    <mergeCell ref="F14:G14"/>
    <mergeCell ref="F15:G15"/>
    <mergeCell ref="F16:G16"/>
    <mergeCell ref="C10:E10"/>
    <mergeCell ref="C11:E11"/>
    <mergeCell ref="C12:E12"/>
    <mergeCell ref="C13:E13"/>
    <mergeCell ref="C14:E14"/>
    <mergeCell ref="C19:E19"/>
    <mergeCell ref="C20:E20"/>
    <mergeCell ref="C16:E16"/>
    <mergeCell ref="C17:E17"/>
    <mergeCell ref="A1:J2"/>
    <mergeCell ref="C3:E3"/>
    <mergeCell ref="F3:G3"/>
    <mergeCell ref="H3:J3"/>
    <mergeCell ref="C18:E18"/>
    <mergeCell ref="C15:E15"/>
    <mergeCell ref="C4:E4"/>
    <mergeCell ref="C5:E5"/>
    <mergeCell ref="C6:E6"/>
    <mergeCell ref="C7:E7"/>
    <mergeCell ref="C8:E8"/>
    <mergeCell ref="C9:E9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topLeftCell="B1" workbookViewId="0">
      <selection activeCell="O6" sqref="O6:O12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5" ht="15" customHeight="1" x14ac:dyDescent="0.25">
      <c r="A3" s="123" t="s">
        <v>34</v>
      </c>
      <c r="B3" s="123"/>
      <c r="C3" s="123"/>
      <c r="D3" s="124">
        <v>45078</v>
      </c>
      <c r="E3" s="124"/>
      <c r="F3" s="123" t="s">
        <v>51</v>
      </c>
      <c r="G3" s="123"/>
      <c r="H3" s="123"/>
      <c r="I3" s="123">
        <v>4</v>
      </c>
      <c r="J3" s="123"/>
      <c r="K3" s="123" t="s">
        <v>53</v>
      </c>
      <c r="L3" s="123"/>
      <c r="M3" s="123"/>
      <c r="N3" s="125">
        <v>30</v>
      </c>
      <c r="O3" s="125"/>
    </row>
    <row r="4" spans="1:15" ht="15" customHeight="1" x14ac:dyDescent="0.25">
      <c r="A4" s="123"/>
      <c r="B4" s="123"/>
      <c r="C4" s="123"/>
      <c r="D4" s="124"/>
      <c r="E4" s="124"/>
      <c r="F4" s="123"/>
      <c r="G4" s="123"/>
      <c r="H4" s="123"/>
      <c r="I4" s="123"/>
      <c r="J4" s="123"/>
      <c r="K4" s="123"/>
      <c r="L4" s="123"/>
      <c r="M4" s="123"/>
      <c r="N4" s="125"/>
      <c r="O4" s="125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31">
        <v>4</v>
      </c>
      <c r="E6" s="30">
        <v>0</v>
      </c>
      <c r="F6" s="31">
        <v>11</v>
      </c>
      <c r="G6" s="30">
        <v>0</v>
      </c>
      <c r="H6" s="31">
        <v>18</v>
      </c>
      <c r="I6" s="30">
        <v>0</v>
      </c>
      <c r="J6" s="31">
        <v>25</v>
      </c>
      <c r="K6" s="30">
        <v>0</v>
      </c>
      <c r="L6" s="20"/>
      <c r="M6" s="20"/>
      <c r="N6" s="17">
        <f>COUNT(B6,D9,F9,H9,J9,L6)</f>
        <v>4</v>
      </c>
      <c r="O6" s="18">
        <f>C6+E6+G6+I6+K6+M6</f>
        <v>0</v>
      </c>
    </row>
    <row r="7" spans="1:15" ht="15" customHeight="1" x14ac:dyDescent="0.25">
      <c r="A7" s="15" t="s">
        <v>44</v>
      </c>
      <c r="B7" s="23"/>
      <c r="C7" s="23"/>
      <c r="D7" s="31">
        <v>5</v>
      </c>
      <c r="E7" s="30">
        <v>0</v>
      </c>
      <c r="F7" s="31">
        <v>12</v>
      </c>
      <c r="G7" s="30">
        <v>0</v>
      </c>
      <c r="H7" s="31">
        <v>19</v>
      </c>
      <c r="I7" s="30">
        <v>0</v>
      </c>
      <c r="J7" s="31">
        <v>26</v>
      </c>
      <c r="K7" s="30">
        <v>0</v>
      </c>
      <c r="L7" s="20"/>
      <c r="M7" s="20"/>
      <c r="N7" s="17">
        <f>COUNT(B10,D10,F10,H10,J10,L7)</f>
        <v>5</v>
      </c>
      <c r="O7" s="18">
        <f>C7+E7+G7+I7+K7+M7</f>
        <v>0</v>
      </c>
    </row>
    <row r="8" spans="1:15" ht="15" customHeight="1" x14ac:dyDescent="0.25">
      <c r="A8" s="15" t="s">
        <v>46</v>
      </c>
      <c r="B8" s="23"/>
      <c r="C8" s="23"/>
      <c r="D8" s="31">
        <v>6</v>
      </c>
      <c r="E8" s="30">
        <v>0</v>
      </c>
      <c r="F8" s="31">
        <v>13</v>
      </c>
      <c r="G8" s="30">
        <v>0</v>
      </c>
      <c r="H8" s="31">
        <v>20</v>
      </c>
      <c r="I8" s="30">
        <v>0</v>
      </c>
      <c r="J8" s="31">
        <v>27</v>
      </c>
      <c r="K8" s="30">
        <v>0</v>
      </c>
      <c r="L8" s="20"/>
      <c r="M8" s="20"/>
      <c r="N8" s="17">
        <f>COUNT(B11,D11,F11,H11,J11,L8)</f>
        <v>5</v>
      </c>
      <c r="O8" s="18">
        <f t="shared" ref="O8:O12" si="0">C8+E8+G8+I8+K8+M8</f>
        <v>0</v>
      </c>
    </row>
    <row r="9" spans="1:15" ht="15" customHeight="1" x14ac:dyDescent="0.25">
      <c r="A9" s="15" t="s">
        <v>47</v>
      </c>
      <c r="B9" s="23"/>
      <c r="C9" s="23"/>
      <c r="D9" s="31">
        <v>7</v>
      </c>
      <c r="E9" s="30">
        <v>0</v>
      </c>
      <c r="F9" s="31">
        <v>14</v>
      </c>
      <c r="G9" s="30">
        <v>0</v>
      </c>
      <c r="H9" s="31">
        <v>21</v>
      </c>
      <c r="I9" s="30">
        <v>0</v>
      </c>
      <c r="J9" s="31">
        <v>28</v>
      </c>
      <c r="K9" s="30">
        <v>0</v>
      </c>
      <c r="L9" s="20"/>
      <c r="M9" s="20"/>
      <c r="N9" s="17">
        <f>COUNT(B12,D12,F12,H12,#REF!,L9)</f>
        <v>4</v>
      </c>
      <c r="O9" s="18">
        <f t="shared" si="0"/>
        <v>0</v>
      </c>
    </row>
    <row r="10" spans="1:15" ht="15" customHeight="1" x14ac:dyDescent="0.25">
      <c r="A10" s="15" t="s">
        <v>48</v>
      </c>
      <c r="B10" s="31">
        <v>1</v>
      </c>
      <c r="C10" s="30">
        <v>0</v>
      </c>
      <c r="D10" s="31">
        <v>8</v>
      </c>
      <c r="E10" s="30">
        <v>0</v>
      </c>
      <c r="F10" s="31">
        <v>15</v>
      </c>
      <c r="G10" s="30">
        <v>0</v>
      </c>
      <c r="H10" s="31">
        <v>22</v>
      </c>
      <c r="I10" s="30">
        <v>0</v>
      </c>
      <c r="J10" s="31">
        <v>29</v>
      </c>
      <c r="K10" s="30">
        <v>0</v>
      </c>
      <c r="L10" s="20"/>
      <c r="M10" s="20"/>
      <c r="N10" s="17">
        <f>COUNT(D6,F6,H6,J6,#REF!,L10)</f>
        <v>4</v>
      </c>
      <c r="O10" s="18">
        <f t="shared" si="0"/>
        <v>0</v>
      </c>
    </row>
    <row r="11" spans="1:15" ht="15" customHeight="1" x14ac:dyDescent="0.25">
      <c r="A11" s="15" t="s">
        <v>49</v>
      </c>
      <c r="B11" s="31">
        <v>2</v>
      </c>
      <c r="C11" s="30">
        <v>0</v>
      </c>
      <c r="D11" s="31">
        <v>9</v>
      </c>
      <c r="E11" s="30">
        <v>0</v>
      </c>
      <c r="F11" s="31">
        <v>16</v>
      </c>
      <c r="G11" s="30">
        <v>0</v>
      </c>
      <c r="H11" s="31">
        <v>23</v>
      </c>
      <c r="I11" s="30">
        <v>0</v>
      </c>
      <c r="J11" s="31">
        <v>30</v>
      </c>
      <c r="K11" s="30">
        <v>0</v>
      </c>
      <c r="L11" s="20"/>
      <c r="M11" s="20"/>
      <c r="N11" s="17">
        <f>COUNT(D7,F7,H7,J7,#REF!,L11)</f>
        <v>4</v>
      </c>
      <c r="O11" s="18">
        <f t="shared" si="0"/>
        <v>0</v>
      </c>
    </row>
    <row r="12" spans="1:15" ht="15" customHeight="1" x14ac:dyDescent="0.25">
      <c r="A12" s="15" t="s">
        <v>50</v>
      </c>
      <c r="B12" s="31">
        <v>3</v>
      </c>
      <c r="C12" s="30">
        <v>0</v>
      </c>
      <c r="D12" s="31">
        <v>10</v>
      </c>
      <c r="E12" s="30">
        <v>0</v>
      </c>
      <c r="F12" s="31">
        <v>17</v>
      </c>
      <c r="G12" s="30">
        <v>0</v>
      </c>
      <c r="H12" s="31">
        <v>24</v>
      </c>
      <c r="I12" s="30">
        <v>0</v>
      </c>
      <c r="J12" s="20"/>
      <c r="K12" s="20"/>
      <c r="L12" s="20"/>
      <c r="M12" s="21"/>
      <c r="N12" s="17">
        <f>COUNT(D8,F8,H8,J8,J12,L12)</f>
        <v>4</v>
      </c>
      <c r="O12" s="18">
        <f t="shared" si="0"/>
        <v>0</v>
      </c>
    </row>
    <row r="13" spans="1:15" ht="28.5" x14ac:dyDescent="0.25">
      <c r="A13" s="16" t="s">
        <v>19</v>
      </c>
      <c r="B13" s="19">
        <f>COUNT(B6:B12)</f>
        <v>3</v>
      </c>
      <c r="C13" s="22">
        <f>SUM(C6:C12)</f>
        <v>0</v>
      </c>
      <c r="D13" s="19">
        <f>COUNT(D9:D12)</f>
        <v>4</v>
      </c>
      <c r="E13" s="22">
        <f>SUM(E9:E12)</f>
        <v>0</v>
      </c>
      <c r="F13" s="19">
        <f>COUNT(F9:F12)</f>
        <v>4</v>
      </c>
      <c r="G13" s="22">
        <f>SUM(G9:G12)</f>
        <v>0</v>
      </c>
      <c r="H13" s="19">
        <f>COUNT(H9:H12)</f>
        <v>4</v>
      </c>
      <c r="I13" s="22">
        <f>SUM(I9:I12)</f>
        <v>0</v>
      </c>
      <c r="J13" s="19">
        <f>COUNT(J9:J12)</f>
        <v>3</v>
      </c>
      <c r="K13" s="22">
        <f>SUM(K9:K12)</f>
        <v>0</v>
      </c>
      <c r="L13" s="19">
        <f>COUNT(L6:L12)</f>
        <v>0</v>
      </c>
      <c r="M13" s="22">
        <f t="shared" ref="M13" si="1">SUM(M6:M12)</f>
        <v>0</v>
      </c>
      <c r="N13" s="24">
        <f>SUM(N6:N12)</f>
        <v>30</v>
      </c>
      <c r="O13" s="25">
        <f>SUM(O6:O12)</f>
        <v>0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tabSelected="1" topLeftCell="B1" workbookViewId="0">
      <selection activeCell="F7" sqref="F7:G7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5" ht="15" customHeight="1" x14ac:dyDescent="0.25">
      <c r="A3" s="123" t="s">
        <v>34</v>
      </c>
      <c r="B3" s="123"/>
      <c r="C3" s="123"/>
      <c r="D3" s="124">
        <v>45108</v>
      </c>
      <c r="E3" s="124"/>
      <c r="F3" s="123" t="s">
        <v>51</v>
      </c>
      <c r="G3" s="123"/>
      <c r="H3" s="123"/>
      <c r="I3" s="123">
        <v>5</v>
      </c>
      <c r="J3" s="123"/>
      <c r="K3" s="123" t="s">
        <v>53</v>
      </c>
      <c r="L3" s="123"/>
      <c r="M3" s="123"/>
      <c r="N3" s="125">
        <v>31</v>
      </c>
      <c r="O3" s="125"/>
    </row>
    <row r="4" spans="1:15" ht="15" customHeight="1" x14ac:dyDescent="0.25">
      <c r="A4" s="123"/>
      <c r="B4" s="123"/>
      <c r="C4" s="123"/>
      <c r="D4" s="124"/>
      <c r="E4" s="124"/>
      <c r="F4" s="123"/>
      <c r="G4" s="123"/>
      <c r="H4" s="123"/>
      <c r="I4" s="123"/>
      <c r="J4" s="123"/>
      <c r="K4" s="123"/>
      <c r="L4" s="123"/>
      <c r="M4" s="123"/>
      <c r="N4" s="125"/>
      <c r="O4" s="125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31">
        <v>2</v>
      </c>
      <c r="E6" s="30">
        <v>0</v>
      </c>
      <c r="F6" s="33">
        <v>9</v>
      </c>
      <c r="G6" s="29">
        <v>3</v>
      </c>
      <c r="H6" s="17">
        <v>16</v>
      </c>
      <c r="I6" s="18">
        <v>0</v>
      </c>
      <c r="J6" s="17">
        <v>23</v>
      </c>
      <c r="K6" s="18">
        <v>0</v>
      </c>
      <c r="L6" s="17">
        <v>30</v>
      </c>
      <c r="M6" s="18">
        <v>0</v>
      </c>
      <c r="N6" s="17">
        <f>COUNT(B6,D6,F6,H6,J6,L6)</f>
        <v>5</v>
      </c>
      <c r="O6" s="18">
        <f>C6+E6+G6+I6+K6+M6</f>
        <v>3</v>
      </c>
    </row>
    <row r="7" spans="1:15" ht="15" customHeight="1" x14ac:dyDescent="0.25">
      <c r="A7" s="15" t="s">
        <v>44</v>
      </c>
      <c r="B7" s="20"/>
      <c r="C7" s="21"/>
      <c r="D7" s="31">
        <v>3</v>
      </c>
      <c r="E7" s="30">
        <v>0</v>
      </c>
      <c r="F7" s="32">
        <v>10</v>
      </c>
      <c r="G7" s="28">
        <v>9</v>
      </c>
      <c r="H7" s="17">
        <v>17</v>
      </c>
      <c r="I7" s="18">
        <v>0</v>
      </c>
      <c r="J7" s="17">
        <v>24</v>
      </c>
      <c r="K7" s="18">
        <v>0</v>
      </c>
      <c r="L7" s="17">
        <v>31</v>
      </c>
      <c r="M7" s="17">
        <v>0</v>
      </c>
      <c r="N7" s="17">
        <f>COUNT(B7,D7,F7,H7,J7,L7)</f>
        <v>5</v>
      </c>
      <c r="O7" s="18">
        <f>C7+E7+G7+I7+K7+M7</f>
        <v>9</v>
      </c>
    </row>
    <row r="8" spans="1:15" ht="15" customHeight="1" x14ac:dyDescent="0.25">
      <c r="A8" s="15" t="s">
        <v>46</v>
      </c>
      <c r="B8" s="20"/>
      <c r="C8" s="21"/>
      <c r="D8" s="31">
        <v>4</v>
      </c>
      <c r="E8" s="30">
        <v>0</v>
      </c>
      <c r="F8" s="17">
        <v>11</v>
      </c>
      <c r="G8" s="18">
        <v>0</v>
      </c>
      <c r="H8" s="17">
        <v>18</v>
      </c>
      <c r="I8" s="18">
        <v>0</v>
      </c>
      <c r="J8" s="17">
        <v>25</v>
      </c>
      <c r="K8" s="18">
        <v>0</v>
      </c>
      <c r="L8" s="20"/>
      <c r="M8" s="23"/>
      <c r="N8" s="17">
        <f t="shared" ref="N8:N12" si="0">COUNT(B8,D8,F8,H8,J8,L8)</f>
        <v>4</v>
      </c>
      <c r="O8" s="18">
        <f t="shared" ref="O8:O12" si="1">C8+E8+G8+I8+K8+M8</f>
        <v>0</v>
      </c>
    </row>
    <row r="9" spans="1:15" ht="15" customHeight="1" x14ac:dyDescent="0.25">
      <c r="A9" s="15" t="s">
        <v>47</v>
      </c>
      <c r="B9" s="23"/>
      <c r="C9" s="23"/>
      <c r="D9" s="31">
        <v>5</v>
      </c>
      <c r="E9" s="30">
        <v>0</v>
      </c>
      <c r="F9" s="17">
        <v>12</v>
      </c>
      <c r="G9" s="18">
        <v>0</v>
      </c>
      <c r="H9" s="17">
        <v>19</v>
      </c>
      <c r="I9" s="18">
        <v>0</v>
      </c>
      <c r="J9" s="17">
        <v>26</v>
      </c>
      <c r="K9" s="18">
        <v>0</v>
      </c>
      <c r="L9" s="20"/>
      <c r="M9" s="20"/>
      <c r="N9" s="17">
        <f t="shared" si="0"/>
        <v>4</v>
      </c>
      <c r="O9" s="18">
        <f t="shared" si="1"/>
        <v>0</v>
      </c>
    </row>
    <row r="10" spans="1:15" ht="15" customHeight="1" x14ac:dyDescent="0.25">
      <c r="A10" s="15" t="s">
        <v>48</v>
      </c>
      <c r="B10" s="23"/>
      <c r="C10" s="23"/>
      <c r="D10" s="31">
        <v>6</v>
      </c>
      <c r="E10" s="30">
        <v>0</v>
      </c>
      <c r="F10" s="17">
        <v>13</v>
      </c>
      <c r="G10" s="18">
        <v>0</v>
      </c>
      <c r="H10" s="17">
        <v>20</v>
      </c>
      <c r="I10" s="18">
        <v>0</v>
      </c>
      <c r="J10" s="17">
        <v>27</v>
      </c>
      <c r="K10" s="18">
        <v>0</v>
      </c>
      <c r="L10" s="20"/>
      <c r="M10" s="20"/>
      <c r="N10" s="17">
        <f t="shared" si="0"/>
        <v>4</v>
      </c>
      <c r="O10" s="18">
        <f t="shared" si="1"/>
        <v>0</v>
      </c>
    </row>
    <row r="11" spans="1:15" ht="15" customHeight="1" x14ac:dyDescent="0.25">
      <c r="A11" s="15" t="s">
        <v>49</v>
      </c>
      <c r="B11" s="23"/>
      <c r="C11" s="23"/>
      <c r="D11" s="31">
        <v>7</v>
      </c>
      <c r="E11" s="30">
        <v>0</v>
      </c>
      <c r="F11" s="17">
        <v>14</v>
      </c>
      <c r="G11" s="18">
        <v>0</v>
      </c>
      <c r="H11" s="17">
        <v>21</v>
      </c>
      <c r="I11" s="18">
        <v>0</v>
      </c>
      <c r="J11" s="17">
        <v>28</v>
      </c>
      <c r="K11" s="18">
        <v>0</v>
      </c>
      <c r="L11" s="20"/>
      <c r="M11" s="20"/>
      <c r="N11" s="17">
        <f t="shared" si="0"/>
        <v>4</v>
      </c>
      <c r="O11" s="18">
        <f t="shared" si="1"/>
        <v>0</v>
      </c>
    </row>
    <row r="12" spans="1:15" ht="15" customHeight="1" x14ac:dyDescent="0.25">
      <c r="A12" s="15" t="s">
        <v>50</v>
      </c>
      <c r="B12" s="31">
        <v>1</v>
      </c>
      <c r="C12" s="30">
        <v>0</v>
      </c>
      <c r="D12" s="33">
        <v>8</v>
      </c>
      <c r="E12" s="29">
        <v>4</v>
      </c>
      <c r="F12" s="17">
        <v>15</v>
      </c>
      <c r="G12" s="18">
        <v>0</v>
      </c>
      <c r="H12" s="17">
        <v>22</v>
      </c>
      <c r="I12" s="18">
        <v>0</v>
      </c>
      <c r="J12" s="17">
        <v>29</v>
      </c>
      <c r="K12" s="18">
        <v>0</v>
      </c>
      <c r="L12" s="20"/>
      <c r="M12" s="21"/>
      <c r="N12" s="17">
        <f t="shared" si="0"/>
        <v>5</v>
      </c>
      <c r="O12" s="18">
        <f t="shared" si="1"/>
        <v>4</v>
      </c>
    </row>
    <row r="13" spans="1:15" ht="28.5" x14ac:dyDescent="0.25">
      <c r="A13" s="16" t="s">
        <v>19</v>
      </c>
      <c r="B13" s="19">
        <f>COUNT(B6:B12)</f>
        <v>1</v>
      </c>
      <c r="C13" s="22">
        <f>SUM(C6:C12)</f>
        <v>0</v>
      </c>
      <c r="D13" s="19">
        <f>COUNT(D6:D12)</f>
        <v>7</v>
      </c>
      <c r="E13" s="22">
        <f>SUM(E6:E12)</f>
        <v>4</v>
      </c>
      <c r="F13" s="19">
        <f>COUNT(F6:F12)</f>
        <v>7</v>
      </c>
      <c r="G13" s="22">
        <f t="shared" ref="G13" si="2">SUM(G6:G12)</f>
        <v>12</v>
      </c>
      <c r="H13" s="19">
        <f t="shared" ref="H13" si="3">COUNT(H6:H12)</f>
        <v>7</v>
      </c>
      <c r="I13" s="22">
        <f t="shared" ref="I13" si="4">SUM(I6:I12)</f>
        <v>0</v>
      </c>
      <c r="J13" s="19">
        <f t="shared" ref="J13" si="5">COUNT(J6:J12)</f>
        <v>7</v>
      </c>
      <c r="K13" s="22">
        <f t="shared" ref="K13" si="6">SUM(K6:K12)</f>
        <v>0</v>
      </c>
      <c r="L13" s="19">
        <f t="shared" ref="L13" si="7">COUNT(L6:L12)</f>
        <v>2</v>
      </c>
      <c r="M13" s="22">
        <f t="shared" ref="M13" si="8">SUM(M6:M12)</f>
        <v>0</v>
      </c>
      <c r="N13" s="24">
        <f>SUM(N6:N12)</f>
        <v>31</v>
      </c>
      <c r="O13" s="25">
        <f>SUM(O6:O12)</f>
        <v>16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topLeftCell="A19" workbookViewId="0">
      <selection activeCell="F31" sqref="F31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3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3" ht="18.75" x14ac:dyDescent="0.25">
      <c r="A3" s="7" t="s">
        <v>2</v>
      </c>
      <c r="B3" s="7" t="s">
        <v>5</v>
      </c>
      <c r="C3" s="47" t="s">
        <v>1</v>
      </c>
      <c r="D3" s="47"/>
      <c r="E3" s="47"/>
      <c r="F3" s="47" t="s">
        <v>3</v>
      </c>
      <c r="G3" s="47"/>
      <c r="H3" s="47" t="s">
        <v>4</v>
      </c>
      <c r="I3" s="47"/>
      <c r="J3" s="47"/>
      <c r="L3" s="51" t="s">
        <v>17</v>
      </c>
      <c r="M3" s="51"/>
    </row>
    <row r="4" spans="1:13" x14ac:dyDescent="0.25">
      <c r="A4" s="3">
        <v>1</v>
      </c>
      <c r="B4" s="4" t="s">
        <v>13</v>
      </c>
      <c r="C4" s="45">
        <v>5552</v>
      </c>
      <c r="D4" s="45"/>
      <c r="E4" s="45"/>
      <c r="F4" s="45">
        <v>10</v>
      </c>
      <c r="G4" s="45"/>
      <c r="H4" s="50">
        <f t="shared" ref="H4:H8" si="0">C4/F4</f>
        <v>555.20000000000005</v>
      </c>
      <c r="I4" s="50"/>
      <c r="J4" s="50"/>
      <c r="L4" s="6">
        <v>11599</v>
      </c>
      <c r="M4" s="6">
        <v>11395</v>
      </c>
    </row>
    <row r="5" spans="1:13" x14ac:dyDescent="0.25">
      <c r="A5" s="3">
        <v>2</v>
      </c>
      <c r="B5" s="4" t="s">
        <v>14</v>
      </c>
      <c r="C5" s="45">
        <v>3516</v>
      </c>
      <c r="D5" s="45"/>
      <c r="E5" s="45"/>
      <c r="F5" s="45">
        <v>6</v>
      </c>
      <c r="G5" s="45"/>
      <c r="H5" s="50">
        <f t="shared" si="0"/>
        <v>586</v>
      </c>
      <c r="I5" s="50"/>
      <c r="J5" s="50"/>
      <c r="L5" s="6"/>
      <c r="M5" s="6"/>
    </row>
    <row r="6" spans="1:13" x14ac:dyDescent="0.25">
      <c r="A6" s="3">
        <v>3</v>
      </c>
      <c r="B6" s="4" t="s">
        <v>15</v>
      </c>
      <c r="C6" s="45">
        <v>61058</v>
      </c>
      <c r="D6" s="45"/>
      <c r="E6" s="45"/>
      <c r="F6" s="45">
        <v>114</v>
      </c>
      <c r="G6" s="45"/>
      <c r="H6" s="50">
        <f t="shared" si="0"/>
        <v>535.59649122807014</v>
      </c>
      <c r="I6" s="50"/>
      <c r="J6" s="50"/>
      <c r="L6" s="6"/>
      <c r="M6" s="6"/>
    </row>
    <row r="7" spans="1:13" x14ac:dyDescent="0.25">
      <c r="A7" s="3">
        <v>4</v>
      </c>
      <c r="B7" s="4" t="s">
        <v>16</v>
      </c>
      <c r="C7" s="45">
        <v>22994</v>
      </c>
      <c r="D7" s="45"/>
      <c r="E7" s="45"/>
      <c r="F7" s="45">
        <v>42</v>
      </c>
      <c r="G7" s="45"/>
      <c r="H7" s="50">
        <f t="shared" si="0"/>
        <v>547.47619047619048</v>
      </c>
      <c r="I7" s="50"/>
      <c r="J7" s="50"/>
      <c r="L7" s="6"/>
      <c r="M7" s="6"/>
    </row>
    <row r="8" spans="1:13" x14ac:dyDescent="0.25">
      <c r="A8" s="3">
        <v>5</v>
      </c>
      <c r="B8" s="4" t="s">
        <v>28</v>
      </c>
      <c r="C8" s="48">
        <v>42249</v>
      </c>
      <c r="D8" s="59"/>
      <c r="E8" s="49"/>
      <c r="F8" s="45">
        <v>78</v>
      </c>
      <c r="G8" s="45"/>
      <c r="H8" s="50">
        <f t="shared" si="0"/>
        <v>541.65384615384619</v>
      </c>
      <c r="I8" s="50"/>
      <c r="J8" s="50"/>
      <c r="L8" s="6"/>
      <c r="M8" s="6"/>
    </row>
    <row r="9" spans="1:13" x14ac:dyDescent="0.25">
      <c r="A9" s="3">
        <v>6</v>
      </c>
      <c r="B9" s="4" t="s">
        <v>32</v>
      </c>
      <c r="C9" s="45">
        <v>0</v>
      </c>
      <c r="D9" s="45"/>
      <c r="E9" s="45"/>
      <c r="F9" s="45">
        <v>0</v>
      </c>
      <c r="G9" s="45"/>
      <c r="H9" s="50" t="e">
        <f t="shared" ref="H9:H10" si="1">C9/F9</f>
        <v>#DIV/0!</v>
      </c>
      <c r="I9" s="50"/>
      <c r="J9" s="50"/>
      <c r="L9" s="6"/>
      <c r="M9" s="6"/>
    </row>
    <row r="10" spans="1:13" x14ac:dyDescent="0.25">
      <c r="A10" s="3">
        <v>7</v>
      </c>
      <c r="B10" s="4"/>
      <c r="C10" s="45"/>
      <c r="D10" s="45"/>
      <c r="E10" s="45"/>
      <c r="F10" s="45"/>
      <c r="G10" s="45"/>
      <c r="H10" s="50" t="e">
        <f t="shared" si="1"/>
        <v>#DIV/0!</v>
      </c>
      <c r="I10" s="50"/>
      <c r="J10" s="50"/>
      <c r="L10" s="52">
        <f>SUM(L4:M9)</f>
        <v>22994</v>
      </c>
      <c r="M10" s="53"/>
    </row>
    <row r="11" spans="1:13" x14ac:dyDescent="0.25">
      <c r="A11" s="3">
        <v>8</v>
      </c>
      <c r="C11" s="45"/>
      <c r="D11" s="45"/>
      <c r="E11" s="45"/>
      <c r="F11" s="45"/>
      <c r="G11" s="45"/>
      <c r="H11" s="50" t="e">
        <f t="shared" ref="H11:H15" si="2">C11/F11</f>
        <v>#DIV/0!</v>
      </c>
      <c r="I11" s="50"/>
      <c r="J11" s="50"/>
    </row>
    <row r="12" spans="1:13" x14ac:dyDescent="0.25">
      <c r="A12" s="3">
        <v>9</v>
      </c>
      <c r="C12" s="45"/>
      <c r="D12" s="45"/>
      <c r="E12" s="45"/>
      <c r="F12" s="45"/>
      <c r="G12" s="45"/>
      <c r="H12" s="50" t="e">
        <f t="shared" si="2"/>
        <v>#DIV/0!</v>
      </c>
      <c r="I12" s="50"/>
      <c r="J12" s="50"/>
    </row>
    <row r="13" spans="1:13" x14ac:dyDescent="0.25">
      <c r="A13" s="3">
        <v>10</v>
      </c>
      <c r="C13" s="45"/>
      <c r="D13" s="45"/>
      <c r="E13" s="45"/>
      <c r="F13" s="45"/>
      <c r="G13" s="45"/>
      <c r="H13" s="50" t="e">
        <f t="shared" si="2"/>
        <v>#DIV/0!</v>
      </c>
      <c r="I13" s="50"/>
      <c r="J13" s="50"/>
    </row>
    <row r="14" spans="1:13" x14ac:dyDescent="0.25">
      <c r="A14" s="3">
        <v>11</v>
      </c>
      <c r="C14" s="45"/>
      <c r="D14" s="45"/>
      <c r="E14" s="45"/>
      <c r="F14" s="45"/>
      <c r="G14" s="45"/>
      <c r="H14" s="50" t="e">
        <f t="shared" si="2"/>
        <v>#DIV/0!</v>
      </c>
      <c r="I14" s="50"/>
      <c r="J14" s="50"/>
    </row>
    <row r="15" spans="1:13" x14ac:dyDescent="0.25">
      <c r="A15" s="3">
        <v>12</v>
      </c>
      <c r="C15" s="45"/>
      <c r="D15" s="45"/>
      <c r="E15" s="45"/>
      <c r="F15" s="45"/>
      <c r="G15" s="45"/>
      <c r="H15" s="50" t="e">
        <f t="shared" si="2"/>
        <v>#DIV/0!</v>
      </c>
      <c r="I15" s="50"/>
      <c r="J15" s="50"/>
    </row>
    <row r="16" spans="1:13" x14ac:dyDescent="0.25">
      <c r="A16" s="3">
        <v>13</v>
      </c>
      <c r="B16" s="4"/>
      <c r="C16" s="45"/>
      <c r="D16" s="45"/>
      <c r="E16" s="45"/>
      <c r="F16" s="45"/>
      <c r="G16" s="45"/>
      <c r="H16" s="50" t="e">
        <f t="shared" ref="H16" si="3">C16/F16</f>
        <v>#DIV/0!</v>
      </c>
      <c r="I16" s="50"/>
      <c r="J16" s="50"/>
    </row>
    <row r="17" spans="1:10" x14ac:dyDescent="0.25">
      <c r="A17" s="3">
        <v>14</v>
      </c>
      <c r="B17" s="4"/>
      <c r="C17" s="45"/>
      <c r="D17" s="45"/>
      <c r="E17" s="45"/>
      <c r="F17" s="45"/>
      <c r="G17" s="45"/>
      <c r="H17" s="50" t="e">
        <f t="shared" ref="H17:H28" si="4">C17/F17</f>
        <v>#DIV/0!</v>
      </c>
      <c r="I17" s="50"/>
      <c r="J17" s="50"/>
    </row>
    <row r="18" spans="1:10" x14ac:dyDescent="0.25">
      <c r="A18" s="3">
        <v>15</v>
      </c>
      <c r="B18" s="4"/>
      <c r="C18" s="45"/>
      <c r="D18" s="45"/>
      <c r="E18" s="45"/>
      <c r="F18" s="45"/>
      <c r="G18" s="45"/>
      <c r="H18" s="50" t="e">
        <f t="shared" si="4"/>
        <v>#DIV/0!</v>
      </c>
      <c r="I18" s="50"/>
      <c r="J18" s="50"/>
    </row>
    <row r="19" spans="1:10" x14ac:dyDescent="0.25">
      <c r="A19" s="3">
        <v>16</v>
      </c>
      <c r="B19" s="4"/>
      <c r="C19" s="45"/>
      <c r="D19" s="45"/>
      <c r="E19" s="45"/>
      <c r="F19" s="45"/>
      <c r="G19" s="45"/>
      <c r="H19" s="50" t="e">
        <f t="shared" si="4"/>
        <v>#DIV/0!</v>
      </c>
      <c r="I19" s="50"/>
      <c r="J19" s="50"/>
    </row>
    <row r="20" spans="1:10" x14ac:dyDescent="0.25">
      <c r="A20" s="3">
        <v>17</v>
      </c>
      <c r="B20" s="4"/>
      <c r="C20" s="45"/>
      <c r="D20" s="45"/>
      <c r="E20" s="45"/>
      <c r="F20" s="45"/>
      <c r="G20" s="45"/>
      <c r="H20" s="50" t="e">
        <f t="shared" si="4"/>
        <v>#DIV/0!</v>
      </c>
      <c r="I20" s="50"/>
      <c r="J20" s="50"/>
    </row>
    <row r="21" spans="1:10" x14ac:dyDescent="0.25">
      <c r="A21" s="3">
        <v>18</v>
      </c>
      <c r="B21" s="4"/>
      <c r="C21" s="45"/>
      <c r="D21" s="45"/>
      <c r="E21" s="45"/>
      <c r="F21" s="45"/>
      <c r="G21" s="45"/>
      <c r="H21" s="50" t="e">
        <f t="shared" si="4"/>
        <v>#DIV/0!</v>
      </c>
      <c r="I21" s="50"/>
      <c r="J21" s="50"/>
    </row>
    <row r="22" spans="1:10" x14ac:dyDescent="0.25">
      <c r="A22" s="3">
        <v>19</v>
      </c>
      <c r="B22" s="4"/>
      <c r="C22" s="45"/>
      <c r="D22" s="45"/>
      <c r="E22" s="45"/>
      <c r="F22" s="45"/>
      <c r="G22" s="45"/>
      <c r="H22" s="50" t="e">
        <f t="shared" si="4"/>
        <v>#DIV/0!</v>
      </c>
      <c r="I22" s="50"/>
      <c r="J22" s="50"/>
    </row>
    <row r="23" spans="1:10" x14ac:dyDescent="0.25">
      <c r="A23" s="3">
        <v>20</v>
      </c>
      <c r="B23" s="4"/>
      <c r="C23" s="45"/>
      <c r="D23" s="45"/>
      <c r="E23" s="45"/>
      <c r="F23" s="45"/>
      <c r="G23" s="45"/>
      <c r="H23" s="50" t="e">
        <f t="shared" si="4"/>
        <v>#DIV/0!</v>
      </c>
      <c r="I23" s="50"/>
      <c r="J23" s="50"/>
    </row>
    <row r="24" spans="1:10" x14ac:dyDescent="0.25">
      <c r="A24" s="3">
        <v>21</v>
      </c>
      <c r="B24" s="4"/>
      <c r="C24" s="45"/>
      <c r="D24" s="45"/>
      <c r="E24" s="45"/>
      <c r="F24" s="45"/>
      <c r="G24" s="45"/>
      <c r="H24" s="50" t="e">
        <f t="shared" si="4"/>
        <v>#DIV/0!</v>
      </c>
      <c r="I24" s="50"/>
      <c r="J24" s="50"/>
    </row>
    <row r="25" spans="1:10" x14ac:dyDescent="0.25">
      <c r="A25" s="3">
        <v>22</v>
      </c>
      <c r="B25" s="4"/>
      <c r="C25" s="45"/>
      <c r="D25" s="45"/>
      <c r="E25" s="45"/>
      <c r="F25" s="45"/>
      <c r="G25" s="45"/>
      <c r="H25" s="50" t="e">
        <f t="shared" si="4"/>
        <v>#DIV/0!</v>
      </c>
      <c r="I25" s="50"/>
      <c r="J25" s="50"/>
    </row>
    <row r="26" spans="1:10" x14ac:dyDescent="0.25">
      <c r="A26" s="3">
        <v>23</v>
      </c>
      <c r="B26" s="4"/>
      <c r="C26" s="45"/>
      <c r="D26" s="45"/>
      <c r="E26" s="45"/>
      <c r="F26" s="45"/>
      <c r="G26" s="45"/>
      <c r="H26" s="50" t="e">
        <f t="shared" si="4"/>
        <v>#DIV/0!</v>
      </c>
      <c r="I26" s="50"/>
      <c r="J26" s="50"/>
    </row>
    <row r="27" spans="1:10" x14ac:dyDescent="0.25">
      <c r="A27" s="3">
        <v>24</v>
      </c>
      <c r="B27" s="4"/>
      <c r="C27" s="45"/>
      <c r="D27" s="45"/>
      <c r="E27" s="45"/>
      <c r="F27" s="45"/>
      <c r="G27" s="45"/>
      <c r="H27" s="50" t="e">
        <f t="shared" si="4"/>
        <v>#DIV/0!</v>
      </c>
      <c r="I27" s="50"/>
      <c r="J27" s="50"/>
    </row>
    <row r="28" spans="1:10" x14ac:dyDescent="0.25">
      <c r="A28" s="3">
        <v>25</v>
      </c>
      <c r="B28" s="4"/>
      <c r="C28" s="45"/>
      <c r="D28" s="45"/>
      <c r="E28" s="45"/>
      <c r="F28" s="45"/>
      <c r="G28" s="45"/>
      <c r="H28" s="50" t="e">
        <f t="shared" si="4"/>
        <v>#DIV/0!</v>
      </c>
      <c r="I28" s="50"/>
      <c r="J28" s="50"/>
    </row>
    <row r="29" spans="1:10" x14ac:dyDescent="0.25">
      <c r="A29" s="55" t="s">
        <v>19</v>
      </c>
      <c r="B29" s="56"/>
      <c r="C29" s="54">
        <f>SUM($C$4:C28)</f>
        <v>135369</v>
      </c>
      <c r="D29" s="54"/>
      <c r="E29" s="54"/>
      <c r="F29" s="54">
        <f>SUM($F$4:F28)</f>
        <v>250</v>
      </c>
      <c r="G29" s="54"/>
      <c r="H29" s="54">
        <f>C29/F29</f>
        <v>541.476</v>
      </c>
      <c r="I29" s="54"/>
      <c r="J29" s="54"/>
    </row>
    <row r="30" spans="1:10" x14ac:dyDescent="0.25">
      <c r="A30" s="57"/>
      <c r="B30" s="58"/>
      <c r="C30" s="54"/>
      <c r="D30" s="54"/>
      <c r="E30" s="54"/>
      <c r="F30" s="54"/>
      <c r="G30" s="54"/>
      <c r="H30" s="54"/>
      <c r="I30" s="54"/>
      <c r="J30" s="54"/>
    </row>
  </sheetData>
  <mergeCells count="85">
    <mergeCell ref="A1:J2"/>
    <mergeCell ref="C3:E3"/>
    <mergeCell ref="F3:G3"/>
    <mergeCell ref="H3:J3"/>
    <mergeCell ref="L3:M3"/>
    <mergeCell ref="L10:M10"/>
    <mergeCell ref="C4:E4"/>
    <mergeCell ref="F4:G4"/>
    <mergeCell ref="H11:J11"/>
    <mergeCell ref="C5:E5"/>
    <mergeCell ref="F5:G5"/>
    <mergeCell ref="H4:J4"/>
    <mergeCell ref="C11:E11"/>
    <mergeCell ref="F11:G11"/>
    <mergeCell ref="H5:J5"/>
    <mergeCell ref="H6:J6"/>
    <mergeCell ref="H7:J7"/>
    <mergeCell ref="C8:E8"/>
    <mergeCell ref="H8:J8"/>
    <mergeCell ref="C9:E9"/>
    <mergeCell ref="F9:G9"/>
    <mergeCell ref="H12:J12"/>
    <mergeCell ref="C6:E6"/>
    <mergeCell ref="F6:G6"/>
    <mergeCell ref="H13:J13"/>
    <mergeCell ref="C7:E7"/>
    <mergeCell ref="F7:G7"/>
    <mergeCell ref="F8:G8"/>
    <mergeCell ref="C12:E12"/>
    <mergeCell ref="F12:G12"/>
    <mergeCell ref="H9:J9"/>
    <mergeCell ref="C10:E10"/>
    <mergeCell ref="F10:G10"/>
    <mergeCell ref="H10:J10"/>
    <mergeCell ref="H14:J14"/>
    <mergeCell ref="C13:E13"/>
    <mergeCell ref="C14:E14"/>
    <mergeCell ref="F13:G13"/>
    <mergeCell ref="F14:G14"/>
    <mergeCell ref="H15:J15"/>
    <mergeCell ref="C16:E16"/>
    <mergeCell ref="F16:G16"/>
    <mergeCell ref="H16:J16"/>
    <mergeCell ref="C15:E15"/>
    <mergeCell ref="F15:G15"/>
    <mergeCell ref="C17:E17"/>
    <mergeCell ref="F17:G17"/>
    <mergeCell ref="H17:J17"/>
    <mergeCell ref="C18:E18"/>
    <mergeCell ref="F18:G18"/>
    <mergeCell ref="H18:J18"/>
    <mergeCell ref="C19:E19"/>
    <mergeCell ref="F19:G19"/>
    <mergeCell ref="H19:J19"/>
    <mergeCell ref="C20:E20"/>
    <mergeCell ref="F20:G20"/>
    <mergeCell ref="H20:J20"/>
    <mergeCell ref="C21:E21"/>
    <mergeCell ref="F21:G21"/>
    <mergeCell ref="H21:J21"/>
    <mergeCell ref="C22:E22"/>
    <mergeCell ref="F22:G22"/>
    <mergeCell ref="H22:J22"/>
    <mergeCell ref="C23:E23"/>
    <mergeCell ref="F23:G23"/>
    <mergeCell ref="H23:J23"/>
    <mergeCell ref="C24:E24"/>
    <mergeCell ref="F24:G24"/>
    <mergeCell ref="H24:J24"/>
    <mergeCell ref="C25:E25"/>
    <mergeCell ref="F25:G25"/>
    <mergeCell ref="H25:J25"/>
    <mergeCell ref="C26:E26"/>
    <mergeCell ref="F26:G26"/>
    <mergeCell ref="H26:J26"/>
    <mergeCell ref="A29:B30"/>
    <mergeCell ref="C29:E30"/>
    <mergeCell ref="F29:G30"/>
    <mergeCell ref="H29:J30"/>
    <mergeCell ref="C27:E27"/>
    <mergeCell ref="F27:G27"/>
    <mergeCell ref="H27:J27"/>
    <mergeCell ref="C28:E28"/>
    <mergeCell ref="F28:G28"/>
    <mergeCell ref="H28:J2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topLeftCell="A19" workbookViewId="0">
      <selection activeCell="F31" sqref="F31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3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3" ht="18.75" x14ac:dyDescent="0.25">
      <c r="A3" s="7" t="s">
        <v>2</v>
      </c>
      <c r="B3" s="7" t="s">
        <v>5</v>
      </c>
      <c r="C3" s="47" t="s">
        <v>1</v>
      </c>
      <c r="D3" s="47"/>
      <c r="E3" s="47"/>
      <c r="F3" s="47" t="s">
        <v>3</v>
      </c>
      <c r="G3" s="47"/>
      <c r="H3" s="47" t="s">
        <v>4</v>
      </c>
      <c r="I3" s="47"/>
      <c r="J3" s="47"/>
      <c r="L3" s="51" t="s">
        <v>17</v>
      </c>
      <c r="M3" s="51"/>
    </row>
    <row r="4" spans="1:13" x14ac:dyDescent="0.25">
      <c r="A4" s="3">
        <v>1</v>
      </c>
      <c r="B4" s="4" t="s">
        <v>18</v>
      </c>
      <c r="C4" s="45">
        <v>1670</v>
      </c>
      <c r="D4" s="45"/>
      <c r="E4" s="45"/>
      <c r="F4" s="45">
        <v>2</v>
      </c>
      <c r="G4" s="45"/>
      <c r="H4" s="60">
        <f t="shared" ref="H4" si="0">C4/F4</f>
        <v>835</v>
      </c>
      <c r="I4" s="61"/>
      <c r="J4" s="62"/>
      <c r="L4" s="6"/>
      <c r="M4" s="6">
        <v>-24</v>
      </c>
    </row>
    <row r="5" spans="1:13" x14ac:dyDescent="0.25">
      <c r="A5" s="3">
        <v>2</v>
      </c>
      <c r="B5" s="4" t="s">
        <v>33</v>
      </c>
      <c r="C5" s="45">
        <v>0</v>
      </c>
      <c r="D5" s="45"/>
      <c r="E5" s="45"/>
      <c r="F5" s="45">
        <v>0</v>
      </c>
      <c r="G5" s="45"/>
      <c r="H5" s="60" t="e">
        <f t="shared" ref="H5:H7" si="1">C5/F5</f>
        <v>#DIV/0!</v>
      </c>
      <c r="I5" s="61"/>
      <c r="J5" s="62"/>
      <c r="L5" s="6"/>
      <c r="M5" s="6">
        <v>71</v>
      </c>
    </row>
    <row r="6" spans="1:13" x14ac:dyDescent="0.25">
      <c r="A6" s="3">
        <v>3</v>
      </c>
      <c r="B6" s="4"/>
      <c r="C6" s="45"/>
      <c r="D6" s="45"/>
      <c r="E6" s="45"/>
      <c r="F6" s="45"/>
      <c r="G6" s="45"/>
      <c r="H6" s="60" t="e">
        <f t="shared" si="1"/>
        <v>#DIV/0!</v>
      </c>
      <c r="I6" s="61"/>
      <c r="J6" s="62"/>
      <c r="L6" s="6"/>
      <c r="M6" s="6">
        <v>-8</v>
      </c>
    </row>
    <row r="7" spans="1:13" x14ac:dyDescent="0.25">
      <c r="A7" s="3">
        <v>4</v>
      </c>
      <c r="B7" s="4"/>
      <c r="C7" s="45"/>
      <c r="D7" s="45"/>
      <c r="E7" s="45"/>
      <c r="F7" s="45"/>
      <c r="G7" s="45"/>
      <c r="H7" s="60" t="e">
        <f t="shared" si="1"/>
        <v>#DIV/0!</v>
      </c>
      <c r="I7" s="61"/>
      <c r="J7" s="62"/>
      <c r="L7" s="6"/>
      <c r="M7" s="6"/>
    </row>
    <row r="8" spans="1:13" x14ac:dyDescent="0.25">
      <c r="A8" s="3">
        <v>5</v>
      </c>
      <c r="B8" s="4"/>
      <c r="C8" s="45"/>
      <c r="D8" s="45"/>
      <c r="E8" s="45"/>
      <c r="F8" s="45"/>
      <c r="G8" s="45"/>
      <c r="H8" s="60" t="e">
        <f t="shared" ref="H8:H17" si="2">C8/F8</f>
        <v>#DIV/0!</v>
      </c>
      <c r="I8" s="61"/>
      <c r="J8" s="62"/>
      <c r="L8" s="6"/>
      <c r="M8" s="6"/>
    </row>
    <row r="9" spans="1:13" x14ac:dyDescent="0.25">
      <c r="A9" s="3">
        <v>6</v>
      </c>
      <c r="B9" s="4"/>
      <c r="C9" s="45"/>
      <c r="D9" s="45"/>
      <c r="E9" s="45"/>
      <c r="F9" s="45"/>
      <c r="G9" s="45"/>
      <c r="H9" s="60" t="e">
        <f t="shared" si="2"/>
        <v>#DIV/0!</v>
      </c>
      <c r="I9" s="61"/>
      <c r="J9" s="62"/>
      <c r="L9" s="6"/>
      <c r="M9" s="6"/>
    </row>
    <row r="10" spans="1:13" x14ac:dyDescent="0.25">
      <c r="A10" s="3">
        <v>7</v>
      </c>
      <c r="B10" s="4"/>
      <c r="C10" s="45"/>
      <c r="D10" s="45"/>
      <c r="E10" s="45"/>
      <c r="F10" s="45"/>
      <c r="G10" s="45"/>
      <c r="H10" s="60" t="e">
        <f t="shared" si="2"/>
        <v>#DIV/0!</v>
      </c>
      <c r="I10" s="61"/>
      <c r="J10" s="62"/>
      <c r="L10" s="52">
        <f>SUM(L4:M9)</f>
        <v>39</v>
      </c>
      <c r="M10" s="53"/>
    </row>
    <row r="11" spans="1:13" x14ac:dyDescent="0.25">
      <c r="A11" s="3">
        <v>8</v>
      </c>
      <c r="B11" s="4"/>
      <c r="C11" s="45"/>
      <c r="D11" s="45"/>
      <c r="E11" s="45"/>
      <c r="F11" s="45"/>
      <c r="G11" s="45"/>
      <c r="H11" s="60" t="e">
        <f t="shared" si="2"/>
        <v>#DIV/0!</v>
      </c>
      <c r="I11" s="61"/>
      <c r="J11" s="62"/>
    </row>
    <row r="12" spans="1:13" x14ac:dyDescent="0.25">
      <c r="A12" s="3">
        <v>9</v>
      </c>
      <c r="B12" s="4"/>
      <c r="C12" s="45"/>
      <c r="D12" s="45"/>
      <c r="E12" s="45"/>
      <c r="F12" s="45"/>
      <c r="G12" s="45"/>
      <c r="H12" s="60" t="e">
        <f t="shared" si="2"/>
        <v>#DIV/0!</v>
      </c>
      <c r="I12" s="61"/>
      <c r="J12" s="62"/>
    </row>
    <row r="13" spans="1:13" x14ac:dyDescent="0.25">
      <c r="A13" s="3">
        <v>10</v>
      </c>
      <c r="B13" s="4"/>
      <c r="C13" s="45"/>
      <c r="D13" s="45"/>
      <c r="E13" s="45"/>
      <c r="F13" s="45"/>
      <c r="G13" s="45"/>
      <c r="H13" s="60" t="e">
        <f t="shared" si="2"/>
        <v>#DIV/0!</v>
      </c>
      <c r="I13" s="61"/>
      <c r="J13" s="62"/>
    </row>
    <row r="14" spans="1:13" x14ac:dyDescent="0.25">
      <c r="A14" s="3">
        <v>11</v>
      </c>
      <c r="B14" s="4"/>
      <c r="C14" s="45"/>
      <c r="D14" s="45"/>
      <c r="E14" s="45"/>
      <c r="F14" s="45"/>
      <c r="G14" s="45"/>
      <c r="H14" s="60" t="e">
        <f t="shared" si="2"/>
        <v>#DIV/0!</v>
      </c>
      <c r="I14" s="61"/>
      <c r="J14" s="62"/>
    </row>
    <row r="15" spans="1:13" x14ac:dyDescent="0.25">
      <c r="A15" s="3">
        <v>12</v>
      </c>
      <c r="B15" s="4"/>
      <c r="C15" s="45"/>
      <c r="D15" s="45"/>
      <c r="E15" s="45"/>
      <c r="F15" s="45"/>
      <c r="G15" s="45"/>
      <c r="H15" s="60" t="e">
        <f t="shared" si="2"/>
        <v>#DIV/0!</v>
      </c>
      <c r="I15" s="61"/>
      <c r="J15" s="62"/>
    </row>
    <row r="16" spans="1:13" x14ac:dyDescent="0.25">
      <c r="A16" s="3">
        <v>13</v>
      </c>
      <c r="B16" s="4"/>
      <c r="C16" s="45"/>
      <c r="D16" s="45"/>
      <c r="E16" s="45"/>
      <c r="F16" s="45"/>
      <c r="G16" s="45"/>
      <c r="H16" s="60" t="e">
        <f t="shared" si="2"/>
        <v>#DIV/0!</v>
      </c>
      <c r="I16" s="61"/>
      <c r="J16" s="62"/>
    </row>
    <row r="17" spans="1:10" x14ac:dyDescent="0.25">
      <c r="A17" s="3">
        <v>14</v>
      </c>
      <c r="B17" s="4"/>
      <c r="C17" s="45"/>
      <c r="D17" s="45"/>
      <c r="E17" s="45"/>
      <c r="F17" s="45"/>
      <c r="G17" s="45"/>
      <c r="H17" s="60" t="e">
        <f t="shared" si="2"/>
        <v>#DIV/0!</v>
      </c>
      <c r="I17" s="61"/>
      <c r="J17" s="62"/>
    </row>
    <row r="18" spans="1:10" x14ac:dyDescent="0.25">
      <c r="A18" s="3">
        <v>15</v>
      </c>
      <c r="B18" s="4"/>
      <c r="C18" s="45"/>
      <c r="D18" s="45"/>
      <c r="E18" s="45"/>
      <c r="F18" s="45"/>
      <c r="G18" s="45"/>
      <c r="H18" s="50" t="e">
        <f t="shared" ref="H18:H28" si="3">C18/F18</f>
        <v>#DIV/0!</v>
      </c>
      <c r="I18" s="50"/>
      <c r="J18" s="50"/>
    </row>
    <row r="19" spans="1:10" x14ac:dyDescent="0.25">
      <c r="A19" s="3">
        <v>16</v>
      </c>
      <c r="B19" s="4"/>
      <c r="C19" s="45"/>
      <c r="D19" s="45"/>
      <c r="E19" s="45"/>
      <c r="F19" s="45"/>
      <c r="G19" s="45"/>
      <c r="H19" s="50" t="e">
        <f t="shared" si="3"/>
        <v>#DIV/0!</v>
      </c>
      <c r="I19" s="50"/>
      <c r="J19" s="50"/>
    </row>
    <row r="20" spans="1:10" x14ac:dyDescent="0.25">
      <c r="A20" s="3">
        <v>17</v>
      </c>
      <c r="B20" s="4"/>
      <c r="C20" s="45"/>
      <c r="D20" s="45"/>
      <c r="E20" s="45"/>
      <c r="F20" s="45"/>
      <c r="G20" s="45"/>
      <c r="H20" s="50" t="e">
        <f t="shared" si="3"/>
        <v>#DIV/0!</v>
      </c>
      <c r="I20" s="50"/>
      <c r="J20" s="50"/>
    </row>
    <row r="21" spans="1:10" x14ac:dyDescent="0.25">
      <c r="A21" s="3">
        <v>18</v>
      </c>
      <c r="B21" s="4"/>
      <c r="C21" s="45"/>
      <c r="D21" s="45"/>
      <c r="E21" s="45"/>
      <c r="F21" s="45"/>
      <c r="G21" s="45"/>
      <c r="H21" s="50" t="e">
        <f t="shared" si="3"/>
        <v>#DIV/0!</v>
      </c>
      <c r="I21" s="50"/>
      <c r="J21" s="50"/>
    </row>
    <row r="22" spans="1:10" x14ac:dyDescent="0.25">
      <c r="A22" s="3">
        <v>19</v>
      </c>
      <c r="B22" s="4"/>
      <c r="C22" s="45"/>
      <c r="D22" s="45"/>
      <c r="E22" s="45"/>
      <c r="F22" s="45"/>
      <c r="G22" s="45"/>
      <c r="H22" s="50" t="e">
        <f t="shared" si="3"/>
        <v>#DIV/0!</v>
      </c>
      <c r="I22" s="50"/>
      <c r="J22" s="50"/>
    </row>
    <row r="23" spans="1:10" x14ac:dyDescent="0.25">
      <c r="A23" s="3">
        <v>20</v>
      </c>
      <c r="B23" s="4"/>
      <c r="C23" s="45"/>
      <c r="D23" s="45"/>
      <c r="E23" s="45"/>
      <c r="F23" s="45"/>
      <c r="G23" s="45"/>
      <c r="H23" s="50" t="e">
        <f t="shared" si="3"/>
        <v>#DIV/0!</v>
      </c>
      <c r="I23" s="50"/>
      <c r="J23" s="50"/>
    </row>
    <row r="24" spans="1:10" x14ac:dyDescent="0.25">
      <c r="A24" s="3">
        <v>21</v>
      </c>
      <c r="B24" s="4"/>
      <c r="C24" s="45"/>
      <c r="D24" s="45"/>
      <c r="E24" s="45"/>
      <c r="F24" s="45"/>
      <c r="G24" s="45"/>
      <c r="H24" s="50" t="e">
        <f t="shared" si="3"/>
        <v>#DIV/0!</v>
      </c>
      <c r="I24" s="50"/>
      <c r="J24" s="50"/>
    </row>
    <row r="25" spans="1:10" x14ac:dyDescent="0.25">
      <c r="A25" s="3">
        <v>22</v>
      </c>
      <c r="B25" s="4"/>
      <c r="C25" s="45"/>
      <c r="D25" s="45"/>
      <c r="E25" s="45"/>
      <c r="F25" s="45"/>
      <c r="G25" s="45"/>
      <c r="H25" s="50" t="e">
        <f t="shared" si="3"/>
        <v>#DIV/0!</v>
      </c>
      <c r="I25" s="50"/>
      <c r="J25" s="50"/>
    </row>
    <row r="26" spans="1:10" x14ac:dyDescent="0.25">
      <c r="A26" s="3">
        <v>23</v>
      </c>
      <c r="B26" s="4"/>
      <c r="C26" s="45"/>
      <c r="D26" s="45"/>
      <c r="E26" s="45"/>
      <c r="F26" s="45"/>
      <c r="G26" s="45"/>
      <c r="H26" s="50" t="e">
        <f t="shared" si="3"/>
        <v>#DIV/0!</v>
      </c>
      <c r="I26" s="50"/>
      <c r="J26" s="50"/>
    </row>
    <row r="27" spans="1:10" x14ac:dyDescent="0.25">
      <c r="A27" s="3">
        <v>24</v>
      </c>
      <c r="B27" s="4"/>
      <c r="C27" s="45"/>
      <c r="D27" s="45"/>
      <c r="E27" s="45"/>
      <c r="F27" s="45"/>
      <c r="G27" s="45"/>
      <c r="H27" s="50" t="e">
        <f t="shared" si="3"/>
        <v>#DIV/0!</v>
      </c>
      <c r="I27" s="50"/>
      <c r="J27" s="50"/>
    </row>
    <row r="28" spans="1:10" x14ac:dyDescent="0.25">
      <c r="A28" s="3">
        <v>25</v>
      </c>
      <c r="B28" s="4"/>
      <c r="C28" s="45"/>
      <c r="D28" s="45"/>
      <c r="E28" s="45"/>
      <c r="F28" s="45"/>
      <c r="G28" s="45"/>
      <c r="H28" s="50" t="e">
        <f t="shared" si="3"/>
        <v>#DIV/0!</v>
      </c>
      <c r="I28" s="50"/>
      <c r="J28" s="50"/>
    </row>
    <row r="29" spans="1:10" x14ac:dyDescent="0.25">
      <c r="A29" s="55" t="s">
        <v>19</v>
      </c>
      <c r="B29" s="56"/>
      <c r="C29" s="54">
        <f>SUM($C$4:C28)</f>
        <v>1670</v>
      </c>
      <c r="D29" s="54"/>
      <c r="E29" s="54"/>
      <c r="F29" s="54">
        <f>SUM($F$4:F28)</f>
        <v>2</v>
      </c>
      <c r="G29" s="54"/>
      <c r="H29" s="54">
        <f>C29/F29</f>
        <v>835</v>
      </c>
      <c r="I29" s="54"/>
      <c r="J29" s="54"/>
    </row>
    <row r="30" spans="1:10" x14ac:dyDescent="0.25">
      <c r="A30" s="57"/>
      <c r="B30" s="58"/>
      <c r="C30" s="54"/>
      <c r="D30" s="54"/>
      <c r="E30" s="54"/>
      <c r="F30" s="54"/>
      <c r="G30" s="54"/>
      <c r="H30" s="54"/>
      <c r="I30" s="54"/>
      <c r="J30" s="54"/>
    </row>
  </sheetData>
  <mergeCells count="85">
    <mergeCell ref="C8:E8"/>
    <mergeCell ref="F8:G8"/>
    <mergeCell ref="H8:J8"/>
    <mergeCell ref="C9:E9"/>
    <mergeCell ref="F9:G9"/>
    <mergeCell ref="H9:J9"/>
    <mergeCell ref="A1:J2"/>
    <mergeCell ref="C3:E3"/>
    <mergeCell ref="F3:G3"/>
    <mergeCell ref="H3:J3"/>
    <mergeCell ref="C7:E7"/>
    <mergeCell ref="F7:G7"/>
    <mergeCell ref="H7:J7"/>
    <mergeCell ref="L3:M3"/>
    <mergeCell ref="C5:E5"/>
    <mergeCell ref="F5:G5"/>
    <mergeCell ref="H5:J5"/>
    <mergeCell ref="C6:E6"/>
    <mergeCell ref="F6:G6"/>
    <mergeCell ref="H6:J6"/>
    <mergeCell ref="C4:E4"/>
    <mergeCell ref="F4:G4"/>
    <mergeCell ref="H4:J4"/>
    <mergeCell ref="C10:E10"/>
    <mergeCell ref="F10:G10"/>
    <mergeCell ref="H10:J10"/>
    <mergeCell ref="L10:M10"/>
    <mergeCell ref="C11:E11"/>
    <mergeCell ref="F11:G11"/>
    <mergeCell ref="H11:J11"/>
    <mergeCell ref="C12:E12"/>
    <mergeCell ref="F12:G12"/>
    <mergeCell ref="H12:J12"/>
    <mergeCell ref="C13:E13"/>
    <mergeCell ref="F13:G13"/>
    <mergeCell ref="H13:J13"/>
    <mergeCell ref="C14:E14"/>
    <mergeCell ref="F14:G14"/>
    <mergeCell ref="H14:J14"/>
    <mergeCell ref="C15:E15"/>
    <mergeCell ref="F15:G15"/>
    <mergeCell ref="H15:J15"/>
    <mergeCell ref="H16:J16"/>
    <mergeCell ref="C17:E17"/>
    <mergeCell ref="F17:G17"/>
    <mergeCell ref="H17:J17"/>
    <mergeCell ref="C18:E18"/>
    <mergeCell ref="F18:G18"/>
    <mergeCell ref="H18:J18"/>
    <mergeCell ref="C16:E16"/>
    <mergeCell ref="F16:G16"/>
    <mergeCell ref="C19:E19"/>
    <mergeCell ref="F19:G19"/>
    <mergeCell ref="H19:J19"/>
    <mergeCell ref="C20:E20"/>
    <mergeCell ref="F20:G20"/>
    <mergeCell ref="H20:J20"/>
    <mergeCell ref="C21:E21"/>
    <mergeCell ref="F21:G21"/>
    <mergeCell ref="H21:J21"/>
    <mergeCell ref="C22:E22"/>
    <mergeCell ref="F22:G22"/>
    <mergeCell ref="H22:J22"/>
    <mergeCell ref="C23:E23"/>
    <mergeCell ref="F23:G23"/>
    <mergeCell ref="H23:J23"/>
    <mergeCell ref="C24:E24"/>
    <mergeCell ref="F24:G24"/>
    <mergeCell ref="H24:J24"/>
    <mergeCell ref="C25:E25"/>
    <mergeCell ref="F25:G25"/>
    <mergeCell ref="H25:J25"/>
    <mergeCell ref="C26:E26"/>
    <mergeCell ref="F26:G26"/>
    <mergeCell ref="H26:J26"/>
    <mergeCell ref="A29:B30"/>
    <mergeCell ref="C29:E30"/>
    <mergeCell ref="F29:G30"/>
    <mergeCell ref="H29:J30"/>
    <mergeCell ref="C27:E27"/>
    <mergeCell ref="F27:G27"/>
    <mergeCell ref="H27:J27"/>
    <mergeCell ref="C28:E28"/>
    <mergeCell ref="F28:G28"/>
    <mergeCell ref="H28:J28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0"/>
  <sheetViews>
    <sheetView workbookViewId="0">
      <selection activeCell="C21" sqref="C21"/>
    </sheetView>
  </sheetViews>
  <sheetFormatPr defaultRowHeight="15" x14ac:dyDescent="0.25"/>
  <cols>
    <col min="1" max="1" width="9.140625" style="3"/>
    <col min="2" max="2" width="24.7109375" style="3" customWidth="1"/>
    <col min="3" max="5" width="9.140625" style="3"/>
    <col min="6" max="6" width="9.140625" style="1"/>
    <col min="7" max="7" width="20.28515625" style="1" customWidth="1"/>
    <col min="8" max="8" width="21.28515625" style="1" customWidth="1"/>
    <col min="9" max="16384" width="9.140625" style="1"/>
  </cols>
  <sheetData>
    <row r="1" spans="1:8" x14ac:dyDescent="0.25">
      <c r="A1" s="46" t="s">
        <v>0</v>
      </c>
      <c r="B1" s="46"/>
      <c r="C1" s="46"/>
      <c r="D1" s="46"/>
      <c r="E1" s="46"/>
    </row>
    <row r="2" spans="1:8" x14ac:dyDescent="0.25">
      <c r="A2" s="46"/>
      <c r="B2" s="46"/>
      <c r="C2" s="46"/>
      <c r="D2" s="46"/>
      <c r="E2" s="46"/>
    </row>
    <row r="3" spans="1:8" ht="18.75" x14ac:dyDescent="0.25">
      <c r="A3" s="8" t="s">
        <v>2</v>
      </c>
      <c r="B3" s="8" t="s">
        <v>5</v>
      </c>
      <c r="C3" s="47" t="s">
        <v>1</v>
      </c>
      <c r="D3" s="47"/>
      <c r="E3" s="47"/>
      <c r="G3" s="51" t="s">
        <v>54</v>
      </c>
      <c r="H3" s="51"/>
    </row>
    <row r="4" spans="1:8" x14ac:dyDescent="0.25">
      <c r="A4" s="3">
        <v>1</v>
      </c>
      <c r="B4" s="4" t="s">
        <v>24</v>
      </c>
      <c r="C4" s="45">
        <v>191</v>
      </c>
      <c r="D4" s="45"/>
      <c r="E4" s="45"/>
      <c r="G4" s="6">
        <v>21</v>
      </c>
      <c r="H4" s="6">
        <v>57</v>
      </c>
    </row>
    <row r="5" spans="1:8" x14ac:dyDescent="0.25">
      <c r="A5" s="3">
        <v>2</v>
      </c>
      <c r="B5" s="4" t="s">
        <v>25</v>
      </c>
      <c r="C5" s="45">
        <v>223</v>
      </c>
      <c r="D5" s="45"/>
      <c r="E5" s="45"/>
      <c r="G5" s="6"/>
      <c r="H5" s="6"/>
    </row>
    <row r="6" spans="1:8" x14ac:dyDescent="0.25">
      <c r="A6" s="3">
        <v>3</v>
      </c>
      <c r="B6" s="4" t="s">
        <v>26</v>
      </c>
      <c r="C6" s="45">
        <v>288</v>
      </c>
      <c r="D6" s="45"/>
      <c r="E6" s="45"/>
      <c r="G6" s="6"/>
      <c r="H6" s="6"/>
    </row>
    <row r="7" spans="1:8" x14ac:dyDescent="0.25">
      <c r="A7" s="3">
        <v>4</v>
      </c>
      <c r="B7" s="4" t="s">
        <v>27</v>
      </c>
      <c r="C7" s="45">
        <v>10</v>
      </c>
      <c r="D7" s="45"/>
      <c r="E7" s="45"/>
      <c r="G7" s="6"/>
      <c r="H7" s="6"/>
    </row>
    <row r="8" spans="1:8" x14ac:dyDescent="0.25">
      <c r="A8" s="3">
        <v>5</v>
      </c>
      <c r="B8" s="4"/>
      <c r="C8" s="45"/>
      <c r="D8" s="45"/>
      <c r="E8" s="45"/>
      <c r="G8" s="6"/>
      <c r="H8" s="6"/>
    </row>
    <row r="9" spans="1:8" x14ac:dyDescent="0.25">
      <c r="A9" s="3">
        <v>6</v>
      </c>
      <c r="B9" s="4"/>
      <c r="C9" s="45"/>
      <c r="D9" s="45"/>
      <c r="E9" s="45"/>
      <c r="G9" s="6"/>
      <c r="H9" s="6"/>
    </row>
    <row r="10" spans="1:8" x14ac:dyDescent="0.25">
      <c r="A10" s="3">
        <v>7</v>
      </c>
      <c r="B10" s="4"/>
      <c r="C10" s="45"/>
      <c r="D10" s="45"/>
      <c r="E10" s="45"/>
      <c r="G10" s="52">
        <f>PRODUCT(G4:H9)</f>
        <v>1197</v>
      </c>
      <c r="H10" s="53"/>
    </row>
    <row r="11" spans="1:8" x14ac:dyDescent="0.25">
      <c r="A11" s="3">
        <v>8</v>
      </c>
      <c r="B11" s="4"/>
      <c r="C11" s="45"/>
      <c r="D11" s="45"/>
      <c r="E11" s="45"/>
    </row>
    <row r="12" spans="1:8" x14ac:dyDescent="0.25">
      <c r="A12" s="3">
        <v>9</v>
      </c>
      <c r="B12" s="4"/>
      <c r="C12" s="45"/>
      <c r="D12" s="45"/>
      <c r="E12" s="45"/>
    </row>
    <row r="13" spans="1:8" x14ac:dyDescent="0.25">
      <c r="A13" s="3">
        <v>10</v>
      </c>
      <c r="B13" s="4"/>
      <c r="C13" s="45"/>
      <c r="D13" s="45"/>
      <c r="E13" s="45"/>
    </row>
    <row r="14" spans="1:8" x14ac:dyDescent="0.25">
      <c r="A14" s="3">
        <v>11</v>
      </c>
      <c r="B14" s="4"/>
      <c r="C14" s="45"/>
      <c r="D14" s="45"/>
      <c r="E14" s="45"/>
    </row>
    <row r="15" spans="1:8" x14ac:dyDescent="0.25">
      <c r="A15" s="3">
        <v>12</v>
      </c>
      <c r="B15" s="4"/>
      <c r="C15" s="45"/>
      <c r="D15" s="45"/>
      <c r="E15" s="45"/>
    </row>
    <row r="16" spans="1:8" x14ac:dyDescent="0.25">
      <c r="A16" s="3">
        <v>13</v>
      </c>
      <c r="B16" s="4"/>
      <c r="C16" s="45"/>
      <c r="D16" s="45"/>
      <c r="E16" s="45"/>
    </row>
    <row r="17" spans="1:5" x14ac:dyDescent="0.25">
      <c r="A17" s="3">
        <v>14</v>
      </c>
      <c r="B17" s="4"/>
      <c r="C17" s="45"/>
      <c r="D17" s="45"/>
      <c r="E17" s="45"/>
    </row>
    <row r="18" spans="1:5" x14ac:dyDescent="0.25">
      <c r="A18" s="3">
        <v>15</v>
      </c>
      <c r="B18" s="4"/>
      <c r="C18" s="45"/>
      <c r="D18" s="45"/>
      <c r="E18" s="45"/>
    </row>
    <row r="19" spans="1:5" ht="15" customHeight="1" x14ac:dyDescent="0.25">
      <c r="A19" s="55" t="s">
        <v>19</v>
      </c>
      <c r="B19" s="56"/>
      <c r="C19" s="54">
        <f>SUM($C$4:C18)</f>
        <v>712</v>
      </c>
      <c r="D19" s="54"/>
      <c r="E19" s="54"/>
    </row>
    <row r="20" spans="1:5" ht="15" customHeight="1" x14ac:dyDescent="0.25">
      <c r="A20" s="57"/>
      <c r="B20" s="58"/>
      <c r="C20" s="54"/>
      <c r="D20" s="54"/>
      <c r="E20" s="54"/>
    </row>
  </sheetData>
  <mergeCells count="21">
    <mergeCell ref="A19:B20"/>
    <mergeCell ref="C19:E20"/>
    <mergeCell ref="C17:E17"/>
    <mergeCell ref="C18:E18"/>
    <mergeCell ref="C15:E15"/>
    <mergeCell ref="C16:E16"/>
    <mergeCell ref="A1:E2"/>
    <mergeCell ref="C3:E3"/>
    <mergeCell ref="C13:E13"/>
    <mergeCell ref="C14:E14"/>
    <mergeCell ref="G10:H10"/>
    <mergeCell ref="C11:E11"/>
    <mergeCell ref="C12:E12"/>
    <mergeCell ref="C10:E10"/>
    <mergeCell ref="G3:H3"/>
    <mergeCell ref="C4:E4"/>
    <mergeCell ref="C9:E9"/>
    <mergeCell ref="C7:E7"/>
    <mergeCell ref="C8:E8"/>
    <mergeCell ref="C5:E5"/>
    <mergeCell ref="C6:E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8"/>
  <sheetViews>
    <sheetView workbookViewId="0">
      <selection activeCell="M13" sqref="M13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3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3" ht="18.75" x14ac:dyDescent="0.25">
      <c r="A3" s="8" t="s">
        <v>2</v>
      </c>
      <c r="B3" s="8" t="s">
        <v>31</v>
      </c>
      <c r="C3" s="47" t="s">
        <v>1</v>
      </c>
      <c r="D3" s="47"/>
      <c r="E3" s="47"/>
      <c r="F3" s="47" t="s">
        <v>3</v>
      </c>
      <c r="G3" s="47"/>
      <c r="H3" s="47" t="s">
        <v>4</v>
      </c>
      <c r="I3" s="47"/>
      <c r="J3" s="47"/>
      <c r="L3" s="51" t="s">
        <v>54</v>
      </c>
      <c r="M3" s="51"/>
    </row>
    <row r="4" spans="1:13" x14ac:dyDescent="0.25">
      <c r="A4" s="3">
        <v>1</v>
      </c>
      <c r="B4" s="4" t="s">
        <v>20</v>
      </c>
      <c r="C4" s="45">
        <f>'2x2'!C29</f>
        <v>98565</v>
      </c>
      <c r="D4" s="45"/>
      <c r="E4" s="45"/>
      <c r="F4" s="45">
        <f>'2x2'!F29</f>
        <v>149</v>
      </c>
      <c r="G4" s="45"/>
      <c r="H4" s="60">
        <f t="shared" ref="H4:H5" si="0">C4/F4</f>
        <v>661.510067114094</v>
      </c>
      <c r="I4" s="61"/>
      <c r="J4" s="62"/>
      <c r="L4" s="26">
        <v>1456</v>
      </c>
      <c r="M4" s="27">
        <v>23</v>
      </c>
    </row>
    <row r="5" spans="1:13" x14ac:dyDescent="0.25">
      <c r="A5" s="3">
        <v>2</v>
      </c>
      <c r="B5" s="4" t="s">
        <v>21</v>
      </c>
      <c r="C5" s="45">
        <f>'3x3'!C29</f>
        <v>135369</v>
      </c>
      <c r="D5" s="45"/>
      <c r="E5" s="45"/>
      <c r="F5" s="45">
        <f>'3x3'!F29</f>
        <v>250</v>
      </c>
      <c r="G5" s="45"/>
      <c r="H5" s="60">
        <f t="shared" si="0"/>
        <v>541.476</v>
      </c>
      <c r="I5" s="61"/>
      <c r="J5" s="62"/>
      <c r="L5" s="26"/>
      <c r="M5" s="26"/>
    </row>
    <row r="6" spans="1:13" x14ac:dyDescent="0.25">
      <c r="A6" s="3">
        <v>3</v>
      </c>
      <c r="B6" s="4" t="s">
        <v>22</v>
      </c>
      <c r="C6" s="45">
        <f>'4x4'!C29</f>
        <v>1670</v>
      </c>
      <c r="D6" s="45"/>
      <c r="E6" s="45"/>
      <c r="F6" s="45">
        <f>'4x4'!F29</f>
        <v>2</v>
      </c>
      <c r="G6" s="45"/>
      <c r="H6" s="60">
        <f t="shared" ref="H6:H12" si="1">C6/F6</f>
        <v>835</v>
      </c>
      <c r="I6" s="61"/>
      <c r="J6" s="62"/>
      <c r="L6" s="26"/>
      <c r="M6" s="26"/>
    </row>
    <row r="7" spans="1:13" x14ac:dyDescent="0.25">
      <c r="A7" s="3">
        <v>4</v>
      </c>
      <c r="B7" s="4"/>
      <c r="C7" s="45"/>
      <c r="D7" s="45"/>
      <c r="E7" s="45"/>
      <c r="F7" s="45"/>
      <c r="G7" s="45"/>
      <c r="H7" s="60" t="e">
        <f t="shared" si="1"/>
        <v>#DIV/0!</v>
      </c>
      <c r="I7" s="61"/>
      <c r="J7" s="62"/>
      <c r="L7" s="26"/>
      <c r="M7" s="26"/>
    </row>
    <row r="8" spans="1:13" x14ac:dyDescent="0.25">
      <c r="A8" s="3">
        <v>5</v>
      </c>
      <c r="B8" s="4"/>
      <c r="C8" s="45"/>
      <c r="D8" s="45"/>
      <c r="E8" s="45"/>
      <c r="F8" s="45"/>
      <c r="G8" s="45"/>
      <c r="H8" s="60" t="e">
        <f t="shared" si="1"/>
        <v>#DIV/0!</v>
      </c>
      <c r="I8" s="61"/>
      <c r="J8" s="62"/>
      <c r="L8" s="26"/>
      <c r="M8" s="26"/>
    </row>
    <row r="9" spans="1:13" x14ac:dyDescent="0.25">
      <c r="A9" s="3">
        <v>6</v>
      </c>
      <c r="B9" s="4"/>
      <c r="C9" s="45"/>
      <c r="D9" s="45"/>
      <c r="E9" s="45"/>
      <c r="F9" s="45"/>
      <c r="G9" s="45"/>
      <c r="H9" s="60" t="e">
        <f t="shared" si="1"/>
        <v>#DIV/0!</v>
      </c>
      <c r="I9" s="61"/>
      <c r="J9" s="62"/>
      <c r="L9" s="26"/>
      <c r="M9" s="26"/>
    </row>
    <row r="10" spans="1:13" x14ac:dyDescent="0.25">
      <c r="A10" s="3">
        <v>7</v>
      </c>
      <c r="B10" s="4"/>
      <c r="C10" s="45"/>
      <c r="D10" s="45"/>
      <c r="E10" s="45"/>
      <c r="F10" s="45"/>
      <c r="G10" s="45"/>
      <c r="H10" s="60" t="e">
        <f t="shared" si="1"/>
        <v>#DIV/0!</v>
      </c>
      <c r="I10" s="61"/>
      <c r="J10" s="62"/>
      <c r="L10" s="93">
        <f>PRODUCT(L4:M9)</f>
        <v>33488</v>
      </c>
      <c r="M10" s="94"/>
    </row>
    <row r="11" spans="1:13" x14ac:dyDescent="0.25">
      <c r="A11" s="3">
        <v>8</v>
      </c>
      <c r="B11" s="4"/>
      <c r="C11" s="45"/>
      <c r="D11" s="45"/>
      <c r="E11" s="45"/>
      <c r="F11" s="45"/>
      <c r="G11" s="45"/>
      <c r="H11" s="60" t="e">
        <f t="shared" si="1"/>
        <v>#DIV/0!</v>
      </c>
      <c r="I11" s="61"/>
      <c r="J11" s="62"/>
    </row>
    <row r="12" spans="1:13" ht="15.75" thickBot="1" x14ac:dyDescent="0.3">
      <c r="A12" s="9">
        <v>9</v>
      </c>
      <c r="B12" s="10"/>
      <c r="C12" s="95"/>
      <c r="D12" s="95"/>
      <c r="E12" s="95"/>
      <c r="F12" s="95"/>
      <c r="G12" s="95"/>
      <c r="H12" s="96" t="e">
        <f t="shared" si="1"/>
        <v>#DIV/0!</v>
      </c>
      <c r="I12" s="97"/>
      <c r="J12" s="98"/>
    </row>
    <row r="13" spans="1:13" ht="15" customHeight="1" x14ac:dyDescent="0.25">
      <c r="A13" s="89" t="s">
        <v>23</v>
      </c>
      <c r="B13" s="90"/>
      <c r="C13" s="63">
        <f>SUM(C4:C12)</f>
        <v>235604</v>
      </c>
      <c r="D13" s="64"/>
      <c r="E13" s="65"/>
      <c r="F13" s="63">
        <f>SUM(F4:F12)</f>
        <v>401</v>
      </c>
      <c r="G13" s="65"/>
      <c r="H13" s="63">
        <f>C13/F13</f>
        <v>587.54114713216961</v>
      </c>
      <c r="I13" s="64"/>
      <c r="J13" s="65"/>
    </row>
    <row r="14" spans="1:13" ht="15" customHeight="1" thickBot="1" x14ac:dyDescent="0.3">
      <c r="A14" s="91"/>
      <c r="B14" s="92"/>
      <c r="C14" s="66"/>
      <c r="D14" s="67"/>
      <c r="E14" s="68"/>
      <c r="F14" s="66"/>
      <c r="G14" s="68"/>
      <c r="H14" s="66"/>
      <c r="I14" s="67"/>
      <c r="J14" s="68"/>
    </row>
    <row r="15" spans="1:13" ht="15" customHeight="1" x14ac:dyDescent="0.25">
      <c r="A15" s="69" t="s">
        <v>30</v>
      </c>
      <c r="B15" s="70"/>
      <c r="C15" s="73">
        <f>Others!C19</f>
        <v>712</v>
      </c>
      <c r="D15" s="74"/>
      <c r="E15" s="75"/>
      <c r="F15" s="11"/>
      <c r="G15" s="11"/>
      <c r="H15" s="12"/>
      <c r="I15" s="12"/>
      <c r="J15" s="12"/>
    </row>
    <row r="16" spans="1:13" ht="15.75" customHeight="1" thickBot="1" x14ac:dyDescent="0.3">
      <c r="A16" s="71"/>
      <c r="B16" s="72"/>
      <c r="C16" s="76"/>
      <c r="D16" s="77"/>
      <c r="E16" s="78"/>
    </row>
    <row r="17" spans="1:5" x14ac:dyDescent="0.25">
      <c r="A17" s="79" t="s">
        <v>29</v>
      </c>
      <c r="B17" s="80"/>
      <c r="C17" s="83">
        <f>C13+C15</f>
        <v>236316</v>
      </c>
      <c r="D17" s="84"/>
      <c r="E17" s="85"/>
    </row>
    <row r="18" spans="1:5" ht="15.75" thickBot="1" x14ac:dyDescent="0.3">
      <c r="A18" s="81"/>
      <c r="B18" s="82"/>
      <c r="C18" s="86"/>
      <c r="D18" s="87"/>
      <c r="E18" s="88"/>
    </row>
  </sheetData>
  <mergeCells count="41">
    <mergeCell ref="L10:M10"/>
    <mergeCell ref="C11:E11"/>
    <mergeCell ref="F11:G11"/>
    <mergeCell ref="H11:J11"/>
    <mergeCell ref="C12:E12"/>
    <mergeCell ref="F12:G12"/>
    <mergeCell ref="H12:J12"/>
    <mergeCell ref="C10:E10"/>
    <mergeCell ref="F10:G10"/>
    <mergeCell ref="H10:J10"/>
    <mergeCell ref="A17:B18"/>
    <mergeCell ref="C17:E18"/>
    <mergeCell ref="A13:B14"/>
    <mergeCell ref="C13:E14"/>
    <mergeCell ref="F13:G14"/>
    <mergeCell ref="H13:J14"/>
    <mergeCell ref="A15:B16"/>
    <mergeCell ref="C15:E16"/>
    <mergeCell ref="C8:E8"/>
    <mergeCell ref="F8:G8"/>
    <mergeCell ref="H8:J8"/>
    <mergeCell ref="C9:E9"/>
    <mergeCell ref="F9:G9"/>
    <mergeCell ref="H9:J9"/>
    <mergeCell ref="C4:E4"/>
    <mergeCell ref="F4:G4"/>
    <mergeCell ref="H4:J4"/>
    <mergeCell ref="C7:E7"/>
    <mergeCell ref="F7:G7"/>
    <mergeCell ref="H7:J7"/>
    <mergeCell ref="C5:E5"/>
    <mergeCell ref="F5:G5"/>
    <mergeCell ref="H5:J5"/>
    <mergeCell ref="C6:E6"/>
    <mergeCell ref="F6:G6"/>
    <mergeCell ref="H6:J6"/>
    <mergeCell ref="A1:J2"/>
    <mergeCell ref="C3:E3"/>
    <mergeCell ref="F3:G3"/>
    <mergeCell ref="H3:J3"/>
    <mergeCell ref="L3:M3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Q42"/>
  <sheetViews>
    <sheetView topLeftCell="A46" workbookViewId="0">
      <selection activeCell="F29" sqref="F29:J29"/>
    </sheetView>
  </sheetViews>
  <sheetFormatPr defaultRowHeight="15" x14ac:dyDescent="0.25"/>
  <cols>
    <col min="12" max="12" width="34.5703125" customWidth="1"/>
    <col min="13" max="13" width="13.140625" style="35" customWidth="1"/>
    <col min="14" max="14" width="11.7109375" style="35" customWidth="1"/>
    <col min="15" max="15" width="13.85546875" style="35" customWidth="1"/>
    <col min="16" max="16" width="13.85546875" bestFit="1" customWidth="1"/>
  </cols>
  <sheetData>
    <row r="1" spans="1:17" ht="28.5" x14ac:dyDescent="0.25">
      <c r="A1" s="118" t="s">
        <v>55</v>
      </c>
      <c r="B1" s="118"/>
      <c r="C1" s="118"/>
      <c r="D1" s="118"/>
      <c r="E1" s="118"/>
      <c r="F1" s="118"/>
      <c r="G1" s="118"/>
      <c r="H1" s="118"/>
      <c r="I1" s="118"/>
      <c r="J1" s="118"/>
      <c r="K1" s="42"/>
      <c r="M1" s="107" t="s">
        <v>36</v>
      </c>
      <c r="N1" s="108"/>
      <c r="O1" s="109"/>
      <c r="P1" s="38" t="s">
        <v>84</v>
      </c>
      <c r="Q1" s="39">
        <f>SUM(N5:N21)</f>
        <v>153</v>
      </c>
    </row>
    <row r="2" spans="1:17" ht="18.75" customHeight="1" x14ac:dyDescent="0.3">
      <c r="A2" s="119" t="s">
        <v>56</v>
      </c>
      <c r="B2" s="119"/>
      <c r="C2" s="119"/>
      <c r="D2" s="119"/>
      <c r="E2" s="119"/>
      <c r="F2" s="119" t="s">
        <v>57</v>
      </c>
      <c r="G2" s="119"/>
      <c r="H2" s="119"/>
      <c r="I2" s="119"/>
      <c r="J2" s="119"/>
      <c r="K2" s="43"/>
      <c r="M2" s="110"/>
      <c r="N2" s="111"/>
      <c r="O2" s="112"/>
      <c r="P2" s="38" t="s">
        <v>85</v>
      </c>
      <c r="Q2" s="39">
        <f>SUM(O5:O21)</f>
        <v>255</v>
      </c>
    </row>
    <row r="3" spans="1:17" ht="15" customHeight="1" x14ac:dyDescent="0.25">
      <c r="A3" s="106">
        <v>43707</v>
      </c>
      <c r="B3" s="106"/>
      <c r="C3" s="106"/>
      <c r="D3" s="106"/>
      <c r="E3" s="106"/>
      <c r="F3" s="105" t="s">
        <v>81</v>
      </c>
      <c r="G3" s="105"/>
      <c r="H3" s="105"/>
      <c r="I3" s="105"/>
      <c r="J3" s="105"/>
      <c r="K3" s="40"/>
      <c r="M3" s="113"/>
      <c r="N3" s="114"/>
      <c r="O3" s="115"/>
      <c r="P3" s="38" t="s">
        <v>86</v>
      </c>
      <c r="Q3" s="39">
        <f>Q2/Q1</f>
        <v>1.6666666666666667</v>
      </c>
    </row>
    <row r="4" spans="1:17" s="34" customFormat="1" ht="18.75" x14ac:dyDescent="0.25">
      <c r="A4" s="120">
        <v>44073</v>
      </c>
      <c r="B4" s="120"/>
      <c r="C4" s="120"/>
      <c r="D4" s="120"/>
      <c r="E4" s="120"/>
      <c r="F4" s="121" t="s">
        <v>82</v>
      </c>
      <c r="G4" s="121"/>
      <c r="H4" s="121"/>
      <c r="I4" s="121"/>
      <c r="J4" s="121"/>
      <c r="K4" s="41"/>
      <c r="M4" s="37" t="s">
        <v>78</v>
      </c>
      <c r="N4" s="37" t="s">
        <v>79</v>
      </c>
      <c r="O4" s="37" t="s">
        <v>80</v>
      </c>
    </row>
    <row r="5" spans="1:17" x14ac:dyDescent="0.25">
      <c r="A5" s="106">
        <v>44438</v>
      </c>
      <c r="B5" s="106"/>
      <c r="C5" s="106"/>
      <c r="D5" s="106"/>
      <c r="E5" s="106"/>
      <c r="F5" s="105" t="s">
        <v>83</v>
      </c>
      <c r="G5" s="105"/>
      <c r="H5" s="105"/>
      <c r="I5" s="105"/>
      <c r="J5" s="105"/>
      <c r="K5" s="116" t="s">
        <v>96</v>
      </c>
      <c r="L5" s="117"/>
      <c r="M5" s="36">
        <f>'03-2023'!D3</f>
        <v>44986</v>
      </c>
      <c r="N5" s="26">
        <f>'03-2023'!N3</f>
        <v>31</v>
      </c>
      <c r="O5" s="26">
        <f>'03-2023'!O13</f>
        <v>48</v>
      </c>
    </row>
    <row r="6" spans="1:17" x14ac:dyDescent="0.25">
      <c r="A6" s="106">
        <v>44491</v>
      </c>
      <c r="B6" s="106"/>
      <c r="C6" s="106"/>
      <c r="D6" s="106"/>
      <c r="E6" s="106"/>
      <c r="F6" s="105" t="s">
        <v>58</v>
      </c>
      <c r="G6" s="105"/>
      <c r="H6" s="105"/>
      <c r="I6" s="105"/>
      <c r="J6" s="105"/>
      <c r="K6" s="40"/>
      <c r="M6" s="36">
        <f>'04-2023'!D3</f>
        <v>45017</v>
      </c>
      <c r="N6" s="26">
        <f>'04-2023'!N3</f>
        <v>30</v>
      </c>
      <c r="O6" s="26">
        <f>'04-2023'!O13</f>
        <v>29</v>
      </c>
    </row>
    <row r="7" spans="1:17" x14ac:dyDescent="0.25">
      <c r="A7" s="106">
        <v>44502</v>
      </c>
      <c r="B7" s="106"/>
      <c r="C7" s="106"/>
      <c r="D7" s="106"/>
      <c r="E7" s="106"/>
      <c r="F7" s="105" t="s">
        <v>59</v>
      </c>
      <c r="G7" s="105"/>
      <c r="H7" s="105"/>
      <c r="I7" s="105"/>
      <c r="J7" s="105"/>
      <c r="K7" s="40"/>
      <c r="M7" s="36">
        <f>'05-2023'!D3</f>
        <v>45047</v>
      </c>
      <c r="N7" s="26">
        <f>'05-2023'!N3</f>
        <v>31</v>
      </c>
      <c r="O7" s="26">
        <f>'05-2023'!O13</f>
        <v>162</v>
      </c>
    </row>
    <row r="8" spans="1:17" x14ac:dyDescent="0.25">
      <c r="A8" s="106">
        <v>44537</v>
      </c>
      <c r="B8" s="106"/>
      <c r="C8" s="106"/>
      <c r="D8" s="106"/>
      <c r="E8" s="106"/>
      <c r="F8" s="105" t="s">
        <v>87</v>
      </c>
      <c r="G8" s="105"/>
      <c r="H8" s="105"/>
      <c r="I8" s="105"/>
      <c r="J8" s="105"/>
      <c r="K8" s="40"/>
      <c r="M8" s="36">
        <f>'06-2023'!D3</f>
        <v>45078</v>
      </c>
      <c r="N8" s="26">
        <f>'06-2023'!N3</f>
        <v>30</v>
      </c>
      <c r="O8" s="26">
        <f>'06-2023'!O13</f>
        <v>0</v>
      </c>
    </row>
    <row r="9" spans="1:17" x14ac:dyDescent="0.25">
      <c r="A9" s="106">
        <v>44538</v>
      </c>
      <c r="B9" s="106"/>
      <c r="C9" s="106"/>
      <c r="D9" s="106"/>
      <c r="E9" s="106"/>
      <c r="F9" s="105" t="s">
        <v>89</v>
      </c>
      <c r="G9" s="105"/>
      <c r="H9" s="105"/>
      <c r="I9" s="105"/>
      <c r="J9" s="105"/>
      <c r="K9" s="40"/>
      <c r="M9" s="36">
        <f>'07-2023'!D3</f>
        <v>45108</v>
      </c>
      <c r="N9" s="26">
        <f>'07-2023'!N3</f>
        <v>31</v>
      </c>
      <c r="O9" s="26">
        <f>'07-2023'!O13</f>
        <v>16</v>
      </c>
    </row>
    <row r="10" spans="1:17" x14ac:dyDescent="0.25">
      <c r="A10" s="106">
        <v>44539</v>
      </c>
      <c r="B10" s="106"/>
      <c r="C10" s="106"/>
      <c r="D10" s="106"/>
      <c r="E10" s="106"/>
      <c r="F10" s="105" t="s">
        <v>88</v>
      </c>
      <c r="G10" s="105"/>
      <c r="H10" s="105"/>
      <c r="I10" s="105"/>
      <c r="J10" s="105"/>
      <c r="K10" s="40"/>
    </row>
    <row r="11" spans="1:17" x14ac:dyDescent="0.25">
      <c r="A11" s="106">
        <v>44541</v>
      </c>
      <c r="B11" s="106"/>
      <c r="C11" s="106"/>
      <c r="D11" s="106"/>
      <c r="E11" s="106"/>
      <c r="F11" s="105" t="s">
        <v>60</v>
      </c>
      <c r="G11" s="105"/>
      <c r="H11" s="105"/>
      <c r="I11" s="105"/>
      <c r="J11" s="105"/>
      <c r="K11" s="40"/>
    </row>
    <row r="12" spans="1:17" x14ac:dyDescent="0.25">
      <c r="A12" s="106">
        <v>44594</v>
      </c>
      <c r="B12" s="106"/>
      <c r="C12" s="106"/>
      <c r="D12" s="106"/>
      <c r="E12" s="106"/>
      <c r="F12" s="105" t="s">
        <v>61</v>
      </c>
      <c r="G12" s="105"/>
      <c r="H12" s="105"/>
      <c r="I12" s="105"/>
      <c r="J12" s="105"/>
      <c r="K12" s="40"/>
    </row>
    <row r="13" spans="1:17" x14ac:dyDescent="0.25">
      <c r="A13" s="106">
        <v>44634</v>
      </c>
      <c r="B13" s="106"/>
      <c r="C13" s="106"/>
      <c r="D13" s="106"/>
      <c r="E13" s="106"/>
      <c r="F13" s="105" t="s">
        <v>62</v>
      </c>
      <c r="G13" s="105"/>
      <c r="H13" s="105"/>
      <c r="I13" s="105"/>
      <c r="J13" s="105"/>
      <c r="K13" s="40"/>
    </row>
    <row r="14" spans="1:17" x14ac:dyDescent="0.25">
      <c r="A14" s="106">
        <v>44779</v>
      </c>
      <c r="B14" s="106"/>
      <c r="C14" s="106"/>
      <c r="D14" s="106"/>
      <c r="E14" s="106"/>
      <c r="F14" s="105" t="s">
        <v>63</v>
      </c>
      <c r="G14" s="105"/>
      <c r="H14" s="105"/>
      <c r="I14" s="105"/>
      <c r="J14" s="105"/>
      <c r="K14" s="40"/>
    </row>
    <row r="15" spans="1:17" x14ac:dyDescent="0.25">
      <c r="A15" s="106">
        <v>44867</v>
      </c>
      <c r="B15" s="106"/>
      <c r="C15" s="106"/>
      <c r="D15" s="106"/>
      <c r="E15" s="106"/>
      <c r="F15" s="105" t="s">
        <v>64</v>
      </c>
      <c r="G15" s="105"/>
      <c r="H15" s="105"/>
      <c r="I15" s="105"/>
      <c r="J15" s="105"/>
      <c r="K15" s="40"/>
    </row>
    <row r="16" spans="1:17" x14ac:dyDescent="0.25">
      <c r="A16" s="106">
        <v>44924</v>
      </c>
      <c r="B16" s="106"/>
      <c r="C16" s="106"/>
      <c r="D16" s="106"/>
      <c r="E16" s="106"/>
      <c r="F16" s="105" t="s">
        <v>65</v>
      </c>
      <c r="G16" s="105"/>
      <c r="H16" s="105"/>
      <c r="I16" s="105"/>
      <c r="J16" s="105"/>
      <c r="K16" s="40"/>
    </row>
    <row r="17" spans="1:11" x14ac:dyDescent="0.25">
      <c r="A17" s="106">
        <v>44637</v>
      </c>
      <c r="B17" s="106"/>
      <c r="C17" s="106"/>
      <c r="D17" s="106"/>
      <c r="E17" s="106"/>
      <c r="F17" s="105" t="s">
        <v>90</v>
      </c>
      <c r="G17" s="105"/>
      <c r="H17" s="105"/>
      <c r="I17" s="105"/>
      <c r="J17" s="105"/>
      <c r="K17" s="40"/>
    </row>
    <row r="18" spans="1:11" x14ac:dyDescent="0.25">
      <c r="A18" s="106">
        <v>45005</v>
      </c>
      <c r="B18" s="106"/>
      <c r="C18" s="106"/>
      <c r="D18" s="106"/>
      <c r="E18" s="106"/>
      <c r="F18" s="105" t="s">
        <v>76</v>
      </c>
      <c r="G18" s="105"/>
      <c r="H18" s="105"/>
      <c r="I18" s="105"/>
      <c r="J18" s="105"/>
      <c r="K18" s="40"/>
    </row>
    <row r="19" spans="1:11" x14ac:dyDescent="0.25">
      <c r="A19" s="106">
        <v>45009</v>
      </c>
      <c r="B19" s="106"/>
      <c r="C19" s="106"/>
      <c r="D19" s="106"/>
      <c r="E19" s="106"/>
      <c r="F19" s="105" t="s">
        <v>66</v>
      </c>
      <c r="G19" s="105"/>
      <c r="H19" s="105"/>
      <c r="I19" s="105"/>
      <c r="J19" s="105"/>
      <c r="K19" s="40"/>
    </row>
    <row r="20" spans="1:11" x14ac:dyDescent="0.25">
      <c r="A20" s="106">
        <v>45010</v>
      </c>
      <c r="B20" s="106"/>
      <c r="C20" s="106"/>
      <c r="D20" s="106"/>
      <c r="E20" s="106"/>
      <c r="F20" s="105" t="s">
        <v>67</v>
      </c>
      <c r="G20" s="105"/>
      <c r="H20" s="105"/>
      <c r="I20" s="105"/>
      <c r="J20" s="105"/>
      <c r="K20" s="40"/>
    </row>
    <row r="21" spans="1:11" x14ac:dyDescent="0.25">
      <c r="A21" s="106">
        <v>45011</v>
      </c>
      <c r="B21" s="106"/>
      <c r="C21" s="106"/>
      <c r="D21" s="106"/>
      <c r="E21" s="106"/>
      <c r="F21" s="105" t="s">
        <v>91</v>
      </c>
      <c r="G21" s="105"/>
      <c r="H21" s="105"/>
      <c r="I21" s="105"/>
      <c r="J21" s="105"/>
      <c r="K21" s="40"/>
    </row>
    <row r="22" spans="1:11" x14ac:dyDescent="0.25">
      <c r="A22" s="99">
        <v>45013</v>
      </c>
      <c r="B22" s="100"/>
      <c r="C22" s="100"/>
      <c r="D22" s="100"/>
      <c r="E22" s="101"/>
      <c r="F22" s="102" t="s">
        <v>92</v>
      </c>
      <c r="G22" s="103"/>
      <c r="H22" s="103"/>
      <c r="I22" s="103"/>
      <c r="J22" s="104"/>
      <c r="K22" s="40"/>
    </row>
    <row r="23" spans="1:11" x14ac:dyDescent="0.25">
      <c r="A23" s="106">
        <v>45028</v>
      </c>
      <c r="B23" s="106"/>
      <c r="C23" s="106"/>
      <c r="D23" s="106"/>
      <c r="E23" s="106"/>
      <c r="F23" s="105" t="s">
        <v>68</v>
      </c>
      <c r="G23" s="105"/>
      <c r="H23" s="105"/>
      <c r="I23" s="105"/>
      <c r="J23" s="105"/>
      <c r="K23" s="40"/>
    </row>
    <row r="24" spans="1:11" x14ac:dyDescent="0.25">
      <c r="A24" s="106">
        <v>45051</v>
      </c>
      <c r="B24" s="106"/>
      <c r="C24" s="106"/>
      <c r="D24" s="106"/>
      <c r="E24" s="106"/>
      <c r="F24" s="105" t="s">
        <v>69</v>
      </c>
      <c r="G24" s="105"/>
      <c r="H24" s="105"/>
      <c r="I24" s="105"/>
      <c r="J24" s="105"/>
      <c r="K24" s="40"/>
    </row>
    <row r="25" spans="1:11" x14ac:dyDescent="0.25">
      <c r="A25" s="99">
        <v>45056</v>
      </c>
      <c r="B25" s="100"/>
      <c r="C25" s="100"/>
      <c r="D25" s="100"/>
      <c r="E25" s="101"/>
      <c r="F25" s="105" t="s">
        <v>94</v>
      </c>
      <c r="G25" s="105"/>
      <c r="H25" s="105"/>
      <c r="I25" s="105"/>
      <c r="J25" s="105"/>
      <c r="K25" s="40"/>
    </row>
    <row r="26" spans="1:11" x14ac:dyDescent="0.25">
      <c r="A26" s="106">
        <v>45057</v>
      </c>
      <c r="B26" s="106"/>
      <c r="C26" s="106"/>
      <c r="D26" s="106"/>
      <c r="E26" s="106"/>
      <c r="F26" s="105" t="s">
        <v>70</v>
      </c>
      <c r="G26" s="105"/>
      <c r="H26" s="105"/>
      <c r="I26" s="105"/>
      <c r="J26" s="105"/>
      <c r="K26" s="40"/>
    </row>
    <row r="27" spans="1:11" x14ac:dyDescent="0.25">
      <c r="A27" s="99">
        <v>45059</v>
      </c>
      <c r="B27" s="100"/>
      <c r="C27" s="100"/>
      <c r="D27" s="100"/>
      <c r="E27" s="101"/>
      <c r="F27" s="102" t="s">
        <v>95</v>
      </c>
      <c r="G27" s="103"/>
      <c r="H27" s="103"/>
      <c r="I27" s="103"/>
      <c r="J27" s="104"/>
      <c r="K27" s="40"/>
    </row>
    <row r="28" spans="1:11" x14ac:dyDescent="0.25">
      <c r="A28" s="106">
        <v>45064</v>
      </c>
      <c r="B28" s="106"/>
      <c r="C28" s="106"/>
      <c r="D28" s="106"/>
      <c r="E28" s="106"/>
      <c r="F28" s="105" t="s">
        <v>75</v>
      </c>
      <c r="G28" s="105"/>
      <c r="H28" s="105"/>
      <c r="I28" s="105"/>
      <c r="J28" s="105"/>
      <c r="K28" s="40"/>
    </row>
    <row r="29" spans="1:11" x14ac:dyDescent="0.25">
      <c r="A29" s="106">
        <v>45070</v>
      </c>
      <c r="B29" s="106"/>
      <c r="C29" s="106"/>
      <c r="D29" s="106"/>
      <c r="E29" s="106"/>
      <c r="F29" s="116" t="s">
        <v>73</v>
      </c>
      <c r="G29" s="122"/>
      <c r="H29" s="122"/>
      <c r="I29" s="122"/>
      <c r="J29" s="117"/>
      <c r="K29" s="40"/>
    </row>
    <row r="30" spans="1:11" x14ac:dyDescent="0.25">
      <c r="A30" s="106">
        <v>45105</v>
      </c>
      <c r="B30" s="106"/>
      <c r="C30" s="106"/>
      <c r="D30" s="106"/>
      <c r="E30" s="106"/>
      <c r="F30" s="116" t="s">
        <v>74</v>
      </c>
      <c r="G30" s="122"/>
      <c r="H30" s="122"/>
      <c r="I30" s="122"/>
      <c r="J30" s="117"/>
      <c r="K30" s="40"/>
    </row>
    <row r="31" spans="1:11" x14ac:dyDescent="0.25">
      <c r="A31" s="106">
        <v>45106</v>
      </c>
      <c r="B31" s="106"/>
      <c r="C31" s="106"/>
      <c r="D31" s="106"/>
      <c r="E31" s="106"/>
      <c r="F31" s="116" t="s">
        <v>71</v>
      </c>
      <c r="G31" s="122"/>
      <c r="H31" s="122"/>
      <c r="I31" s="122"/>
      <c r="J31" s="117"/>
      <c r="K31" s="44"/>
    </row>
    <row r="32" spans="1:11" x14ac:dyDescent="0.25">
      <c r="A32" s="106">
        <v>45113</v>
      </c>
      <c r="B32" s="106"/>
      <c r="C32" s="106"/>
      <c r="D32" s="106"/>
      <c r="E32" s="106"/>
      <c r="F32" s="116" t="s">
        <v>72</v>
      </c>
      <c r="G32" s="122"/>
      <c r="H32" s="122"/>
      <c r="I32" s="122"/>
      <c r="J32" s="117"/>
      <c r="K32" s="40"/>
    </row>
    <row r="33" spans="1:11" x14ac:dyDescent="0.25">
      <c r="A33" s="99">
        <v>45114</v>
      </c>
      <c r="B33" s="100"/>
      <c r="C33" s="100"/>
      <c r="D33" s="100"/>
      <c r="E33" s="101"/>
      <c r="F33" s="105" t="s">
        <v>93</v>
      </c>
      <c r="G33" s="105"/>
      <c r="H33" s="105"/>
      <c r="I33" s="105"/>
      <c r="J33" s="105"/>
      <c r="K33" s="40"/>
    </row>
    <row r="34" spans="1:11" x14ac:dyDescent="0.25">
      <c r="A34" s="106">
        <v>45116</v>
      </c>
      <c r="B34" s="106"/>
      <c r="C34" s="106"/>
      <c r="D34" s="106"/>
      <c r="E34" s="106"/>
      <c r="F34" s="105" t="s">
        <v>77</v>
      </c>
      <c r="G34" s="105"/>
      <c r="H34" s="105"/>
      <c r="I34" s="105"/>
      <c r="J34" s="105"/>
      <c r="K34" s="40"/>
    </row>
    <row r="35" spans="1:11" x14ac:dyDescent="0.25">
      <c r="A35" s="106">
        <v>0</v>
      </c>
      <c r="B35" s="106"/>
      <c r="C35" s="106"/>
      <c r="D35" s="106"/>
      <c r="E35" s="106"/>
      <c r="F35" s="105"/>
      <c r="G35" s="105"/>
      <c r="H35" s="105"/>
      <c r="I35" s="105"/>
      <c r="J35" s="105"/>
      <c r="K35" s="40"/>
    </row>
    <row r="36" spans="1:11" x14ac:dyDescent="0.25">
      <c r="A36" s="106">
        <v>0</v>
      </c>
      <c r="B36" s="106"/>
      <c r="C36" s="106"/>
      <c r="D36" s="106"/>
      <c r="E36" s="106"/>
      <c r="F36" s="105"/>
      <c r="G36" s="105"/>
      <c r="H36" s="105"/>
      <c r="I36" s="105"/>
      <c r="J36" s="105"/>
      <c r="K36" s="40"/>
    </row>
    <row r="37" spans="1:11" x14ac:dyDescent="0.25">
      <c r="A37" s="106">
        <v>0</v>
      </c>
      <c r="B37" s="106"/>
      <c r="C37" s="106"/>
      <c r="D37" s="106"/>
      <c r="E37" s="106"/>
      <c r="F37" s="105"/>
      <c r="G37" s="105"/>
      <c r="H37" s="105"/>
      <c r="I37" s="105"/>
      <c r="J37" s="105"/>
      <c r="K37" s="40"/>
    </row>
    <row r="38" spans="1:11" x14ac:dyDescent="0.25">
      <c r="A38" s="106">
        <v>0</v>
      </c>
      <c r="B38" s="106"/>
      <c r="C38" s="106"/>
      <c r="D38" s="106"/>
      <c r="E38" s="106"/>
      <c r="F38" s="105"/>
      <c r="G38" s="105"/>
      <c r="H38" s="105"/>
      <c r="I38" s="105"/>
      <c r="J38" s="105"/>
      <c r="K38" s="40"/>
    </row>
    <row r="39" spans="1:11" x14ac:dyDescent="0.25">
      <c r="A39" s="106">
        <v>0</v>
      </c>
      <c r="B39" s="106"/>
      <c r="C39" s="106"/>
      <c r="D39" s="106"/>
      <c r="E39" s="106"/>
      <c r="F39" s="105"/>
      <c r="G39" s="105"/>
      <c r="H39" s="105"/>
      <c r="I39" s="105"/>
      <c r="J39" s="105"/>
      <c r="K39" s="40"/>
    </row>
    <row r="40" spans="1:11" x14ac:dyDescent="0.25">
      <c r="A40" s="106">
        <v>0</v>
      </c>
      <c r="B40" s="106"/>
      <c r="C40" s="106"/>
      <c r="D40" s="106"/>
      <c r="E40" s="106"/>
      <c r="F40" s="105"/>
      <c r="G40" s="105"/>
      <c r="H40" s="105"/>
      <c r="I40" s="105"/>
      <c r="J40" s="105"/>
      <c r="K40" s="40"/>
    </row>
    <row r="41" spans="1:11" x14ac:dyDescent="0.25">
      <c r="A41" s="106">
        <v>0</v>
      </c>
      <c r="B41" s="106"/>
      <c r="C41" s="106"/>
      <c r="D41" s="106"/>
      <c r="E41" s="106"/>
      <c r="F41" s="105"/>
      <c r="G41" s="105"/>
      <c r="H41" s="105"/>
      <c r="I41" s="105"/>
      <c r="J41" s="105"/>
      <c r="K41" s="40"/>
    </row>
    <row r="42" spans="1:11" x14ac:dyDescent="0.25">
      <c r="A42" s="106">
        <v>0</v>
      </c>
      <c r="B42" s="106"/>
      <c r="C42" s="106"/>
      <c r="D42" s="106"/>
      <c r="E42" s="106"/>
      <c r="F42" s="105"/>
      <c r="G42" s="105"/>
      <c r="H42" s="105"/>
      <c r="I42" s="105"/>
      <c r="J42" s="105"/>
      <c r="K42" s="40"/>
    </row>
  </sheetData>
  <mergeCells count="85">
    <mergeCell ref="F29:J29"/>
    <mergeCell ref="A40:E40"/>
    <mergeCell ref="F40:J40"/>
    <mergeCell ref="A41:E41"/>
    <mergeCell ref="F41:J41"/>
    <mergeCell ref="A34:E34"/>
    <mergeCell ref="F34:J34"/>
    <mergeCell ref="A35:E35"/>
    <mergeCell ref="F35:J35"/>
    <mergeCell ref="A36:E36"/>
    <mergeCell ref="F36:J36"/>
    <mergeCell ref="A30:E30"/>
    <mergeCell ref="F30:J30"/>
    <mergeCell ref="A31:E31"/>
    <mergeCell ref="F31:J31"/>
    <mergeCell ref="A42:E42"/>
    <mergeCell ref="F42:J42"/>
    <mergeCell ref="A37:E37"/>
    <mergeCell ref="F37:J37"/>
    <mergeCell ref="A38:E38"/>
    <mergeCell ref="F38:J38"/>
    <mergeCell ref="A39:E39"/>
    <mergeCell ref="F39:J39"/>
    <mergeCell ref="A20:E20"/>
    <mergeCell ref="F20:J20"/>
    <mergeCell ref="A21:E21"/>
    <mergeCell ref="F21:J21"/>
    <mergeCell ref="A23:E23"/>
    <mergeCell ref="F23:J23"/>
    <mergeCell ref="A22:E22"/>
    <mergeCell ref="A18:E18"/>
    <mergeCell ref="F18:J18"/>
    <mergeCell ref="A19:E19"/>
    <mergeCell ref="F19:J19"/>
    <mergeCell ref="A17:E17"/>
    <mergeCell ref="F17:J17"/>
    <mergeCell ref="A13:E13"/>
    <mergeCell ref="F13:J13"/>
    <mergeCell ref="A14:E14"/>
    <mergeCell ref="F14:J14"/>
    <mergeCell ref="A16:E16"/>
    <mergeCell ref="F16:J16"/>
    <mergeCell ref="A6:E6"/>
    <mergeCell ref="F6:J6"/>
    <mergeCell ref="A7:E7"/>
    <mergeCell ref="F7:J7"/>
    <mergeCell ref="A12:E12"/>
    <mergeCell ref="F12:J12"/>
    <mergeCell ref="F3:J3"/>
    <mergeCell ref="A4:E4"/>
    <mergeCell ref="F4:J4"/>
    <mergeCell ref="A5:E5"/>
    <mergeCell ref="F5:J5"/>
    <mergeCell ref="A15:E15"/>
    <mergeCell ref="F15:J15"/>
    <mergeCell ref="M1:O3"/>
    <mergeCell ref="A9:E9"/>
    <mergeCell ref="A10:E10"/>
    <mergeCell ref="F9:J9"/>
    <mergeCell ref="F10:J10"/>
    <mergeCell ref="A8:E8"/>
    <mergeCell ref="F8:J8"/>
    <mergeCell ref="K5:L5"/>
    <mergeCell ref="A11:E11"/>
    <mergeCell ref="F11:J11"/>
    <mergeCell ref="A1:J1"/>
    <mergeCell ref="A2:E2"/>
    <mergeCell ref="F2:J2"/>
    <mergeCell ref="A3:E3"/>
    <mergeCell ref="A33:E33"/>
    <mergeCell ref="F22:J22"/>
    <mergeCell ref="F25:J25"/>
    <mergeCell ref="F27:J27"/>
    <mergeCell ref="F33:J33"/>
    <mergeCell ref="A32:E32"/>
    <mergeCell ref="F32:J32"/>
    <mergeCell ref="A24:E24"/>
    <mergeCell ref="F24:J24"/>
    <mergeCell ref="A26:E26"/>
    <mergeCell ref="F26:J26"/>
    <mergeCell ref="A28:E28"/>
    <mergeCell ref="F28:J28"/>
    <mergeCell ref="A25:E25"/>
    <mergeCell ref="A27:E27"/>
    <mergeCell ref="A29:E29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topLeftCell="B1" workbookViewId="0">
      <selection activeCell="O13" sqref="O13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5" ht="15" customHeight="1" x14ac:dyDescent="0.25">
      <c r="A3" s="123" t="s">
        <v>34</v>
      </c>
      <c r="B3" s="123"/>
      <c r="C3" s="123"/>
      <c r="D3" s="124">
        <v>44986</v>
      </c>
      <c r="E3" s="124"/>
      <c r="F3" s="123" t="s">
        <v>51</v>
      </c>
      <c r="G3" s="123"/>
      <c r="H3" s="123"/>
      <c r="I3" s="123">
        <v>1</v>
      </c>
      <c r="J3" s="123"/>
      <c r="K3" s="123" t="s">
        <v>53</v>
      </c>
      <c r="L3" s="123"/>
      <c r="M3" s="123"/>
      <c r="N3" s="125">
        <v>31</v>
      </c>
      <c r="O3" s="125"/>
    </row>
    <row r="4" spans="1:15" ht="15" customHeight="1" x14ac:dyDescent="0.25">
      <c r="A4" s="123"/>
      <c r="B4" s="123"/>
      <c r="C4" s="123"/>
      <c r="D4" s="124"/>
      <c r="E4" s="124"/>
      <c r="F4" s="123"/>
      <c r="G4" s="123"/>
      <c r="H4" s="123"/>
      <c r="I4" s="123"/>
      <c r="J4" s="123"/>
      <c r="K4" s="123"/>
      <c r="L4" s="123"/>
      <c r="M4" s="123"/>
      <c r="N4" s="125"/>
      <c r="O4" s="125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31">
        <v>5</v>
      </c>
      <c r="E6" s="30">
        <v>0</v>
      </c>
      <c r="F6" s="31">
        <v>12</v>
      </c>
      <c r="G6" s="30">
        <v>0</v>
      </c>
      <c r="H6" s="31">
        <v>19</v>
      </c>
      <c r="I6" s="30">
        <v>0</v>
      </c>
      <c r="J6" s="32">
        <v>26</v>
      </c>
      <c r="K6" s="28">
        <v>24</v>
      </c>
      <c r="L6" s="20"/>
      <c r="M6" s="20"/>
      <c r="N6" s="17">
        <f>COUNT(B6,D6,F6,H6,J6,L6)</f>
        <v>4</v>
      </c>
      <c r="O6" s="18">
        <f>C6+E6+G6+I6+K6+M6</f>
        <v>24</v>
      </c>
    </row>
    <row r="7" spans="1:15" ht="15" customHeight="1" x14ac:dyDescent="0.25">
      <c r="A7" s="15" t="s">
        <v>44</v>
      </c>
      <c r="B7" s="20"/>
      <c r="C7" s="21"/>
      <c r="D7" s="31">
        <v>6</v>
      </c>
      <c r="E7" s="30">
        <v>0</v>
      </c>
      <c r="F7" s="31">
        <v>13</v>
      </c>
      <c r="G7" s="30">
        <v>0</v>
      </c>
      <c r="H7" s="31">
        <v>20</v>
      </c>
      <c r="I7" s="30">
        <v>0</v>
      </c>
      <c r="J7" s="32">
        <v>27</v>
      </c>
      <c r="K7" s="28">
        <v>11</v>
      </c>
      <c r="L7" s="20"/>
      <c r="M7" s="20"/>
      <c r="N7" s="17">
        <f>COUNT(B7,D7,F7,H7,J7,L7)</f>
        <v>4</v>
      </c>
      <c r="O7" s="18">
        <f>C7+E7+G7+I7+K7+M7</f>
        <v>11</v>
      </c>
    </row>
    <row r="8" spans="1:15" ht="15" customHeight="1" x14ac:dyDescent="0.25">
      <c r="A8" s="15" t="s">
        <v>46</v>
      </c>
      <c r="B8" s="20"/>
      <c r="C8" s="21"/>
      <c r="D8" s="31">
        <v>7</v>
      </c>
      <c r="E8" s="30">
        <v>0</v>
      </c>
      <c r="F8" s="31">
        <v>14</v>
      </c>
      <c r="G8" s="30">
        <v>0</v>
      </c>
      <c r="H8" s="31">
        <v>21</v>
      </c>
      <c r="I8" s="30">
        <v>0</v>
      </c>
      <c r="J8" s="33">
        <v>28</v>
      </c>
      <c r="K8" s="29">
        <v>3</v>
      </c>
      <c r="L8" s="20"/>
      <c r="M8" s="20"/>
      <c r="N8" s="17">
        <f t="shared" ref="N8:N12" si="0">COUNT(B8,D8,F8,H8,J8,L8)</f>
        <v>4</v>
      </c>
      <c r="O8" s="18">
        <f t="shared" ref="O8:O12" si="1">C8+E8+G8+I8+K8+M8</f>
        <v>3</v>
      </c>
    </row>
    <row r="9" spans="1:15" ht="15" customHeight="1" x14ac:dyDescent="0.25">
      <c r="A9" s="15" t="s">
        <v>47</v>
      </c>
      <c r="B9" s="31">
        <v>1</v>
      </c>
      <c r="C9" s="30">
        <v>0</v>
      </c>
      <c r="D9" s="31">
        <v>8</v>
      </c>
      <c r="E9" s="30">
        <v>0</v>
      </c>
      <c r="F9" s="31">
        <v>15</v>
      </c>
      <c r="G9" s="30">
        <v>0</v>
      </c>
      <c r="H9" s="31">
        <v>22</v>
      </c>
      <c r="I9" s="30">
        <v>0</v>
      </c>
      <c r="J9" s="32">
        <v>29</v>
      </c>
      <c r="K9" s="28">
        <v>10</v>
      </c>
      <c r="L9" s="20"/>
      <c r="M9" s="20"/>
      <c r="N9" s="17">
        <f t="shared" si="0"/>
        <v>5</v>
      </c>
      <c r="O9" s="18">
        <f t="shared" si="1"/>
        <v>10</v>
      </c>
    </row>
    <row r="10" spans="1:15" ht="15" customHeight="1" x14ac:dyDescent="0.25">
      <c r="A10" s="15" t="s">
        <v>48</v>
      </c>
      <c r="B10" s="31">
        <v>2</v>
      </c>
      <c r="C10" s="30">
        <v>0</v>
      </c>
      <c r="D10" s="31">
        <v>9</v>
      </c>
      <c r="E10" s="30">
        <v>0</v>
      </c>
      <c r="F10" s="31">
        <v>16</v>
      </c>
      <c r="G10" s="30">
        <v>0</v>
      </c>
      <c r="H10" s="31">
        <v>23</v>
      </c>
      <c r="I10" s="30">
        <v>0</v>
      </c>
      <c r="J10" s="31">
        <v>30</v>
      </c>
      <c r="K10" s="30">
        <v>0</v>
      </c>
      <c r="L10" s="20"/>
      <c r="M10" s="20"/>
      <c r="N10" s="17">
        <f t="shared" si="0"/>
        <v>5</v>
      </c>
      <c r="O10" s="18">
        <f t="shared" si="1"/>
        <v>0</v>
      </c>
    </row>
    <row r="11" spans="1:15" ht="15" customHeight="1" x14ac:dyDescent="0.25">
      <c r="A11" s="15" t="s">
        <v>49</v>
      </c>
      <c r="B11" s="31">
        <v>3</v>
      </c>
      <c r="C11" s="30">
        <v>0</v>
      </c>
      <c r="D11" s="31">
        <v>10</v>
      </c>
      <c r="E11" s="30">
        <v>0</v>
      </c>
      <c r="F11" s="31">
        <v>17</v>
      </c>
      <c r="G11" s="30">
        <v>0</v>
      </c>
      <c r="H11" s="31">
        <v>24</v>
      </c>
      <c r="I11" s="30">
        <v>0</v>
      </c>
      <c r="J11" s="31">
        <v>31</v>
      </c>
      <c r="K11" s="30">
        <v>0</v>
      </c>
      <c r="L11" s="20"/>
      <c r="M11" s="20"/>
      <c r="N11" s="17">
        <f t="shared" si="0"/>
        <v>5</v>
      </c>
      <c r="O11" s="18">
        <f t="shared" si="1"/>
        <v>0</v>
      </c>
    </row>
    <row r="12" spans="1:15" ht="15" customHeight="1" x14ac:dyDescent="0.25">
      <c r="A12" s="15" t="s">
        <v>50</v>
      </c>
      <c r="B12" s="31">
        <v>4</v>
      </c>
      <c r="C12" s="30">
        <v>0</v>
      </c>
      <c r="D12" s="31">
        <v>11</v>
      </c>
      <c r="E12" s="30">
        <v>0</v>
      </c>
      <c r="F12" s="31">
        <v>18</v>
      </c>
      <c r="G12" s="30">
        <v>0</v>
      </c>
      <c r="H12" s="31">
        <v>25</v>
      </c>
      <c r="I12" s="30">
        <v>0</v>
      </c>
      <c r="J12" s="20"/>
      <c r="K12" s="20"/>
      <c r="L12" s="20"/>
      <c r="M12" s="21"/>
      <c r="N12" s="17">
        <f t="shared" si="0"/>
        <v>4</v>
      </c>
      <c r="O12" s="18">
        <f t="shared" si="1"/>
        <v>0</v>
      </c>
    </row>
    <row r="13" spans="1:15" ht="28.5" x14ac:dyDescent="0.25">
      <c r="A13" s="16" t="s">
        <v>19</v>
      </c>
      <c r="B13" s="19">
        <f>COUNT(B6:B12)</f>
        <v>4</v>
      </c>
      <c r="C13" s="22">
        <f>SUM(C6:C12)</f>
        <v>0</v>
      </c>
      <c r="D13" s="19">
        <f>COUNT(D6:D12)</f>
        <v>7</v>
      </c>
      <c r="E13" s="22">
        <f>SUM(E6:E12)</f>
        <v>0</v>
      </c>
      <c r="F13" s="19">
        <f t="shared" ref="F13" si="2">COUNT(F6:F12)</f>
        <v>7</v>
      </c>
      <c r="G13" s="22">
        <f t="shared" ref="G13" si="3">SUM(G6:G12)</f>
        <v>0</v>
      </c>
      <c r="H13" s="19">
        <f t="shared" ref="H13" si="4">COUNT(H6:H12)</f>
        <v>7</v>
      </c>
      <c r="I13" s="22">
        <f t="shared" ref="I13" si="5">SUM(I6:I12)</f>
        <v>0</v>
      </c>
      <c r="J13" s="19">
        <f t="shared" ref="J13" si="6">COUNT(J6:J12)</f>
        <v>6</v>
      </c>
      <c r="K13" s="19">
        <f>SUM(K6:K12)</f>
        <v>48</v>
      </c>
      <c r="L13" s="19">
        <f>COUNT(L6:L12)</f>
        <v>0</v>
      </c>
      <c r="M13" s="22">
        <f t="shared" ref="M13" si="7">SUM(M6:M12)</f>
        <v>0</v>
      </c>
      <c r="N13" s="24">
        <f>SUM(N6:N12)</f>
        <v>31</v>
      </c>
      <c r="O13" s="25">
        <f>SUM(O6:O12)</f>
        <v>48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topLeftCell="B1" workbookViewId="0">
      <selection activeCell="B12" sqref="B12:C12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5" ht="15" customHeight="1" x14ac:dyDescent="0.25">
      <c r="A3" s="123" t="s">
        <v>34</v>
      </c>
      <c r="B3" s="123"/>
      <c r="C3" s="123"/>
      <c r="D3" s="124">
        <v>45017</v>
      </c>
      <c r="E3" s="124"/>
      <c r="F3" s="123" t="s">
        <v>51</v>
      </c>
      <c r="G3" s="123"/>
      <c r="H3" s="123"/>
      <c r="I3" s="123">
        <v>2</v>
      </c>
      <c r="J3" s="123"/>
      <c r="K3" s="123" t="s">
        <v>53</v>
      </c>
      <c r="L3" s="123"/>
      <c r="M3" s="123"/>
      <c r="N3" s="125">
        <v>30</v>
      </c>
      <c r="O3" s="125"/>
    </row>
    <row r="4" spans="1:15" ht="15" customHeight="1" x14ac:dyDescent="0.25">
      <c r="A4" s="123"/>
      <c r="B4" s="123"/>
      <c r="C4" s="123"/>
      <c r="D4" s="124"/>
      <c r="E4" s="124"/>
      <c r="F4" s="123"/>
      <c r="G4" s="123"/>
      <c r="H4" s="123"/>
      <c r="I4" s="123"/>
      <c r="J4" s="123"/>
      <c r="K4" s="123"/>
      <c r="L4" s="123"/>
      <c r="M4" s="123"/>
      <c r="N4" s="125"/>
      <c r="O4" s="125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31">
        <v>2</v>
      </c>
      <c r="E6" s="30">
        <v>0</v>
      </c>
      <c r="F6" s="31">
        <v>9</v>
      </c>
      <c r="G6" s="30">
        <v>0</v>
      </c>
      <c r="H6" s="33">
        <v>16</v>
      </c>
      <c r="I6" s="29">
        <v>3</v>
      </c>
      <c r="J6" s="33">
        <v>23</v>
      </c>
      <c r="K6" s="29">
        <v>3</v>
      </c>
      <c r="L6" s="31">
        <v>30</v>
      </c>
      <c r="M6" s="30">
        <v>0</v>
      </c>
      <c r="N6" s="17">
        <f>COUNT(B6,D6,F6,H6,J6,L6)</f>
        <v>5</v>
      </c>
      <c r="O6" s="18">
        <f>C6+E6+G6+I6+K6+M6</f>
        <v>6</v>
      </c>
    </row>
    <row r="7" spans="1:15" ht="15" customHeight="1" x14ac:dyDescent="0.25">
      <c r="A7" s="15" t="s">
        <v>44</v>
      </c>
      <c r="B7" s="20"/>
      <c r="C7" s="21"/>
      <c r="D7" s="31">
        <v>3</v>
      </c>
      <c r="E7" s="30">
        <v>0</v>
      </c>
      <c r="F7" s="31">
        <v>10</v>
      </c>
      <c r="G7" s="30">
        <v>0</v>
      </c>
      <c r="H7" s="33">
        <v>17</v>
      </c>
      <c r="I7" s="29">
        <v>5</v>
      </c>
      <c r="J7" s="31">
        <v>24</v>
      </c>
      <c r="K7" s="30">
        <v>0</v>
      </c>
      <c r="L7" s="20"/>
      <c r="M7" s="20"/>
      <c r="N7" s="17">
        <f>COUNT(B7,D7,F7,H7,J7,L7)</f>
        <v>4</v>
      </c>
      <c r="O7" s="18">
        <f>C7+E7+G7+I7+K7+M7</f>
        <v>5</v>
      </c>
    </row>
    <row r="8" spans="1:15" ht="15" customHeight="1" x14ac:dyDescent="0.25">
      <c r="A8" s="15" t="s">
        <v>46</v>
      </c>
      <c r="B8" s="20"/>
      <c r="C8" s="21"/>
      <c r="D8" s="31">
        <v>4</v>
      </c>
      <c r="E8" s="30">
        <v>0</v>
      </c>
      <c r="F8" s="31">
        <v>11</v>
      </c>
      <c r="G8" s="30">
        <v>0</v>
      </c>
      <c r="H8" s="33">
        <v>18</v>
      </c>
      <c r="I8" s="29">
        <v>2</v>
      </c>
      <c r="J8" s="31">
        <v>25</v>
      </c>
      <c r="K8" s="30">
        <v>0</v>
      </c>
      <c r="L8" s="20"/>
      <c r="M8" s="23"/>
      <c r="N8" s="17">
        <f t="shared" ref="N8:N12" si="0">COUNT(B8,D8,F8,H8,J8,L8)</f>
        <v>4</v>
      </c>
      <c r="O8" s="18">
        <f t="shared" ref="O8:O12" si="1">C8+E8+G8+I8+K8+M8</f>
        <v>2</v>
      </c>
    </row>
    <row r="9" spans="1:15" ht="15" customHeight="1" x14ac:dyDescent="0.25">
      <c r="A9" s="15" t="s">
        <v>47</v>
      </c>
      <c r="B9" s="23"/>
      <c r="C9" s="23"/>
      <c r="D9" s="31">
        <v>5</v>
      </c>
      <c r="E9" s="30">
        <v>0</v>
      </c>
      <c r="F9" s="33">
        <v>12</v>
      </c>
      <c r="G9" s="29">
        <v>2</v>
      </c>
      <c r="H9" s="31">
        <v>19</v>
      </c>
      <c r="I9" s="30">
        <v>0</v>
      </c>
      <c r="J9" s="31">
        <v>26</v>
      </c>
      <c r="K9" s="30">
        <v>0</v>
      </c>
      <c r="L9" s="20"/>
      <c r="M9" s="20"/>
      <c r="N9" s="17">
        <f t="shared" si="0"/>
        <v>4</v>
      </c>
      <c r="O9" s="18">
        <f t="shared" si="1"/>
        <v>2</v>
      </c>
    </row>
    <row r="10" spans="1:15" ht="15" customHeight="1" x14ac:dyDescent="0.25">
      <c r="A10" s="15" t="s">
        <v>48</v>
      </c>
      <c r="B10" s="23"/>
      <c r="C10" s="23"/>
      <c r="D10" s="31">
        <v>6</v>
      </c>
      <c r="E10" s="30">
        <v>0</v>
      </c>
      <c r="F10" s="33">
        <v>13</v>
      </c>
      <c r="G10" s="29">
        <v>3</v>
      </c>
      <c r="H10" s="33">
        <v>20</v>
      </c>
      <c r="I10" s="29">
        <v>2</v>
      </c>
      <c r="J10" s="33">
        <v>27</v>
      </c>
      <c r="K10" s="29">
        <v>1</v>
      </c>
      <c r="L10" s="20"/>
      <c r="M10" s="20"/>
      <c r="N10" s="17">
        <f t="shared" si="0"/>
        <v>4</v>
      </c>
      <c r="O10" s="18">
        <f t="shared" si="1"/>
        <v>6</v>
      </c>
    </row>
    <row r="11" spans="1:15" ht="15" customHeight="1" x14ac:dyDescent="0.25">
      <c r="A11" s="15" t="s">
        <v>49</v>
      </c>
      <c r="B11" s="23"/>
      <c r="C11" s="23"/>
      <c r="D11" s="31">
        <v>7</v>
      </c>
      <c r="E11" s="30">
        <v>0</v>
      </c>
      <c r="F11" s="33">
        <v>14</v>
      </c>
      <c r="G11" s="29">
        <v>3</v>
      </c>
      <c r="H11" s="31">
        <v>21</v>
      </c>
      <c r="I11" s="30">
        <v>0</v>
      </c>
      <c r="J11" s="33">
        <v>28</v>
      </c>
      <c r="K11" s="29">
        <v>2</v>
      </c>
      <c r="L11" s="20"/>
      <c r="M11" s="20"/>
      <c r="N11" s="17">
        <f t="shared" si="0"/>
        <v>4</v>
      </c>
      <c r="O11" s="18">
        <f t="shared" si="1"/>
        <v>5</v>
      </c>
    </row>
    <row r="12" spans="1:15" ht="15" customHeight="1" x14ac:dyDescent="0.25">
      <c r="A12" s="15" t="s">
        <v>50</v>
      </c>
      <c r="B12" s="33">
        <v>1</v>
      </c>
      <c r="C12" s="29">
        <v>1</v>
      </c>
      <c r="D12" s="31">
        <v>8</v>
      </c>
      <c r="E12" s="30">
        <v>0</v>
      </c>
      <c r="F12" s="31">
        <v>15</v>
      </c>
      <c r="G12" s="30">
        <v>0</v>
      </c>
      <c r="H12" s="33">
        <v>22</v>
      </c>
      <c r="I12" s="29">
        <v>2</v>
      </c>
      <c r="J12" s="31">
        <v>29</v>
      </c>
      <c r="K12" s="30">
        <v>0</v>
      </c>
      <c r="L12" s="20"/>
      <c r="M12" s="21"/>
      <c r="N12" s="17">
        <f t="shared" si="0"/>
        <v>5</v>
      </c>
      <c r="O12" s="18">
        <f t="shared" si="1"/>
        <v>3</v>
      </c>
    </row>
    <row r="13" spans="1:15" ht="28.5" x14ac:dyDescent="0.25">
      <c r="A13" s="16" t="s">
        <v>19</v>
      </c>
      <c r="B13" s="19">
        <f>COUNT(B6:B12)</f>
        <v>1</v>
      </c>
      <c r="C13" s="22">
        <f>SUM(C6:C12)</f>
        <v>1</v>
      </c>
      <c r="D13" s="19">
        <f>COUNT(D6:D12)</f>
        <v>7</v>
      </c>
      <c r="E13" s="22">
        <f>SUM(E6:E12)</f>
        <v>0</v>
      </c>
      <c r="F13" s="19">
        <f>COUNT(F6:F12)</f>
        <v>7</v>
      </c>
      <c r="G13" s="22">
        <f t="shared" ref="G13" si="2">SUM(G6:G12)</f>
        <v>8</v>
      </c>
      <c r="H13" s="19">
        <f t="shared" ref="H13" si="3">COUNT(H6:H12)</f>
        <v>7</v>
      </c>
      <c r="I13" s="22">
        <f t="shared" ref="I13" si="4">SUM(I6:I12)</f>
        <v>14</v>
      </c>
      <c r="J13" s="19">
        <f t="shared" ref="J13" si="5">COUNT(J6:J12)</f>
        <v>7</v>
      </c>
      <c r="K13" s="22">
        <f t="shared" ref="K13" si="6">SUM(K6:K12)</f>
        <v>6</v>
      </c>
      <c r="L13" s="19">
        <f t="shared" ref="L13" si="7">COUNT(L6:L12)</f>
        <v>1</v>
      </c>
      <c r="M13" s="22">
        <f t="shared" ref="M13" si="8">SUM(M6:M12)</f>
        <v>0</v>
      </c>
      <c r="N13" s="24">
        <f>SUM(N6:N12)</f>
        <v>30</v>
      </c>
      <c r="O13" s="25">
        <f>SUM(O6:O12)</f>
        <v>29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workbookViewId="0">
      <selection activeCell="E10" sqref="E10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5" ht="15" customHeight="1" x14ac:dyDescent="0.25">
      <c r="A3" s="123" t="s">
        <v>34</v>
      </c>
      <c r="B3" s="123"/>
      <c r="C3" s="123"/>
      <c r="D3" s="124">
        <v>45047</v>
      </c>
      <c r="E3" s="124"/>
      <c r="F3" s="123" t="s">
        <v>51</v>
      </c>
      <c r="G3" s="123"/>
      <c r="H3" s="123"/>
      <c r="I3" s="123">
        <v>3</v>
      </c>
      <c r="J3" s="123"/>
      <c r="K3" s="123" t="s">
        <v>53</v>
      </c>
      <c r="L3" s="123"/>
      <c r="M3" s="123"/>
      <c r="N3" s="125">
        <v>31</v>
      </c>
      <c r="O3" s="125"/>
    </row>
    <row r="4" spans="1:15" ht="15" customHeight="1" x14ac:dyDescent="0.25">
      <c r="A4" s="123"/>
      <c r="B4" s="123"/>
      <c r="C4" s="123"/>
      <c r="D4" s="124"/>
      <c r="E4" s="124"/>
      <c r="F4" s="123"/>
      <c r="G4" s="123"/>
      <c r="H4" s="123"/>
      <c r="I4" s="123"/>
      <c r="J4" s="123"/>
      <c r="K4" s="123"/>
      <c r="L4" s="123"/>
      <c r="M4" s="123"/>
      <c r="N4" s="125"/>
      <c r="O4" s="125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31">
        <v>7</v>
      </c>
      <c r="E6" s="30">
        <v>0</v>
      </c>
      <c r="F6" s="31">
        <v>14</v>
      </c>
      <c r="G6" s="30">
        <v>0</v>
      </c>
      <c r="H6" s="32">
        <v>21</v>
      </c>
      <c r="I6" s="28">
        <v>19</v>
      </c>
      <c r="J6" s="31">
        <v>28</v>
      </c>
      <c r="K6" s="30">
        <v>0</v>
      </c>
      <c r="L6" s="20"/>
      <c r="M6" s="20"/>
      <c r="N6" s="17">
        <f>COUNT(B6,D6,F6,H6,J6,L6)</f>
        <v>4</v>
      </c>
      <c r="O6" s="18">
        <f>C6+E6+G6+I6+K6+M6</f>
        <v>19</v>
      </c>
    </row>
    <row r="7" spans="1:15" ht="15" customHeight="1" x14ac:dyDescent="0.25">
      <c r="A7" s="15" t="s">
        <v>44</v>
      </c>
      <c r="B7" s="32">
        <v>1</v>
      </c>
      <c r="C7" s="28">
        <v>13</v>
      </c>
      <c r="D7" s="32">
        <v>8</v>
      </c>
      <c r="E7" s="28">
        <v>6</v>
      </c>
      <c r="F7" s="31">
        <v>15</v>
      </c>
      <c r="G7" s="30">
        <v>0</v>
      </c>
      <c r="H7" s="33">
        <v>22</v>
      </c>
      <c r="I7" s="29">
        <v>3</v>
      </c>
      <c r="J7" s="31">
        <v>29</v>
      </c>
      <c r="K7" s="30">
        <v>0</v>
      </c>
      <c r="L7" s="20"/>
      <c r="M7" s="20"/>
      <c r="N7" s="17">
        <f>COUNT(B7,D7,F7,H7,J7,L7)</f>
        <v>5</v>
      </c>
      <c r="O7" s="18">
        <f>C7+E7+G7+I7+K7+M7</f>
        <v>22</v>
      </c>
    </row>
    <row r="8" spans="1:15" ht="15" customHeight="1" x14ac:dyDescent="0.25">
      <c r="A8" s="15" t="s">
        <v>46</v>
      </c>
      <c r="B8" s="33">
        <v>2</v>
      </c>
      <c r="C8" s="29">
        <v>5</v>
      </c>
      <c r="D8" s="32">
        <v>9</v>
      </c>
      <c r="E8" s="28">
        <v>6</v>
      </c>
      <c r="F8" s="32">
        <v>16</v>
      </c>
      <c r="G8" s="28">
        <v>6</v>
      </c>
      <c r="H8" s="33">
        <v>23</v>
      </c>
      <c r="I8" s="29">
        <v>3</v>
      </c>
      <c r="J8" s="31">
        <v>30</v>
      </c>
      <c r="K8" s="30">
        <v>0</v>
      </c>
      <c r="L8" s="20"/>
      <c r="M8" s="20"/>
      <c r="N8" s="17">
        <f t="shared" ref="N8:N12" si="0">COUNT(B8,D8,F8,H8,J8,L8)</f>
        <v>5</v>
      </c>
      <c r="O8" s="18">
        <f t="shared" ref="O8:O12" si="1">C8+E8+G8+I8+K8+M8</f>
        <v>20</v>
      </c>
    </row>
    <row r="9" spans="1:15" ht="15" customHeight="1" x14ac:dyDescent="0.25">
      <c r="A9" s="15" t="s">
        <v>47</v>
      </c>
      <c r="B9" s="33">
        <v>3</v>
      </c>
      <c r="C9" s="29">
        <v>1</v>
      </c>
      <c r="D9" s="31">
        <v>10</v>
      </c>
      <c r="E9" s="30">
        <v>0</v>
      </c>
      <c r="F9" s="33">
        <v>17</v>
      </c>
      <c r="G9" s="29">
        <v>3</v>
      </c>
      <c r="H9" s="31">
        <v>24</v>
      </c>
      <c r="I9" s="30">
        <v>0</v>
      </c>
      <c r="J9" s="31">
        <v>31</v>
      </c>
      <c r="K9" s="30">
        <v>0</v>
      </c>
      <c r="L9" s="20"/>
      <c r="M9" s="20"/>
      <c r="N9" s="17">
        <f t="shared" si="0"/>
        <v>5</v>
      </c>
      <c r="O9" s="18">
        <f t="shared" si="1"/>
        <v>4</v>
      </c>
    </row>
    <row r="10" spans="1:15" ht="15" customHeight="1" x14ac:dyDescent="0.25">
      <c r="A10" s="15" t="s">
        <v>48</v>
      </c>
      <c r="B10" s="31">
        <v>4</v>
      </c>
      <c r="C10" s="30">
        <v>0</v>
      </c>
      <c r="D10" s="32">
        <v>11</v>
      </c>
      <c r="E10" s="28">
        <v>33</v>
      </c>
      <c r="F10" s="32">
        <v>18</v>
      </c>
      <c r="G10" s="28">
        <v>14</v>
      </c>
      <c r="H10" s="31">
        <v>25</v>
      </c>
      <c r="I10" s="30">
        <v>0</v>
      </c>
      <c r="J10" s="23"/>
      <c r="K10" s="23"/>
      <c r="L10" s="20"/>
      <c r="M10" s="20"/>
      <c r="N10" s="17">
        <f t="shared" si="0"/>
        <v>4</v>
      </c>
      <c r="O10" s="18">
        <f t="shared" si="1"/>
        <v>47</v>
      </c>
    </row>
    <row r="11" spans="1:15" ht="15" customHeight="1" x14ac:dyDescent="0.25">
      <c r="A11" s="15" t="s">
        <v>49</v>
      </c>
      <c r="B11" s="33">
        <v>5</v>
      </c>
      <c r="C11" s="29">
        <v>5</v>
      </c>
      <c r="D11" s="32">
        <v>12</v>
      </c>
      <c r="E11" s="28">
        <v>6</v>
      </c>
      <c r="F11" s="33">
        <v>19</v>
      </c>
      <c r="G11" s="29">
        <v>5</v>
      </c>
      <c r="H11" s="31">
        <v>26</v>
      </c>
      <c r="I11" s="30">
        <v>0</v>
      </c>
      <c r="J11" s="23"/>
      <c r="K11" s="23"/>
      <c r="L11" s="20"/>
      <c r="M11" s="20"/>
      <c r="N11" s="17">
        <f t="shared" si="0"/>
        <v>4</v>
      </c>
      <c r="O11" s="18">
        <f t="shared" si="1"/>
        <v>16</v>
      </c>
    </row>
    <row r="12" spans="1:15" ht="15" customHeight="1" x14ac:dyDescent="0.25">
      <c r="A12" s="15" t="s">
        <v>50</v>
      </c>
      <c r="B12" s="32">
        <v>6</v>
      </c>
      <c r="C12" s="28">
        <v>29</v>
      </c>
      <c r="D12" s="33">
        <v>13</v>
      </c>
      <c r="E12" s="29">
        <v>2</v>
      </c>
      <c r="F12" s="33">
        <v>20</v>
      </c>
      <c r="G12" s="29">
        <v>3</v>
      </c>
      <c r="H12" s="31">
        <v>27</v>
      </c>
      <c r="I12" s="30">
        <v>0</v>
      </c>
      <c r="J12" s="20"/>
      <c r="K12" s="20"/>
      <c r="L12" s="20"/>
      <c r="M12" s="21"/>
      <c r="N12" s="17">
        <f t="shared" si="0"/>
        <v>4</v>
      </c>
      <c r="O12" s="18">
        <f t="shared" si="1"/>
        <v>34</v>
      </c>
    </row>
    <row r="13" spans="1:15" ht="28.5" x14ac:dyDescent="0.25">
      <c r="A13" s="16" t="s">
        <v>19</v>
      </c>
      <c r="B13" s="19">
        <f>COUNT(B6:B10)</f>
        <v>4</v>
      </c>
      <c r="C13" s="22">
        <f>SUM(C6:C12)</f>
        <v>53</v>
      </c>
      <c r="D13" s="19">
        <f>COUNT(D6:D10)</f>
        <v>5</v>
      </c>
      <c r="E13" s="22">
        <f>SUM(E6:E12)</f>
        <v>53</v>
      </c>
      <c r="F13" s="19">
        <f>COUNT(F6:F10)</f>
        <v>5</v>
      </c>
      <c r="G13" s="22">
        <f t="shared" ref="G13" si="2">SUM(G6:G12)</f>
        <v>31</v>
      </c>
      <c r="H13" s="19">
        <f>COUNT(H6:H10)</f>
        <v>5</v>
      </c>
      <c r="I13" s="22">
        <f t="shared" ref="I13" si="3">SUM(I6:I12)</f>
        <v>25</v>
      </c>
      <c r="J13" s="19">
        <f>COUNT(J6:J12)</f>
        <v>4</v>
      </c>
      <c r="K13" s="22">
        <f>SUM(K6:K12)</f>
        <v>0</v>
      </c>
      <c r="L13" s="19">
        <f>COUNT(L6:L12)</f>
        <v>0</v>
      </c>
      <c r="M13" s="22">
        <f t="shared" ref="M13" si="4">SUM(M6:M12)</f>
        <v>0</v>
      </c>
      <c r="N13" s="24">
        <f>SUM(N6:N12)</f>
        <v>31</v>
      </c>
      <c r="O13" s="25">
        <f>SUM(O6:O12)</f>
        <v>162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  <ignoredErrors>
    <ignoredError sqref="E13" formula="1"/>
    <ignoredError sqref="F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2x2</vt:lpstr>
      <vt:lpstr>3x3</vt:lpstr>
      <vt:lpstr>4x4</vt:lpstr>
      <vt:lpstr>Others</vt:lpstr>
      <vt:lpstr>Overall Total</vt:lpstr>
      <vt:lpstr>Important Dates</vt:lpstr>
      <vt:lpstr>03-2023</vt:lpstr>
      <vt:lpstr>04-2023</vt:lpstr>
      <vt:lpstr>05-2023</vt:lpstr>
      <vt:lpstr>06-2023</vt:lpstr>
      <vt:lpstr>07-2023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2023-05-02T16:16:34Z</dcterms:created>
  <dcterms:modified xsi:type="dcterms:W3CDTF">2023-07-10T16:43:16Z</dcterms:modified>
</cp:coreProperties>
</file>