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firstSheet="2" activeTab="5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  <sheet name="Important Dates" sheetId="16" r:id="rId6"/>
    <sheet name="03-2023" sheetId="9" r:id="rId7"/>
    <sheet name="04-2023" sheetId="12" r:id="rId8"/>
    <sheet name="05-2023" sheetId="13" r:id="rId9"/>
    <sheet name="06-2023" sheetId="14" r:id="rId10"/>
    <sheet name="07-2023" sheetId="15" r:id="rId11"/>
  </sheets>
  <calcPr calcId="144525"/>
</workbook>
</file>

<file path=xl/calcChain.xml><?xml version="1.0" encoding="utf-8"?>
<calcChain xmlns="http://schemas.openxmlformats.org/spreadsheetml/2006/main">
  <c r="P3" i="16" l="1"/>
  <c r="P1" i="16"/>
  <c r="P2" i="16"/>
  <c r="N9" i="16"/>
  <c r="N8" i="16"/>
  <c r="N7" i="16"/>
  <c r="M9" i="16"/>
  <c r="M8" i="16"/>
  <c r="M7" i="16"/>
  <c r="L9" i="16"/>
  <c r="L8" i="16"/>
  <c r="L7" i="16"/>
  <c r="N6" i="16"/>
  <c r="M6" i="16"/>
  <c r="L6" i="16"/>
  <c r="M5" i="16"/>
  <c r="N5" i="16"/>
  <c r="L5" i="16"/>
  <c r="O6" i="15" l="1"/>
  <c r="O8" i="14"/>
  <c r="O9" i="14"/>
  <c r="O10" i="14"/>
  <c r="O11" i="14"/>
  <c r="O12" i="14"/>
  <c r="O7" i="14"/>
  <c r="O6" i="14"/>
  <c r="H13" i="14"/>
  <c r="F13" i="14"/>
  <c r="D13" i="14"/>
  <c r="B13" i="14"/>
  <c r="M13" i="15"/>
  <c r="L13" i="15"/>
  <c r="K13" i="15"/>
  <c r="J13" i="15"/>
  <c r="I13" i="15"/>
  <c r="H13" i="15"/>
  <c r="G13" i="15"/>
  <c r="F13" i="15"/>
  <c r="E13" i="15"/>
  <c r="D13" i="15"/>
  <c r="C13" i="15"/>
  <c r="B13" i="15"/>
  <c r="O12" i="15"/>
  <c r="N12" i="15"/>
  <c r="O11" i="15"/>
  <c r="N11" i="15"/>
  <c r="O10" i="15"/>
  <c r="N10" i="15"/>
  <c r="O9" i="15"/>
  <c r="N9" i="15"/>
  <c r="O8" i="15"/>
  <c r="N8" i="15"/>
  <c r="O7" i="15"/>
  <c r="N7" i="15"/>
  <c r="N6" i="15"/>
  <c r="M13" i="14"/>
  <c r="L13" i="14"/>
  <c r="K13" i="14"/>
  <c r="J13" i="14"/>
  <c r="I13" i="14"/>
  <c r="G13" i="14"/>
  <c r="E13" i="14"/>
  <c r="C13" i="14"/>
  <c r="N12" i="14"/>
  <c r="N11" i="14"/>
  <c r="N10" i="14"/>
  <c r="N9" i="14"/>
  <c r="N8" i="14"/>
  <c r="N7" i="14"/>
  <c r="N6" i="14"/>
  <c r="N13" i="14" l="1"/>
  <c r="O13" i="14"/>
  <c r="O13" i="15"/>
  <c r="N13" i="15"/>
  <c r="C13" i="9"/>
  <c r="D13" i="9"/>
  <c r="E13" i="9"/>
  <c r="F13" i="9"/>
  <c r="G13" i="9"/>
  <c r="H13" i="9"/>
  <c r="I13" i="9"/>
  <c r="J13" i="9"/>
  <c r="K13" i="9"/>
  <c r="L13" i="9"/>
  <c r="M13" i="9"/>
  <c r="C19" i="8"/>
  <c r="F29" i="6"/>
  <c r="C29" i="6"/>
  <c r="F29" i="5"/>
  <c r="C29" i="5"/>
  <c r="F29" i="1"/>
  <c r="C29" i="1"/>
  <c r="H26" i="1"/>
  <c r="L10" i="7" l="1"/>
  <c r="G10" i="8"/>
  <c r="B13" i="13" l="1"/>
  <c r="H13" i="13"/>
  <c r="O7" i="13"/>
  <c r="O6" i="13"/>
  <c r="O8" i="13"/>
  <c r="O9" i="13"/>
  <c r="O10" i="13"/>
  <c r="O11" i="13"/>
  <c r="O12" i="13"/>
  <c r="N8" i="13"/>
  <c r="N9" i="13"/>
  <c r="N10" i="13"/>
  <c r="N11" i="13"/>
  <c r="N12" i="13"/>
  <c r="N6" i="13"/>
  <c r="N7" i="13"/>
  <c r="N8" i="12"/>
  <c r="N9" i="12"/>
  <c r="N10" i="12"/>
  <c r="N11" i="12"/>
  <c r="N12" i="12"/>
  <c r="N7" i="12"/>
  <c r="N6" i="12"/>
  <c r="H13" i="12"/>
  <c r="I13" i="12"/>
  <c r="J13" i="12"/>
  <c r="K13" i="12"/>
  <c r="L13" i="12"/>
  <c r="M13" i="12"/>
  <c r="F13" i="12"/>
  <c r="D13" i="12"/>
  <c r="O8" i="12" l="1"/>
  <c r="O9" i="12"/>
  <c r="O10" i="12"/>
  <c r="O11" i="12"/>
  <c r="O12" i="12"/>
  <c r="O7" i="12"/>
  <c r="O6" i="12"/>
  <c r="M13" i="13"/>
  <c r="L13" i="13"/>
  <c r="K13" i="13"/>
  <c r="J13" i="13"/>
  <c r="I13" i="13"/>
  <c r="G13" i="13"/>
  <c r="F13" i="13"/>
  <c r="E13" i="13"/>
  <c r="D13" i="13"/>
  <c r="C13" i="13"/>
  <c r="G13" i="12"/>
  <c r="E13" i="12"/>
  <c r="C13" i="12"/>
  <c r="B13" i="12"/>
  <c r="O8" i="9"/>
  <c r="O9" i="9"/>
  <c r="O10" i="9"/>
  <c r="O11" i="9"/>
  <c r="O12" i="9"/>
  <c r="O7" i="9"/>
  <c r="O6" i="9"/>
  <c r="N8" i="9"/>
  <c r="N9" i="9"/>
  <c r="N10" i="9"/>
  <c r="N11" i="9"/>
  <c r="N12" i="9"/>
  <c r="N7" i="9"/>
  <c r="N6" i="9"/>
  <c r="B13" i="9"/>
  <c r="O13" i="13" l="1"/>
  <c r="N13" i="13"/>
  <c r="O13" i="12"/>
  <c r="N13" i="12"/>
  <c r="O13" i="9"/>
  <c r="N13" i="9"/>
  <c r="C15" i="7"/>
  <c r="H12" i="7" l="1"/>
  <c r="H11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6" i="7"/>
  <c r="H28" i="6"/>
  <c r="H27" i="6"/>
  <c r="H26" i="6"/>
  <c r="H25" i="6"/>
  <c r="H24" i="6"/>
  <c r="H23" i="6"/>
  <c r="H22" i="6"/>
  <c r="H21" i="6"/>
  <c r="H20" i="6"/>
  <c r="H19" i="6"/>
  <c r="H18" i="6"/>
  <c r="L10" i="6"/>
  <c r="F5" i="7"/>
  <c r="C5" i="7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5" i="7" l="1"/>
  <c r="H29" i="6"/>
  <c r="C6" i="7"/>
  <c r="H6" i="7" s="1"/>
  <c r="H29" i="5"/>
  <c r="L10" i="1"/>
  <c r="H28" i="1"/>
  <c r="C4" i="7"/>
  <c r="F4" i="7"/>
  <c r="F13" i="7" s="1"/>
  <c r="H4" i="7" l="1"/>
  <c r="C13" i="7"/>
  <c r="H29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7" i="1"/>
  <c r="H5" i="1"/>
  <c r="H4" i="1"/>
  <c r="H13" i="7" l="1"/>
  <c r="C17" i="7"/>
</calcChain>
</file>

<file path=xl/sharedStrings.xml><?xml version="1.0" encoding="utf-8"?>
<sst xmlns="http://schemas.openxmlformats.org/spreadsheetml/2006/main" count="231" uniqueCount="88">
  <si>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</si>
  <si>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</si>
  <si>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</si>
  <si>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</si>
  <si>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</si>
  <si>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</si>
  <si>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</si>
  <si>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</si>
  <si>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</si>
  <si>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</si>
  <si>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</si>
  <si>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</si>
  <si>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</si>
  <si>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</si>
  <si>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</si>
  <si>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</si>
  <si>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</si>
  <si>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</si>
  <si>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</si>
  <si>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</si>
  <si>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</si>
  <si>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</si>
  <si>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</si>
  <si>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</si>
  <si>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</si>
  <si>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</si>
  <si>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</si>
  <si>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</si>
  <si>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</si>
  <si>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</si>
  <si>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</si>
  <si>
    <t>Alg cube</t>
  </si>
  <si>
    <t>3x3 Mas COLL</t>
  </si>
  <si>
    <t>4,6 Adv Parity PLL</t>
  </si>
  <si>
    <t>Month:</t>
  </si>
  <si>
    <t>Commits</t>
  </si>
  <si>
    <t>Total Commits</t>
  </si>
  <si>
    <t>Day</t>
  </si>
  <si>
    <t>Week - 1 Date</t>
  </si>
  <si>
    <t>Week - 2 Date</t>
  </si>
  <si>
    <t>Week - 3 Date</t>
  </si>
  <si>
    <t>Week - 4 Date</t>
  </si>
  <si>
    <t>Week - 5 Date</t>
  </si>
  <si>
    <t>Total Dates</t>
  </si>
  <si>
    <t>Monday</t>
  </si>
  <si>
    <t>Sunday</t>
  </si>
  <si>
    <t>Tuesday</t>
  </si>
  <si>
    <t>Wednesday</t>
  </si>
  <si>
    <t>Thursday</t>
  </si>
  <si>
    <t>Friday</t>
  </si>
  <si>
    <t>Saturday</t>
  </si>
  <si>
    <t>Month Count:</t>
  </si>
  <si>
    <t>Week - 6 Date</t>
  </si>
  <si>
    <t>No. of Days:</t>
  </si>
  <si>
    <t>Calculator(Multiplication)</t>
  </si>
  <si>
    <t>Important Days</t>
  </si>
  <si>
    <t>Date</t>
  </si>
  <si>
    <t>Event</t>
  </si>
  <si>
    <t>Completion of 1st Homepage</t>
  </si>
  <si>
    <t>Top Cubes (v1) - Added</t>
  </si>
  <si>
    <t>2x2 Algorithm Set (v1) - Added</t>
  </si>
  <si>
    <t xml:space="preserve">3x3 Algorithm Set (v1) - Added </t>
  </si>
  <si>
    <t>Top Cubes (v1) - Removed</t>
  </si>
  <si>
    <t>Cube Website - Hosted In Github</t>
  </si>
  <si>
    <t>Reached 50 Commits</t>
  </si>
  <si>
    <t>Reached 100 Commits</t>
  </si>
  <si>
    <t>Cube Website (v2) - Proposed</t>
  </si>
  <si>
    <t>Cube Website (v2) - Approved</t>
  </si>
  <si>
    <t>Cube Website (v2) - Updated</t>
  </si>
  <si>
    <t>Reached 200 Commits</t>
  </si>
  <si>
    <t>Reached 250 Commits</t>
  </si>
  <si>
    <t>Reached 300 Commits</t>
  </si>
  <si>
    <t>CT-1 Break Starts</t>
  </si>
  <si>
    <t>CT-1 Break Ends</t>
  </si>
  <si>
    <t>Taekwondo-23 Break Starts</t>
  </si>
  <si>
    <t>Taekwondo-23 Break Ends</t>
  </si>
  <si>
    <t>Reached 350 Commits</t>
  </si>
  <si>
    <t>Reached 150 Commits</t>
  </si>
  <si>
    <t>Reached 400 Commits</t>
  </si>
  <si>
    <t>Month</t>
  </si>
  <si>
    <t>Days</t>
  </si>
  <si>
    <t>Commit</t>
  </si>
  <si>
    <t>Cube Website (v1) - Proposed</t>
  </si>
  <si>
    <t>Cube Website (v1) - Approved</t>
  </si>
  <si>
    <t>Cube Website (v1) - Started</t>
  </si>
  <si>
    <t>Days:</t>
  </si>
  <si>
    <t>Commits:</t>
  </si>
  <si>
    <t>Avg. Commits: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</si>
</sst>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i/>
      <sz val="22"/>
      <color theme="9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i/>
      <u/>
      <sz val="22"/>
      <color theme="9"/>
      <name val="Calibri"/>
      <family val="2"/>
      <scheme val="minor"/>
    </font>
    <font>
      <b/>
      <sz val="22"/>
      <color theme="3" tint="0.79998168889431442"/>
      <name val="Calibri"/>
      <family val="2"/>
      <scheme val="minor"/>
    </font>
    <font>
      <b/>
      <i/>
      <u/>
      <sz val="22"/>
      <color theme="3" tint="0.79998168889431442"/>
      <name val="Calibri"/>
      <family val="2"/>
      <scheme val="minor"/>
    </font>
    <font>
      <b/>
      <u/>
      <sz val="22"/>
      <color rgb="FF800000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u/>
      <sz val="16"/>
      <color theme="3" tint="0.79998168889431442"/>
      <name val="Calibri"/>
      <family val="2"/>
      <scheme val="minor"/>
    </font>
    <font>
      <b/>
      <u/>
      <sz val="14"/>
      <color theme="9" tint="0.79998168889431442"/>
      <name val="Calibri"/>
      <family val="2"/>
      <scheme val="minor"/>
    </font>
    <font>
      <sz val="12"/>
      <color theme="9" tint="0.79998168889431442"/>
      <name val="Calibri"/>
      <family val="2"/>
      <scheme val="minor"/>
    </font>
    <font>
      <sz val="11"/>
      <color rgb="FFCCFF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/>
    <xf numFmtId="0" fontId="12" fillId="10" borderId="0" xfId="0" applyFont="1" applyFill="1"/>
    <xf numFmtId="0" fontId="14" fillId="12" borderId="10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2" fillId="13" borderId="1" xfId="0" applyFont="1" applyFill="1" applyBorder="1"/>
    <xf numFmtId="0" fontId="20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2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 vertical="center"/>
    </xf>
    <xf numFmtId="17" fontId="13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17" fontId="0" fillId="0" borderId="1" xfId="0" quotePrefix="1" applyNumberFormat="1" applyBorder="1" applyAlignment="1">
      <alignment horizontal="center" vertical="center"/>
    </xf>
    <xf numFmtId="0" fontId="24" fillId="21" borderId="4" xfId="0" applyFont="1" applyFill="1" applyBorder="1" applyAlignment="1">
      <alignment horizontal="center" vertical="center"/>
    </xf>
    <xf numFmtId="0" fontId="24" fillId="21" borderId="11" xfId="0" applyFont="1" applyFill="1" applyBorder="1" applyAlignment="1">
      <alignment horizontal="center" vertical="center"/>
    </xf>
    <xf numFmtId="0" fontId="24" fillId="21" borderId="5" xfId="0" applyFont="1" applyFill="1" applyBorder="1" applyAlignment="1">
      <alignment horizontal="center" vertical="center"/>
    </xf>
    <xf numFmtId="0" fontId="24" fillId="21" borderId="18" xfId="0" applyFont="1" applyFill="1" applyBorder="1" applyAlignment="1">
      <alignment horizontal="center" vertical="center"/>
    </xf>
    <xf numFmtId="0" fontId="24" fillId="21" borderId="0" xfId="0" applyFont="1" applyFill="1" applyBorder="1" applyAlignment="1">
      <alignment horizontal="center" vertical="center"/>
    </xf>
    <xf numFmtId="0" fontId="24" fillId="21" borderId="19" xfId="0" applyFont="1" applyFill="1" applyBorder="1" applyAlignment="1">
      <alignment horizontal="center" vertical="center"/>
    </xf>
    <xf numFmtId="0" fontId="24" fillId="21" borderId="6" xfId="0" applyFont="1" applyFill="1" applyBorder="1" applyAlignment="1">
      <alignment horizontal="center" vertical="center"/>
    </xf>
    <xf numFmtId="0" fontId="24" fillId="21" borderId="20" xfId="0" applyFont="1" applyFill="1" applyBorder="1" applyAlignment="1">
      <alignment horizontal="center" vertical="center"/>
    </xf>
    <xf numFmtId="0" fontId="24" fillId="21" borderId="7" xfId="0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0" fontId="27" fillId="2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  <color rgb="FF800000"/>
      <color rgb="FFFF9999"/>
      <color rgb="FFCCFFCC"/>
      <color rgb="FF99FF66"/>
      <color rgb="FF000066"/>
      <color rgb="FF6600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workbookViewId="0">
      <selection activeCell="F13" sqref="F13:G13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2" t="s">
        <v>2</v>
      </c>
      <c r="B3" s="2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17</v>
      </c>
      <c r="M3" s="43"/>
    </row>
    <row r="4" spans="1:13" x14ac:dyDescent="0.25">
      <c r="A4" s="3">
        <v>1</v>
      </c>
      <c r="B4" s="4" t="s">
        <v>6</v>
      </c>
      <c r="C4" s="40">
        <v>855</v>
      </c>
      <c r="D4" s="40"/>
      <c r="E4" s="40"/>
      <c r="F4" s="40">
        <v>2</v>
      </c>
      <c r="G4" s="40"/>
      <c r="H4" s="34">
        <f>C4/F4</f>
        <v>427.5</v>
      </c>
      <c r="I4" s="34"/>
      <c r="J4" s="34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40">
        <v>4793</v>
      </c>
      <c r="D5" s="40"/>
      <c r="E5" s="40"/>
      <c r="F5" s="40">
        <v>7</v>
      </c>
      <c r="G5" s="40"/>
      <c r="H5" s="34">
        <f>C5/F5</f>
        <v>684.71428571428567</v>
      </c>
      <c r="I5" s="34"/>
      <c r="J5" s="34"/>
      <c r="L5" s="6"/>
      <c r="M5" s="6"/>
    </row>
    <row r="6" spans="1:13" x14ac:dyDescent="0.25">
      <c r="A6" s="3">
        <v>3</v>
      </c>
      <c r="B6" s="4" t="s">
        <v>8</v>
      </c>
      <c r="C6" s="40">
        <v>8207</v>
      </c>
      <c r="D6" s="40"/>
      <c r="E6" s="40"/>
      <c r="F6" s="40">
        <v>12</v>
      </c>
      <c r="G6" s="40"/>
      <c r="H6" s="34">
        <f t="shared" ref="H6:H27" si="0">C6/F6</f>
        <v>683.91666666666663</v>
      </c>
      <c r="I6" s="34"/>
      <c r="J6" s="34"/>
      <c r="L6" s="6"/>
      <c r="M6" s="6"/>
    </row>
    <row r="7" spans="1:13" x14ac:dyDescent="0.25">
      <c r="A7" s="3">
        <v>4</v>
      </c>
      <c r="B7" s="4" t="s">
        <v>9</v>
      </c>
      <c r="C7" s="40">
        <v>27814</v>
      </c>
      <c r="D7" s="40"/>
      <c r="E7" s="40"/>
      <c r="F7" s="40">
        <v>42</v>
      </c>
      <c r="G7" s="40"/>
      <c r="H7" s="34">
        <f t="shared" si="0"/>
        <v>662.23809523809518</v>
      </c>
      <c r="I7" s="34"/>
      <c r="J7" s="34"/>
      <c r="L7" s="6"/>
      <c r="M7" s="6"/>
    </row>
    <row r="8" spans="1:13" x14ac:dyDescent="0.25">
      <c r="A8" s="3">
        <v>5</v>
      </c>
      <c r="B8" s="4" t="s">
        <v>10</v>
      </c>
      <c r="C8" s="40">
        <v>28448</v>
      </c>
      <c r="D8" s="40"/>
      <c r="E8" s="40"/>
      <c r="F8" s="40">
        <v>43</v>
      </c>
      <c r="G8" s="40"/>
      <c r="H8" s="34">
        <f t="shared" si="0"/>
        <v>661.58139534883719</v>
      </c>
      <c r="I8" s="34"/>
      <c r="J8" s="34"/>
      <c r="L8" s="6"/>
      <c r="M8" s="6"/>
    </row>
    <row r="9" spans="1:13" x14ac:dyDescent="0.25">
      <c r="A9" s="3">
        <v>6</v>
      </c>
      <c r="B9" s="4" t="s">
        <v>11</v>
      </c>
      <c r="C9" s="40">
        <v>28448</v>
      </c>
      <c r="D9" s="40"/>
      <c r="E9" s="40"/>
      <c r="F9" s="40">
        <v>43</v>
      </c>
      <c r="G9" s="40"/>
      <c r="H9" s="34">
        <f t="shared" si="0"/>
        <v>661.58139534883719</v>
      </c>
      <c r="I9" s="34"/>
      <c r="J9" s="34"/>
      <c r="L9" s="6"/>
      <c r="M9" s="6"/>
    </row>
    <row r="10" spans="1:13" x14ac:dyDescent="0.25">
      <c r="A10" s="3">
        <v>7</v>
      </c>
      <c r="B10" s="4" t="s">
        <v>12</v>
      </c>
      <c r="C10" s="40">
        <v>0</v>
      </c>
      <c r="D10" s="40"/>
      <c r="E10" s="40"/>
      <c r="F10" s="40">
        <v>0</v>
      </c>
      <c r="G10" s="40"/>
      <c r="H10" s="34" t="e">
        <f t="shared" si="0"/>
        <v>#DIV/0!</v>
      </c>
      <c r="I10" s="34"/>
      <c r="J10" s="34"/>
      <c r="L10" s="44">
        <f>SUM(L4:M9)</f>
        <v>78</v>
      </c>
      <c r="M10" s="45"/>
    </row>
    <row r="11" spans="1:13" x14ac:dyDescent="0.25">
      <c r="A11" s="3">
        <v>8</v>
      </c>
      <c r="B11" s="4"/>
      <c r="C11" s="40"/>
      <c r="D11" s="40"/>
      <c r="E11" s="40"/>
      <c r="F11" s="41"/>
      <c r="G11" s="42"/>
      <c r="H11" s="34" t="e">
        <f>C11/F11</f>
        <v>#DIV/0!</v>
      </c>
      <c r="I11" s="34"/>
      <c r="J11" s="34"/>
    </row>
    <row r="12" spans="1:13" x14ac:dyDescent="0.25">
      <c r="A12" s="3">
        <v>9</v>
      </c>
      <c r="B12" s="4"/>
      <c r="C12" s="40"/>
      <c r="D12" s="40"/>
      <c r="E12" s="40"/>
      <c r="F12" s="41"/>
      <c r="G12" s="42"/>
      <c r="H12" s="34" t="e">
        <f>C12/F12</f>
        <v>#DIV/0!</v>
      </c>
      <c r="I12" s="34"/>
      <c r="J12" s="34"/>
    </row>
    <row r="13" spans="1:13" x14ac:dyDescent="0.25">
      <c r="A13" s="3">
        <v>10</v>
      </c>
      <c r="B13" s="4"/>
      <c r="C13" s="40"/>
      <c r="D13" s="40"/>
      <c r="E13" s="40"/>
      <c r="F13" s="41"/>
      <c r="G13" s="42"/>
      <c r="H13" s="34" t="e">
        <f t="shared" ref="H13:H16" si="1">C13/F13</f>
        <v>#DIV/0!</v>
      </c>
      <c r="I13" s="34"/>
      <c r="J13" s="34"/>
    </row>
    <row r="14" spans="1:13" x14ac:dyDescent="0.25">
      <c r="A14" s="3">
        <v>11</v>
      </c>
      <c r="B14" s="4"/>
      <c r="C14" s="40"/>
      <c r="D14" s="40"/>
      <c r="E14" s="40"/>
      <c r="F14" s="41"/>
      <c r="G14" s="42"/>
      <c r="H14" s="34" t="e">
        <f t="shared" si="1"/>
        <v>#DIV/0!</v>
      </c>
      <c r="I14" s="34"/>
      <c r="J14" s="34"/>
    </row>
    <row r="15" spans="1:13" x14ac:dyDescent="0.25">
      <c r="A15" s="3">
        <v>12</v>
      </c>
      <c r="B15" s="4"/>
      <c r="C15" s="40"/>
      <c r="D15" s="40"/>
      <c r="E15" s="40"/>
      <c r="F15" s="41"/>
      <c r="G15" s="42"/>
      <c r="H15" s="34" t="e">
        <f t="shared" si="1"/>
        <v>#DIV/0!</v>
      </c>
      <c r="I15" s="34"/>
      <c r="J15" s="34"/>
    </row>
    <row r="16" spans="1:13" x14ac:dyDescent="0.25">
      <c r="A16" s="3">
        <v>13</v>
      </c>
      <c r="B16" s="4"/>
      <c r="C16" s="40"/>
      <c r="D16" s="40"/>
      <c r="E16" s="40"/>
      <c r="F16" s="41"/>
      <c r="G16" s="42"/>
      <c r="H16" s="34" t="e">
        <f t="shared" si="1"/>
        <v>#DIV/0!</v>
      </c>
      <c r="I16" s="34"/>
      <c r="J16" s="34"/>
    </row>
    <row r="17" spans="1:10" x14ac:dyDescent="0.25">
      <c r="A17" s="3">
        <v>14</v>
      </c>
      <c r="B17" s="4"/>
      <c r="C17" s="40"/>
      <c r="D17" s="40"/>
      <c r="E17" s="40"/>
      <c r="F17" s="41"/>
      <c r="G17" s="42"/>
      <c r="H17" s="34" t="e">
        <f t="shared" si="0"/>
        <v>#DIV/0!</v>
      </c>
      <c r="I17" s="34"/>
      <c r="J17" s="34"/>
    </row>
    <row r="18" spans="1:10" x14ac:dyDescent="0.25">
      <c r="A18" s="3">
        <v>15</v>
      </c>
      <c r="B18" s="4"/>
      <c r="C18" s="40"/>
      <c r="D18" s="40"/>
      <c r="E18" s="40"/>
      <c r="F18" s="41"/>
      <c r="G18" s="42"/>
      <c r="H18" s="34" t="e">
        <f t="shared" si="0"/>
        <v>#DIV/0!</v>
      </c>
      <c r="I18" s="34"/>
      <c r="J18" s="34"/>
    </row>
    <row r="19" spans="1:10" x14ac:dyDescent="0.25">
      <c r="A19" s="3">
        <v>16</v>
      </c>
      <c r="B19" s="4"/>
      <c r="C19" s="40"/>
      <c r="D19" s="40"/>
      <c r="E19" s="40"/>
      <c r="F19" s="41"/>
      <c r="G19" s="42"/>
      <c r="H19" s="34" t="e">
        <f t="shared" si="0"/>
        <v>#DIV/0!</v>
      </c>
      <c r="I19" s="34"/>
      <c r="J19" s="34"/>
    </row>
    <row r="20" spans="1:10" x14ac:dyDescent="0.25">
      <c r="A20" s="3">
        <v>17</v>
      </c>
      <c r="B20" s="4"/>
      <c r="C20" s="40"/>
      <c r="D20" s="40"/>
      <c r="E20" s="40"/>
      <c r="F20" s="41"/>
      <c r="G20" s="42"/>
      <c r="H20" s="34" t="e">
        <f t="shared" si="0"/>
        <v>#DIV/0!</v>
      </c>
      <c r="I20" s="34"/>
      <c r="J20" s="34"/>
    </row>
    <row r="21" spans="1:10" x14ac:dyDescent="0.25">
      <c r="A21" s="3">
        <v>18</v>
      </c>
      <c r="B21" s="4"/>
      <c r="C21" s="40"/>
      <c r="D21" s="40"/>
      <c r="E21" s="40"/>
      <c r="F21" s="41"/>
      <c r="G21" s="42"/>
      <c r="H21" s="34" t="e">
        <f t="shared" si="0"/>
        <v>#DIV/0!</v>
      </c>
      <c r="I21" s="34"/>
      <c r="J21" s="34"/>
    </row>
    <row r="22" spans="1:10" x14ac:dyDescent="0.25">
      <c r="A22" s="3">
        <v>19</v>
      </c>
      <c r="B22" s="4"/>
      <c r="C22" s="40"/>
      <c r="D22" s="40"/>
      <c r="E22" s="40"/>
      <c r="F22" s="41"/>
      <c r="G22" s="42"/>
      <c r="H22" s="34" t="e">
        <f t="shared" si="0"/>
        <v>#DIV/0!</v>
      </c>
      <c r="I22" s="34"/>
      <c r="J22" s="34"/>
    </row>
    <row r="23" spans="1:10" x14ac:dyDescent="0.25">
      <c r="A23" s="3">
        <v>20</v>
      </c>
      <c r="B23" s="4"/>
      <c r="C23" s="40"/>
      <c r="D23" s="40"/>
      <c r="E23" s="40"/>
      <c r="F23" s="41"/>
      <c r="G23" s="42"/>
      <c r="H23" s="34" t="e">
        <f t="shared" si="0"/>
        <v>#DIV/0!</v>
      </c>
      <c r="I23" s="34"/>
      <c r="J23" s="34"/>
    </row>
    <row r="24" spans="1:10" x14ac:dyDescent="0.25">
      <c r="A24" s="3">
        <v>21</v>
      </c>
      <c r="B24" s="4"/>
      <c r="C24" s="40"/>
      <c r="D24" s="40"/>
      <c r="E24" s="40"/>
      <c r="F24" s="41"/>
      <c r="G24" s="42"/>
      <c r="H24" s="34" t="e">
        <f t="shared" si="0"/>
        <v>#DIV/0!</v>
      </c>
      <c r="I24" s="34"/>
      <c r="J24" s="34"/>
    </row>
    <row r="25" spans="1:10" x14ac:dyDescent="0.25">
      <c r="A25" s="3">
        <v>22</v>
      </c>
      <c r="B25" s="4"/>
      <c r="C25" s="40"/>
      <c r="D25" s="40"/>
      <c r="E25" s="40"/>
      <c r="F25" s="41"/>
      <c r="G25" s="42"/>
      <c r="H25" s="34" t="e">
        <f t="shared" si="0"/>
        <v>#DIV/0!</v>
      </c>
      <c r="I25" s="34"/>
      <c r="J25" s="34"/>
    </row>
    <row r="26" spans="1:10" x14ac:dyDescent="0.25">
      <c r="A26" s="3">
        <v>23</v>
      </c>
      <c r="B26" s="4"/>
      <c r="C26" s="40"/>
      <c r="D26" s="40"/>
      <c r="E26" s="40"/>
      <c r="F26" s="41"/>
      <c r="G26" s="42"/>
      <c r="H26" s="34" t="e">
        <f t="shared" si="0"/>
        <v>#DIV/0!</v>
      </c>
      <c r="I26" s="34"/>
      <c r="J26" s="34"/>
    </row>
    <row r="27" spans="1:10" x14ac:dyDescent="0.25">
      <c r="A27" s="3">
        <v>24</v>
      </c>
      <c r="B27" s="4"/>
      <c r="C27" s="40"/>
      <c r="D27" s="40"/>
      <c r="E27" s="40"/>
      <c r="F27" s="41"/>
      <c r="G27" s="42"/>
      <c r="H27" s="34" t="e">
        <f t="shared" si="0"/>
        <v>#DIV/0!</v>
      </c>
      <c r="I27" s="34"/>
      <c r="J27" s="34"/>
    </row>
    <row r="28" spans="1:10" x14ac:dyDescent="0.25">
      <c r="A28" s="3">
        <v>25</v>
      </c>
      <c r="B28" s="4"/>
      <c r="C28" s="40"/>
      <c r="D28" s="40"/>
      <c r="E28" s="40"/>
      <c r="F28" s="41"/>
      <c r="G28" s="42"/>
      <c r="H28" s="34" t="e">
        <f t="shared" ref="H28" si="2">C28/F28</f>
        <v>#DIV/0!</v>
      </c>
      <c r="I28" s="34"/>
      <c r="J28" s="34"/>
    </row>
    <row r="29" spans="1:10" x14ac:dyDescent="0.25">
      <c r="A29" s="36" t="s">
        <v>19</v>
      </c>
      <c r="B29" s="37"/>
      <c r="C29" s="35">
        <f>SUM($C$4:C28)</f>
        <v>98565</v>
      </c>
      <c r="D29" s="35"/>
      <c r="E29" s="35"/>
      <c r="F29" s="35">
        <f>SUM($F$4:F28)</f>
        <v>149</v>
      </c>
      <c r="G29" s="35"/>
      <c r="H29" s="35">
        <f>C29/F29</f>
        <v>661.510067114094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H29:J30"/>
    <mergeCell ref="A29:B30"/>
    <mergeCell ref="C29:E30"/>
    <mergeCell ref="F29:G30"/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O6" sqref="O6:O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45078</v>
      </c>
      <c r="E3" s="93"/>
      <c r="F3" s="92" t="s">
        <v>51</v>
      </c>
      <c r="G3" s="92"/>
      <c r="H3" s="92"/>
      <c r="I3" s="92">
        <v>4</v>
      </c>
      <c r="J3" s="92"/>
      <c r="K3" s="92" t="s">
        <v>53</v>
      </c>
      <c r="L3" s="92"/>
      <c r="M3" s="92"/>
      <c r="N3" s="94">
        <v>30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4</v>
      </c>
      <c r="E6" s="30">
        <v>0</v>
      </c>
      <c r="F6" s="31">
        <v>11</v>
      </c>
      <c r="G6" s="30">
        <v>0</v>
      </c>
      <c r="H6" s="31">
        <v>18</v>
      </c>
      <c r="I6" s="30">
        <v>0</v>
      </c>
      <c r="J6" s="31">
        <v>25</v>
      </c>
      <c r="K6" s="30">
        <v>0</v>
      </c>
      <c r="L6" s="20"/>
      <c r="M6" s="20"/>
      <c r="N6" s="17">
        <f>COUNT(B6,D9,F9,H9,J9,L6)</f>
        <v>4</v>
      </c>
      <c r="O6" s="18">
        <f>C6+E6+G6+I6+K6+M6</f>
        <v>0</v>
      </c>
    </row>
    <row r="7" spans="1:15" ht="15" customHeight="1" x14ac:dyDescent="0.25">
      <c r="A7" s="15" t="s">
        <v>44</v>
      </c>
      <c r="B7" s="23"/>
      <c r="C7" s="23"/>
      <c r="D7" s="31">
        <v>5</v>
      </c>
      <c r="E7" s="30">
        <v>0</v>
      </c>
      <c r="F7" s="31">
        <v>12</v>
      </c>
      <c r="G7" s="30">
        <v>0</v>
      </c>
      <c r="H7" s="31">
        <v>19</v>
      </c>
      <c r="I7" s="30">
        <v>0</v>
      </c>
      <c r="J7" s="31">
        <v>26</v>
      </c>
      <c r="K7" s="30">
        <v>0</v>
      </c>
      <c r="L7" s="20"/>
      <c r="M7" s="20"/>
      <c r="N7" s="17">
        <f>COUNT(B10,D10,F10,H10,J10,L7)</f>
        <v>5</v>
      </c>
      <c r="O7" s="18">
        <f>C7+E7+G7+I7+K7+M7</f>
        <v>0</v>
      </c>
    </row>
    <row r="8" spans="1:15" ht="15" customHeight="1" x14ac:dyDescent="0.25">
      <c r="A8" s="15" t="s">
        <v>46</v>
      </c>
      <c r="B8" s="23"/>
      <c r="C8" s="23"/>
      <c r="D8" s="31">
        <v>6</v>
      </c>
      <c r="E8" s="30">
        <v>0</v>
      </c>
      <c r="F8" s="31">
        <v>13</v>
      </c>
      <c r="G8" s="30">
        <v>0</v>
      </c>
      <c r="H8" s="31">
        <v>20</v>
      </c>
      <c r="I8" s="30">
        <v>0</v>
      </c>
      <c r="J8" s="31">
        <v>27</v>
      </c>
      <c r="K8" s="30">
        <v>0</v>
      </c>
      <c r="L8" s="20"/>
      <c r="M8" s="20"/>
      <c r="N8" s="17">
        <f>COUNT(B11,D11,F11,H11,J11,L8)</f>
        <v>5</v>
      </c>
      <c r="O8" s="18">
        <f t="shared" ref="O8:O12" si="0">C8+E8+G8+I8+K8+M8</f>
        <v>0</v>
      </c>
    </row>
    <row r="9" spans="1:15" ht="15" customHeight="1" x14ac:dyDescent="0.25">
      <c r="A9" s="15" t="s">
        <v>47</v>
      </c>
      <c r="B9" s="23"/>
      <c r="C9" s="23"/>
      <c r="D9" s="31">
        <v>7</v>
      </c>
      <c r="E9" s="30">
        <v>0</v>
      </c>
      <c r="F9" s="31">
        <v>14</v>
      </c>
      <c r="G9" s="30">
        <v>0</v>
      </c>
      <c r="H9" s="31">
        <v>21</v>
      </c>
      <c r="I9" s="30">
        <v>0</v>
      </c>
      <c r="J9" s="31">
        <v>28</v>
      </c>
      <c r="K9" s="30">
        <v>0</v>
      </c>
      <c r="L9" s="20"/>
      <c r="M9" s="20"/>
      <c r="N9" s="17">
        <f>COUNT(B12,D12,F12,H12,#REF!,L9)</f>
        <v>4</v>
      </c>
      <c r="O9" s="18">
        <f t="shared" si="0"/>
        <v>0</v>
      </c>
    </row>
    <row r="10" spans="1:15" ht="15" customHeight="1" x14ac:dyDescent="0.25">
      <c r="A10" s="15" t="s">
        <v>48</v>
      </c>
      <c r="B10" s="31">
        <v>1</v>
      </c>
      <c r="C10" s="30">
        <v>0</v>
      </c>
      <c r="D10" s="31">
        <v>8</v>
      </c>
      <c r="E10" s="30">
        <v>0</v>
      </c>
      <c r="F10" s="31">
        <v>15</v>
      </c>
      <c r="G10" s="30">
        <v>0</v>
      </c>
      <c r="H10" s="31">
        <v>22</v>
      </c>
      <c r="I10" s="30">
        <v>0</v>
      </c>
      <c r="J10" s="31">
        <v>29</v>
      </c>
      <c r="K10" s="30">
        <v>0</v>
      </c>
      <c r="L10" s="20"/>
      <c r="M10" s="20"/>
      <c r="N10" s="17">
        <f>COUNT(D6,F6,H6,J6,#REF!,L10)</f>
        <v>4</v>
      </c>
      <c r="O10" s="18">
        <f t="shared" si="0"/>
        <v>0</v>
      </c>
    </row>
    <row r="11" spans="1:15" ht="15" customHeight="1" x14ac:dyDescent="0.25">
      <c r="A11" s="15" t="s">
        <v>49</v>
      </c>
      <c r="B11" s="31">
        <v>2</v>
      </c>
      <c r="C11" s="30">
        <v>0</v>
      </c>
      <c r="D11" s="31">
        <v>9</v>
      </c>
      <c r="E11" s="30">
        <v>0</v>
      </c>
      <c r="F11" s="31">
        <v>16</v>
      </c>
      <c r="G11" s="30">
        <v>0</v>
      </c>
      <c r="H11" s="31">
        <v>23</v>
      </c>
      <c r="I11" s="30">
        <v>0</v>
      </c>
      <c r="J11" s="31">
        <v>30</v>
      </c>
      <c r="K11" s="30">
        <v>0</v>
      </c>
      <c r="L11" s="20"/>
      <c r="M11" s="20"/>
      <c r="N11" s="17">
        <f>COUNT(D7,F7,H7,J7,#REF!,L11)</f>
        <v>4</v>
      </c>
      <c r="O11" s="18">
        <f t="shared" si="0"/>
        <v>0</v>
      </c>
    </row>
    <row r="12" spans="1:15" ht="15" customHeight="1" x14ac:dyDescent="0.25">
      <c r="A12" s="15" t="s">
        <v>50</v>
      </c>
      <c r="B12" s="31">
        <v>3</v>
      </c>
      <c r="C12" s="30">
        <v>0</v>
      </c>
      <c r="D12" s="31">
        <v>10</v>
      </c>
      <c r="E12" s="30">
        <v>0</v>
      </c>
      <c r="F12" s="31">
        <v>17</v>
      </c>
      <c r="G12" s="30">
        <v>0</v>
      </c>
      <c r="H12" s="31">
        <v>24</v>
      </c>
      <c r="I12" s="30">
        <v>0</v>
      </c>
      <c r="J12" s="20"/>
      <c r="K12" s="20"/>
      <c r="L12" s="20"/>
      <c r="M12" s="21"/>
      <c r="N12" s="17">
        <f>COUNT(D8,F8,H8,J8,J12,L12)</f>
        <v>4</v>
      </c>
      <c r="O12" s="18">
        <f t="shared" si="0"/>
        <v>0</v>
      </c>
    </row>
    <row r="13" spans="1:15" ht="28.5" x14ac:dyDescent="0.25">
      <c r="A13" s="16" t="s">
        <v>19</v>
      </c>
      <c r="B13" s="19">
        <f>COUNT(B6:B12)</f>
        <v>3</v>
      </c>
      <c r="C13" s="22">
        <f>SUM(C6:C12)</f>
        <v>0</v>
      </c>
      <c r="D13" s="19">
        <f>COUNT(D9:D12)</f>
        <v>4</v>
      </c>
      <c r="E13" s="22">
        <f>SUM(E9:E12)</f>
        <v>0</v>
      </c>
      <c r="F13" s="19">
        <f>COUNT(F9:F12)</f>
        <v>4</v>
      </c>
      <c r="G13" s="22">
        <f>SUM(G9:G12)</f>
        <v>0</v>
      </c>
      <c r="H13" s="19">
        <f>COUNT(H9:H12)</f>
        <v>4</v>
      </c>
      <c r="I13" s="22">
        <f>SUM(I9:I12)</f>
        <v>0</v>
      </c>
      <c r="J13" s="19">
        <f>COUNT(J9:J12)</f>
        <v>3</v>
      </c>
      <c r="K13" s="22">
        <f>SUM(K9:K12)</f>
        <v>0</v>
      </c>
      <c r="L13" s="19">
        <f>COUNT(L6:L12)</f>
        <v>0</v>
      </c>
      <c r="M13" s="22">
        <f t="shared" ref="M13" si="1">SUM(M6:M12)</f>
        <v>0</v>
      </c>
      <c r="N13" s="24">
        <f>SUM(N6:N12)</f>
        <v>30</v>
      </c>
      <c r="O13" s="25">
        <f>SUM(O6:O12)</f>
        <v>0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G6" sqref="G6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45078</v>
      </c>
      <c r="E3" s="93"/>
      <c r="F3" s="92" t="s">
        <v>51</v>
      </c>
      <c r="G3" s="92"/>
      <c r="H3" s="92"/>
      <c r="I3" s="92">
        <v>5</v>
      </c>
      <c r="J3" s="92"/>
      <c r="K3" s="92" t="s">
        <v>53</v>
      </c>
      <c r="L3" s="92"/>
      <c r="M3" s="92"/>
      <c r="N3" s="94">
        <v>31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2</v>
      </c>
      <c r="E6" s="30">
        <v>0</v>
      </c>
      <c r="F6" s="17">
        <v>9</v>
      </c>
      <c r="G6" s="18">
        <v>2</v>
      </c>
      <c r="H6" s="17">
        <v>16</v>
      </c>
      <c r="I6" s="18">
        <v>0</v>
      </c>
      <c r="J6" s="17">
        <v>23</v>
      </c>
      <c r="K6" s="18">
        <v>0</v>
      </c>
      <c r="L6" s="17">
        <v>30</v>
      </c>
      <c r="M6" s="18">
        <v>0</v>
      </c>
      <c r="N6" s="17">
        <f>COUNT(B6,D6,F6,H6,J6,L6)</f>
        <v>5</v>
      </c>
      <c r="O6" s="18">
        <f>C6+E6+G6+I6+K6+M6</f>
        <v>2</v>
      </c>
    </row>
    <row r="7" spans="1:15" ht="15" customHeight="1" x14ac:dyDescent="0.25">
      <c r="A7" s="15" t="s">
        <v>44</v>
      </c>
      <c r="B7" s="20"/>
      <c r="C7" s="21"/>
      <c r="D7" s="31">
        <v>3</v>
      </c>
      <c r="E7" s="30">
        <v>0</v>
      </c>
      <c r="F7" s="17">
        <v>10</v>
      </c>
      <c r="G7" s="18">
        <v>0</v>
      </c>
      <c r="H7" s="17">
        <v>17</v>
      </c>
      <c r="I7" s="18">
        <v>0</v>
      </c>
      <c r="J7" s="17">
        <v>24</v>
      </c>
      <c r="K7" s="18">
        <v>0</v>
      </c>
      <c r="L7" s="17">
        <v>31</v>
      </c>
      <c r="M7" s="17">
        <v>0</v>
      </c>
      <c r="N7" s="17">
        <f>COUNT(B7,D7,F7,H7,J7,L7)</f>
        <v>5</v>
      </c>
      <c r="O7" s="18">
        <f>C7+E7+G7+I7+K7+M7</f>
        <v>0</v>
      </c>
    </row>
    <row r="8" spans="1:15" ht="15" customHeight="1" x14ac:dyDescent="0.25">
      <c r="A8" s="15" t="s">
        <v>46</v>
      </c>
      <c r="B8" s="20"/>
      <c r="C8" s="21"/>
      <c r="D8" s="31">
        <v>4</v>
      </c>
      <c r="E8" s="30">
        <v>0</v>
      </c>
      <c r="F8" s="17">
        <v>11</v>
      </c>
      <c r="G8" s="18">
        <v>0</v>
      </c>
      <c r="H8" s="17">
        <v>18</v>
      </c>
      <c r="I8" s="18">
        <v>0</v>
      </c>
      <c r="J8" s="17">
        <v>25</v>
      </c>
      <c r="K8" s="18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0</v>
      </c>
    </row>
    <row r="9" spans="1:15" ht="15" customHeight="1" x14ac:dyDescent="0.25">
      <c r="A9" s="15" t="s">
        <v>47</v>
      </c>
      <c r="B9" s="23"/>
      <c r="C9" s="23"/>
      <c r="D9" s="31">
        <v>5</v>
      </c>
      <c r="E9" s="30">
        <v>0</v>
      </c>
      <c r="F9" s="17">
        <v>12</v>
      </c>
      <c r="G9" s="18">
        <v>0</v>
      </c>
      <c r="H9" s="17">
        <v>19</v>
      </c>
      <c r="I9" s="18">
        <v>0</v>
      </c>
      <c r="J9" s="17">
        <v>26</v>
      </c>
      <c r="K9" s="18">
        <v>0</v>
      </c>
      <c r="L9" s="20"/>
      <c r="M9" s="20"/>
      <c r="N9" s="17">
        <f t="shared" si="0"/>
        <v>4</v>
      </c>
      <c r="O9" s="18">
        <f t="shared" si="1"/>
        <v>0</v>
      </c>
    </row>
    <row r="10" spans="1:15" ht="15" customHeight="1" x14ac:dyDescent="0.25">
      <c r="A10" s="15" t="s">
        <v>48</v>
      </c>
      <c r="B10" s="23"/>
      <c r="C10" s="23"/>
      <c r="D10" s="31">
        <v>6</v>
      </c>
      <c r="E10" s="30">
        <v>0</v>
      </c>
      <c r="F10" s="17">
        <v>13</v>
      </c>
      <c r="G10" s="18">
        <v>0</v>
      </c>
      <c r="H10" s="17">
        <v>20</v>
      </c>
      <c r="I10" s="18">
        <v>0</v>
      </c>
      <c r="J10" s="17">
        <v>27</v>
      </c>
      <c r="K10" s="18">
        <v>0</v>
      </c>
      <c r="L10" s="20"/>
      <c r="M10" s="20"/>
      <c r="N10" s="17">
        <f t="shared" si="0"/>
        <v>4</v>
      </c>
      <c r="O10" s="18">
        <f t="shared" si="1"/>
        <v>0</v>
      </c>
    </row>
    <row r="11" spans="1:15" ht="15" customHeight="1" x14ac:dyDescent="0.25">
      <c r="A11" s="15" t="s">
        <v>49</v>
      </c>
      <c r="B11" s="23"/>
      <c r="C11" s="23"/>
      <c r="D11" s="31">
        <v>7</v>
      </c>
      <c r="E11" s="30">
        <v>0</v>
      </c>
      <c r="F11" s="17">
        <v>14</v>
      </c>
      <c r="G11" s="18">
        <v>0</v>
      </c>
      <c r="H11" s="17">
        <v>21</v>
      </c>
      <c r="I11" s="18">
        <v>0</v>
      </c>
      <c r="J11" s="17">
        <v>28</v>
      </c>
      <c r="K11" s="18">
        <v>0</v>
      </c>
      <c r="L11" s="20"/>
      <c r="M11" s="20"/>
      <c r="N11" s="17">
        <f t="shared" si="0"/>
        <v>4</v>
      </c>
      <c r="O11" s="18">
        <f t="shared" si="1"/>
        <v>0</v>
      </c>
    </row>
    <row r="12" spans="1:15" ht="15" customHeight="1" x14ac:dyDescent="0.25">
      <c r="A12" s="15" t="s">
        <v>50</v>
      </c>
      <c r="B12" s="31">
        <v>1</v>
      </c>
      <c r="C12" s="30">
        <v>0</v>
      </c>
      <c r="D12" s="33">
        <v>8</v>
      </c>
      <c r="E12" s="29">
        <v>4</v>
      </c>
      <c r="F12" s="17">
        <v>15</v>
      </c>
      <c r="G12" s="18">
        <v>0</v>
      </c>
      <c r="H12" s="17">
        <v>22</v>
      </c>
      <c r="I12" s="18">
        <v>0</v>
      </c>
      <c r="J12" s="17">
        <v>29</v>
      </c>
      <c r="K12" s="18">
        <v>0</v>
      </c>
      <c r="L12" s="20"/>
      <c r="M12" s="21"/>
      <c r="N12" s="17">
        <f t="shared" si="0"/>
        <v>5</v>
      </c>
      <c r="O12" s="18">
        <f t="shared" si="1"/>
        <v>4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0</v>
      </c>
      <c r="D13" s="19">
        <f>COUNT(D6:D12)</f>
        <v>7</v>
      </c>
      <c r="E13" s="22">
        <f>SUM(E6:E12)</f>
        <v>4</v>
      </c>
      <c r="F13" s="19">
        <f>COUNT(F6:F12)</f>
        <v>7</v>
      </c>
      <c r="G13" s="22">
        <f t="shared" ref="G13" si="2">SUM(G6:G12)</f>
        <v>2</v>
      </c>
      <c r="H13" s="19">
        <f t="shared" ref="H13" si="3">COUNT(H6:H12)</f>
        <v>7</v>
      </c>
      <c r="I13" s="22">
        <f t="shared" ref="I13" si="4">SUM(I6:I12)</f>
        <v>0</v>
      </c>
      <c r="J13" s="19">
        <f t="shared" ref="J13" si="5">COUNT(J6:J12)</f>
        <v>7</v>
      </c>
      <c r="K13" s="22">
        <f t="shared" ref="K13" si="6">SUM(K6:K12)</f>
        <v>0</v>
      </c>
      <c r="L13" s="19">
        <f t="shared" ref="L13" si="7">COUNT(L6:L12)</f>
        <v>2</v>
      </c>
      <c r="M13" s="22">
        <f t="shared" ref="M13" si="8">SUM(M6:M12)</f>
        <v>0</v>
      </c>
      <c r="N13" s="24">
        <f>SUM(N6:N12)</f>
        <v>31</v>
      </c>
      <c r="O13" s="25">
        <f>SUM(O6:O12)</f>
        <v>6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7" t="s">
        <v>2</v>
      </c>
      <c r="B3" s="7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17</v>
      </c>
      <c r="M3" s="43"/>
    </row>
    <row r="4" spans="1:13" x14ac:dyDescent="0.25">
      <c r="A4" s="3">
        <v>1</v>
      </c>
      <c r="B4" s="4" t="s">
        <v>13</v>
      </c>
      <c r="C4" s="40">
        <v>5552</v>
      </c>
      <c r="D4" s="40"/>
      <c r="E4" s="40"/>
      <c r="F4" s="40">
        <v>10</v>
      </c>
      <c r="G4" s="40"/>
      <c r="H4" s="34">
        <f t="shared" ref="H4:H8" si="0">C4/F4</f>
        <v>555.20000000000005</v>
      </c>
      <c r="I4" s="34"/>
      <c r="J4" s="34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40">
        <v>3516</v>
      </c>
      <c r="D5" s="40"/>
      <c r="E5" s="40"/>
      <c r="F5" s="40">
        <v>6</v>
      </c>
      <c r="G5" s="40"/>
      <c r="H5" s="34">
        <f t="shared" si="0"/>
        <v>586</v>
      </c>
      <c r="I5" s="34"/>
      <c r="J5" s="34"/>
      <c r="L5" s="6"/>
      <c r="M5" s="6"/>
    </row>
    <row r="6" spans="1:13" x14ac:dyDescent="0.25">
      <c r="A6" s="3">
        <v>3</v>
      </c>
      <c r="B6" s="4" t="s">
        <v>15</v>
      </c>
      <c r="C6" s="40">
        <v>61058</v>
      </c>
      <c r="D6" s="40"/>
      <c r="E6" s="40"/>
      <c r="F6" s="40">
        <v>114</v>
      </c>
      <c r="G6" s="40"/>
      <c r="H6" s="34">
        <f t="shared" si="0"/>
        <v>535.59649122807014</v>
      </c>
      <c r="I6" s="34"/>
      <c r="J6" s="34"/>
      <c r="L6" s="6"/>
      <c r="M6" s="6"/>
    </row>
    <row r="7" spans="1:13" x14ac:dyDescent="0.25">
      <c r="A7" s="3">
        <v>4</v>
      </c>
      <c r="B7" s="4" t="s">
        <v>16</v>
      </c>
      <c r="C7" s="40">
        <v>22994</v>
      </c>
      <c r="D7" s="40"/>
      <c r="E7" s="40"/>
      <c r="F7" s="40">
        <v>42</v>
      </c>
      <c r="G7" s="40"/>
      <c r="H7" s="34">
        <f t="shared" si="0"/>
        <v>547.47619047619048</v>
      </c>
      <c r="I7" s="34"/>
      <c r="J7" s="34"/>
      <c r="L7" s="6"/>
      <c r="M7" s="6"/>
    </row>
    <row r="8" spans="1:13" x14ac:dyDescent="0.25">
      <c r="A8" s="3">
        <v>5</v>
      </c>
      <c r="B8" s="4" t="s">
        <v>28</v>
      </c>
      <c r="C8" s="41">
        <v>42249</v>
      </c>
      <c r="D8" s="48"/>
      <c r="E8" s="42"/>
      <c r="F8" s="40">
        <v>78</v>
      </c>
      <c r="G8" s="40"/>
      <c r="H8" s="34">
        <f t="shared" si="0"/>
        <v>541.65384615384619</v>
      </c>
      <c r="I8" s="34"/>
      <c r="J8" s="34"/>
      <c r="L8" s="6"/>
      <c r="M8" s="6"/>
    </row>
    <row r="9" spans="1:13" x14ac:dyDescent="0.25">
      <c r="A9" s="3">
        <v>6</v>
      </c>
      <c r="B9" s="4" t="s">
        <v>32</v>
      </c>
      <c r="C9" s="40">
        <v>0</v>
      </c>
      <c r="D9" s="40"/>
      <c r="E9" s="40"/>
      <c r="F9" s="40">
        <v>0</v>
      </c>
      <c r="G9" s="40"/>
      <c r="H9" s="34" t="e">
        <f t="shared" ref="H9:H10" si="1">C9/F9</f>
        <v>#DIV/0!</v>
      </c>
      <c r="I9" s="34"/>
      <c r="J9" s="34"/>
      <c r="L9" s="6"/>
      <c r="M9" s="6"/>
    </row>
    <row r="10" spans="1:13" x14ac:dyDescent="0.25">
      <c r="A10" s="3">
        <v>7</v>
      </c>
      <c r="B10" s="4"/>
      <c r="C10" s="40"/>
      <c r="D10" s="40"/>
      <c r="E10" s="40"/>
      <c r="F10" s="40"/>
      <c r="G10" s="40"/>
      <c r="H10" s="34" t="e">
        <f t="shared" si="1"/>
        <v>#DIV/0!</v>
      </c>
      <c r="I10" s="34"/>
      <c r="J10" s="34"/>
      <c r="L10" s="44">
        <f>SUM(L4:M9)</f>
        <v>22994</v>
      </c>
      <c r="M10" s="45"/>
    </row>
    <row r="11" spans="1:13" x14ac:dyDescent="0.25">
      <c r="A11" s="3">
        <v>8</v>
      </c>
      <c r="C11" s="40"/>
      <c r="D11" s="40"/>
      <c r="E11" s="40"/>
      <c r="F11" s="40"/>
      <c r="G11" s="40"/>
      <c r="H11" s="34" t="e">
        <f t="shared" ref="H11:H15" si="2">C11/F11</f>
        <v>#DIV/0!</v>
      </c>
      <c r="I11" s="34"/>
      <c r="J11" s="34"/>
    </row>
    <row r="12" spans="1:13" x14ac:dyDescent="0.25">
      <c r="A12" s="3">
        <v>9</v>
      </c>
      <c r="C12" s="40"/>
      <c r="D12" s="40"/>
      <c r="E12" s="40"/>
      <c r="F12" s="40"/>
      <c r="G12" s="40"/>
      <c r="H12" s="34" t="e">
        <f t="shared" si="2"/>
        <v>#DIV/0!</v>
      </c>
      <c r="I12" s="34"/>
      <c r="J12" s="34"/>
    </row>
    <row r="13" spans="1:13" x14ac:dyDescent="0.25">
      <c r="A13" s="3">
        <v>10</v>
      </c>
      <c r="C13" s="40"/>
      <c r="D13" s="40"/>
      <c r="E13" s="40"/>
      <c r="F13" s="40"/>
      <c r="G13" s="40"/>
      <c r="H13" s="34" t="e">
        <f t="shared" si="2"/>
        <v>#DIV/0!</v>
      </c>
      <c r="I13" s="34"/>
      <c r="J13" s="34"/>
    </row>
    <row r="14" spans="1:13" x14ac:dyDescent="0.25">
      <c r="A14" s="3">
        <v>11</v>
      </c>
      <c r="C14" s="40"/>
      <c r="D14" s="40"/>
      <c r="E14" s="40"/>
      <c r="F14" s="40"/>
      <c r="G14" s="40"/>
      <c r="H14" s="34" t="e">
        <f t="shared" si="2"/>
        <v>#DIV/0!</v>
      </c>
      <c r="I14" s="34"/>
      <c r="J14" s="34"/>
    </row>
    <row r="15" spans="1:13" x14ac:dyDescent="0.25">
      <c r="A15" s="3">
        <v>12</v>
      </c>
      <c r="C15" s="40"/>
      <c r="D15" s="40"/>
      <c r="E15" s="40"/>
      <c r="F15" s="40"/>
      <c r="G15" s="40"/>
      <c r="H15" s="34" t="e">
        <f t="shared" si="2"/>
        <v>#DIV/0!</v>
      </c>
      <c r="I15" s="34"/>
      <c r="J15" s="34"/>
    </row>
    <row r="16" spans="1:13" x14ac:dyDescent="0.25">
      <c r="A16" s="3">
        <v>13</v>
      </c>
      <c r="B16" s="4"/>
      <c r="C16" s="40"/>
      <c r="D16" s="40"/>
      <c r="E16" s="40"/>
      <c r="F16" s="40"/>
      <c r="G16" s="40"/>
      <c r="H16" s="34" t="e">
        <f t="shared" ref="H16" si="3">C16/F16</f>
        <v>#DIV/0!</v>
      </c>
      <c r="I16" s="34"/>
      <c r="J16" s="34"/>
    </row>
    <row r="17" spans="1:10" x14ac:dyDescent="0.25">
      <c r="A17" s="3">
        <v>14</v>
      </c>
      <c r="B17" s="4"/>
      <c r="C17" s="40"/>
      <c r="D17" s="40"/>
      <c r="E17" s="40"/>
      <c r="F17" s="40"/>
      <c r="G17" s="40"/>
      <c r="H17" s="34" t="e">
        <f t="shared" ref="H17:H28" si="4">C17/F17</f>
        <v>#DIV/0!</v>
      </c>
      <c r="I17" s="34"/>
      <c r="J17" s="34"/>
    </row>
    <row r="18" spans="1:10" x14ac:dyDescent="0.25">
      <c r="A18" s="3">
        <v>15</v>
      </c>
      <c r="B18" s="4"/>
      <c r="C18" s="40"/>
      <c r="D18" s="40"/>
      <c r="E18" s="40"/>
      <c r="F18" s="40"/>
      <c r="G18" s="40"/>
      <c r="H18" s="34" t="e">
        <f t="shared" si="4"/>
        <v>#DIV/0!</v>
      </c>
      <c r="I18" s="34"/>
      <c r="J18" s="34"/>
    </row>
    <row r="19" spans="1:10" x14ac:dyDescent="0.25">
      <c r="A19" s="3">
        <v>16</v>
      </c>
      <c r="B19" s="4"/>
      <c r="C19" s="40"/>
      <c r="D19" s="40"/>
      <c r="E19" s="40"/>
      <c r="F19" s="40"/>
      <c r="G19" s="40"/>
      <c r="H19" s="34" t="e">
        <f t="shared" si="4"/>
        <v>#DIV/0!</v>
      </c>
      <c r="I19" s="34"/>
      <c r="J19" s="34"/>
    </row>
    <row r="20" spans="1:10" x14ac:dyDescent="0.25">
      <c r="A20" s="3">
        <v>17</v>
      </c>
      <c r="B20" s="4"/>
      <c r="C20" s="40"/>
      <c r="D20" s="40"/>
      <c r="E20" s="40"/>
      <c r="F20" s="40"/>
      <c r="G20" s="40"/>
      <c r="H20" s="34" t="e">
        <f t="shared" si="4"/>
        <v>#DIV/0!</v>
      </c>
      <c r="I20" s="34"/>
      <c r="J20" s="34"/>
    </row>
    <row r="21" spans="1:10" x14ac:dyDescent="0.25">
      <c r="A21" s="3">
        <v>18</v>
      </c>
      <c r="B21" s="4"/>
      <c r="C21" s="40"/>
      <c r="D21" s="40"/>
      <c r="E21" s="40"/>
      <c r="F21" s="40"/>
      <c r="G21" s="40"/>
      <c r="H21" s="34" t="e">
        <f t="shared" si="4"/>
        <v>#DIV/0!</v>
      </c>
      <c r="I21" s="34"/>
      <c r="J21" s="34"/>
    </row>
    <row r="22" spans="1:10" x14ac:dyDescent="0.25">
      <c r="A22" s="3">
        <v>19</v>
      </c>
      <c r="B22" s="4"/>
      <c r="C22" s="40"/>
      <c r="D22" s="40"/>
      <c r="E22" s="40"/>
      <c r="F22" s="40"/>
      <c r="G22" s="40"/>
      <c r="H22" s="34" t="e">
        <f t="shared" si="4"/>
        <v>#DIV/0!</v>
      </c>
      <c r="I22" s="34"/>
      <c r="J22" s="34"/>
    </row>
    <row r="23" spans="1:10" x14ac:dyDescent="0.25">
      <c r="A23" s="3">
        <v>20</v>
      </c>
      <c r="B23" s="4"/>
      <c r="C23" s="40"/>
      <c r="D23" s="40"/>
      <c r="E23" s="40"/>
      <c r="F23" s="40"/>
      <c r="G23" s="40"/>
      <c r="H23" s="34" t="e">
        <f t="shared" si="4"/>
        <v>#DIV/0!</v>
      </c>
      <c r="I23" s="34"/>
      <c r="J23" s="34"/>
    </row>
    <row r="24" spans="1:10" x14ac:dyDescent="0.25">
      <c r="A24" s="3">
        <v>21</v>
      </c>
      <c r="B24" s="4"/>
      <c r="C24" s="40"/>
      <c r="D24" s="40"/>
      <c r="E24" s="40"/>
      <c r="F24" s="40"/>
      <c r="G24" s="40"/>
      <c r="H24" s="34" t="e">
        <f t="shared" si="4"/>
        <v>#DIV/0!</v>
      </c>
      <c r="I24" s="34"/>
      <c r="J24" s="34"/>
    </row>
    <row r="25" spans="1:10" x14ac:dyDescent="0.25">
      <c r="A25" s="3">
        <v>22</v>
      </c>
      <c r="B25" s="4"/>
      <c r="C25" s="40"/>
      <c r="D25" s="40"/>
      <c r="E25" s="40"/>
      <c r="F25" s="40"/>
      <c r="G25" s="40"/>
      <c r="H25" s="34" t="e">
        <f t="shared" si="4"/>
        <v>#DIV/0!</v>
      </c>
      <c r="I25" s="34"/>
      <c r="J25" s="34"/>
    </row>
    <row r="26" spans="1:10" x14ac:dyDescent="0.25">
      <c r="A26" s="3">
        <v>23</v>
      </c>
      <c r="B26" s="4"/>
      <c r="C26" s="40"/>
      <c r="D26" s="40"/>
      <c r="E26" s="40"/>
      <c r="F26" s="40"/>
      <c r="G26" s="40"/>
      <c r="H26" s="34" t="e">
        <f t="shared" si="4"/>
        <v>#DIV/0!</v>
      </c>
      <c r="I26" s="34"/>
      <c r="J26" s="34"/>
    </row>
    <row r="27" spans="1:10" x14ac:dyDescent="0.25">
      <c r="A27" s="3">
        <v>24</v>
      </c>
      <c r="B27" s="4"/>
      <c r="C27" s="40"/>
      <c r="D27" s="40"/>
      <c r="E27" s="40"/>
      <c r="F27" s="40"/>
      <c r="G27" s="40"/>
      <c r="H27" s="34" t="e">
        <f t="shared" si="4"/>
        <v>#DIV/0!</v>
      </c>
      <c r="I27" s="34"/>
      <c r="J27" s="34"/>
    </row>
    <row r="28" spans="1:10" x14ac:dyDescent="0.25">
      <c r="A28" s="3">
        <v>25</v>
      </c>
      <c r="B28" s="4"/>
      <c r="C28" s="40"/>
      <c r="D28" s="40"/>
      <c r="E28" s="40"/>
      <c r="F28" s="40"/>
      <c r="G28" s="40"/>
      <c r="H28" s="34" t="e">
        <f t="shared" si="4"/>
        <v>#DIV/0!</v>
      </c>
      <c r="I28" s="34"/>
      <c r="J28" s="34"/>
    </row>
    <row r="29" spans="1:10" x14ac:dyDescent="0.25">
      <c r="A29" s="36" t="s">
        <v>19</v>
      </c>
      <c r="B29" s="37"/>
      <c r="C29" s="35">
        <f>SUM($C$4:C28)</f>
        <v>135369</v>
      </c>
      <c r="D29" s="35"/>
      <c r="E29" s="35"/>
      <c r="F29" s="35">
        <f>SUM($F$4:F28)</f>
        <v>250</v>
      </c>
      <c r="G29" s="35"/>
      <c r="H29" s="35">
        <f>C29/F29</f>
        <v>541.476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C17:E17"/>
    <mergeCell ref="F17:G17"/>
    <mergeCell ref="H17:J17"/>
    <mergeCell ref="C18:E18"/>
    <mergeCell ref="F18:G18"/>
    <mergeCell ref="H18:J18"/>
    <mergeCell ref="H15:J15"/>
    <mergeCell ref="C16:E16"/>
    <mergeCell ref="F16:G16"/>
    <mergeCell ref="H16:J16"/>
    <mergeCell ref="C15:E15"/>
    <mergeCell ref="F15:G15"/>
    <mergeCell ref="H14:J14"/>
    <mergeCell ref="C13:E13"/>
    <mergeCell ref="C14:E14"/>
    <mergeCell ref="F13:G13"/>
    <mergeCell ref="F14:G14"/>
    <mergeCell ref="H12:J12"/>
    <mergeCell ref="C6:E6"/>
    <mergeCell ref="F6:G6"/>
    <mergeCell ref="H13:J13"/>
    <mergeCell ref="C7:E7"/>
    <mergeCell ref="F7:G7"/>
    <mergeCell ref="F8:G8"/>
    <mergeCell ref="C12:E12"/>
    <mergeCell ref="F12:G12"/>
    <mergeCell ref="H9:J9"/>
    <mergeCell ref="C10:E10"/>
    <mergeCell ref="F10:G10"/>
    <mergeCell ref="H10:J10"/>
    <mergeCell ref="L10:M10"/>
    <mergeCell ref="C4:E4"/>
    <mergeCell ref="F4:G4"/>
    <mergeCell ref="H11:J11"/>
    <mergeCell ref="C5:E5"/>
    <mergeCell ref="F5:G5"/>
    <mergeCell ref="H4:J4"/>
    <mergeCell ref="C11:E11"/>
    <mergeCell ref="F11:G11"/>
    <mergeCell ref="H5:J5"/>
    <mergeCell ref="H6:J6"/>
    <mergeCell ref="H7:J7"/>
    <mergeCell ref="C8:E8"/>
    <mergeCell ref="H8:J8"/>
    <mergeCell ref="C9:E9"/>
    <mergeCell ref="F9:G9"/>
    <mergeCell ref="A1:J2"/>
    <mergeCell ref="C3:E3"/>
    <mergeCell ref="F3:G3"/>
    <mergeCell ref="H3:J3"/>
    <mergeCell ref="L3:M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7" t="s">
        <v>2</v>
      </c>
      <c r="B3" s="7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17</v>
      </c>
      <c r="M3" s="43"/>
    </row>
    <row r="4" spans="1:13" x14ac:dyDescent="0.25">
      <c r="A4" s="3">
        <v>1</v>
      </c>
      <c r="B4" s="4" t="s">
        <v>18</v>
      </c>
      <c r="C4" s="40">
        <v>1670</v>
      </c>
      <c r="D4" s="40"/>
      <c r="E4" s="40"/>
      <c r="F4" s="40">
        <v>2</v>
      </c>
      <c r="G4" s="40"/>
      <c r="H4" s="49">
        <f t="shared" ref="H4" si="0">C4/F4</f>
        <v>835</v>
      </c>
      <c r="I4" s="50"/>
      <c r="J4" s="51"/>
      <c r="L4" s="6"/>
      <c r="M4" s="6">
        <v>-24</v>
      </c>
    </row>
    <row r="5" spans="1:13" x14ac:dyDescent="0.25">
      <c r="A5" s="3">
        <v>2</v>
      </c>
      <c r="B5" s="4" t="s">
        <v>33</v>
      </c>
      <c r="C5" s="40">
        <v>0</v>
      </c>
      <c r="D5" s="40"/>
      <c r="E5" s="40"/>
      <c r="F5" s="40">
        <v>0</v>
      </c>
      <c r="G5" s="40"/>
      <c r="H5" s="49" t="e">
        <f t="shared" ref="H5:H7" si="1">C5/F5</f>
        <v>#DIV/0!</v>
      </c>
      <c r="I5" s="50"/>
      <c r="J5" s="51"/>
      <c r="L5" s="6"/>
      <c r="M5" s="6">
        <v>71</v>
      </c>
    </row>
    <row r="6" spans="1:13" x14ac:dyDescent="0.25">
      <c r="A6" s="3">
        <v>3</v>
      </c>
      <c r="B6" s="4"/>
      <c r="C6" s="40"/>
      <c r="D6" s="40"/>
      <c r="E6" s="40"/>
      <c r="F6" s="40"/>
      <c r="G6" s="40"/>
      <c r="H6" s="49" t="e">
        <f t="shared" si="1"/>
        <v>#DIV/0!</v>
      </c>
      <c r="I6" s="50"/>
      <c r="J6" s="51"/>
      <c r="L6" s="6"/>
      <c r="M6" s="6">
        <v>-8</v>
      </c>
    </row>
    <row r="7" spans="1:13" x14ac:dyDescent="0.25">
      <c r="A7" s="3">
        <v>4</v>
      </c>
      <c r="B7" s="4"/>
      <c r="C7" s="40"/>
      <c r="D7" s="40"/>
      <c r="E7" s="40"/>
      <c r="F7" s="40"/>
      <c r="G7" s="40"/>
      <c r="H7" s="49" t="e">
        <f t="shared" si="1"/>
        <v>#DIV/0!</v>
      </c>
      <c r="I7" s="50"/>
      <c r="J7" s="51"/>
      <c r="L7" s="6"/>
      <c r="M7" s="6"/>
    </row>
    <row r="8" spans="1:13" x14ac:dyDescent="0.25">
      <c r="A8" s="3">
        <v>5</v>
      </c>
      <c r="B8" s="4"/>
      <c r="C8" s="40"/>
      <c r="D8" s="40"/>
      <c r="E8" s="40"/>
      <c r="F8" s="40"/>
      <c r="G8" s="40"/>
      <c r="H8" s="49" t="e">
        <f t="shared" ref="H8:H17" si="2">C8/F8</f>
        <v>#DIV/0!</v>
      </c>
      <c r="I8" s="50"/>
      <c r="J8" s="51"/>
      <c r="L8" s="6"/>
      <c r="M8" s="6"/>
    </row>
    <row r="9" spans="1:13" x14ac:dyDescent="0.25">
      <c r="A9" s="3">
        <v>6</v>
      </c>
      <c r="B9" s="4"/>
      <c r="C9" s="40"/>
      <c r="D9" s="40"/>
      <c r="E9" s="40"/>
      <c r="F9" s="40"/>
      <c r="G9" s="40"/>
      <c r="H9" s="49" t="e">
        <f t="shared" si="2"/>
        <v>#DIV/0!</v>
      </c>
      <c r="I9" s="50"/>
      <c r="J9" s="51"/>
      <c r="L9" s="6"/>
      <c r="M9" s="6"/>
    </row>
    <row r="10" spans="1:13" x14ac:dyDescent="0.25">
      <c r="A10" s="3">
        <v>7</v>
      </c>
      <c r="B10" s="4"/>
      <c r="C10" s="40"/>
      <c r="D10" s="40"/>
      <c r="E10" s="40"/>
      <c r="F10" s="40"/>
      <c r="G10" s="40"/>
      <c r="H10" s="49" t="e">
        <f t="shared" si="2"/>
        <v>#DIV/0!</v>
      </c>
      <c r="I10" s="50"/>
      <c r="J10" s="51"/>
      <c r="L10" s="44">
        <f>SUM(L4:M9)</f>
        <v>39</v>
      </c>
      <c r="M10" s="45"/>
    </row>
    <row r="11" spans="1:13" x14ac:dyDescent="0.25">
      <c r="A11" s="3">
        <v>8</v>
      </c>
      <c r="B11" s="4"/>
      <c r="C11" s="40"/>
      <c r="D11" s="40"/>
      <c r="E11" s="40"/>
      <c r="F11" s="40"/>
      <c r="G11" s="40"/>
      <c r="H11" s="49" t="e">
        <f t="shared" si="2"/>
        <v>#DIV/0!</v>
      </c>
      <c r="I11" s="50"/>
      <c r="J11" s="51"/>
    </row>
    <row r="12" spans="1:13" x14ac:dyDescent="0.25">
      <c r="A12" s="3">
        <v>9</v>
      </c>
      <c r="B12" s="4"/>
      <c r="C12" s="40"/>
      <c r="D12" s="40"/>
      <c r="E12" s="40"/>
      <c r="F12" s="40"/>
      <c r="G12" s="40"/>
      <c r="H12" s="49" t="e">
        <f t="shared" si="2"/>
        <v>#DIV/0!</v>
      </c>
      <c r="I12" s="50"/>
      <c r="J12" s="51"/>
    </row>
    <row r="13" spans="1:13" x14ac:dyDescent="0.25">
      <c r="A13" s="3">
        <v>10</v>
      </c>
      <c r="B13" s="4"/>
      <c r="C13" s="40"/>
      <c r="D13" s="40"/>
      <c r="E13" s="40"/>
      <c r="F13" s="40"/>
      <c r="G13" s="40"/>
      <c r="H13" s="49" t="e">
        <f t="shared" si="2"/>
        <v>#DIV/0!</v>
      </c>
      <c r="I13" s="50"/>
      <c r="J13" s="51"/>
    </row>
    <row r="14" spans="1:13" x14ac:dyDescent="0.25">
      <c r="A14" s="3">
        <v>11</v>
      </c>
      <c r="B14" s="4"/>
      <c r="C14" s="40"/>
      <c r="D14" s="40"/>
      <c r="E14" s="40"/>
      <c r="F14" s="40"/>
      <c r="G14" s="40"/>
      <c r="H14" s="49" t="e">
        <f t="shared" si="2"/>
        <v>#DIV/0!</v>
      </c>
      <c r="I14" s="50"/>
      <c r="J14" s="51"/>
    </row>
    <row r="15" spans="1:13" x14ac:dyDescent="0.25">
      <c r="A15" s="3">
        <v>12</v>
      </c>
      <c r="B15" s="4"/>
      <c r="C15" s="40"/>
      <c r="D15" s="40"/>
      <c r="E15" s="40"/>
      <c r="F15" s="40"/>
      <c r="G15" s="40"/>
      <c r="H15" s="49" t="e">
        <f t="shared" si="2"/>
        <v>#DIV/0!</v>
      </c>
      <c r="I15" s="50"/>
      <c r="J15" s="51"/>
    </row>
    <row r="16" spans="1:13" x14ac:dyDescent="0.25">
      <c r="A16" s="3">
        <v>13</v>
      </c>
      <c r="B16" s="4"/>
      <c r="C16" s="40"/>
      <c r="D16" s="40"/>
      <c r="E16" s="40"/>
      <c r="F16" s="40"/>
      <c r="G16" s="40"/>
      <c r="H16" s="49" t="e">
        <f t="shared" si="2"/>
        <v>#DIV/0!</v>
      </c>
      <c r="I16" s="50"/>
      <c r="J16" s="51"/>
    </row>
    <row r="17" spans="1:10" x14ac:dyDescent="0.25">
      <c r="A17" s="3">
        <v>14</v>
      </c>
      <c r="B17" s="4"/>
      <c r="C17" s="40"/>
      <c r="D17" s="40"/>
      <c r="E17" s="40"/>
      <c r="F17" s="40"/>
      <c r="G17" s="40"/>
      <c r="H17" s="49" t="e">
        <f t="shared" si="2"/>
        <v>#DIV/0!</v>
      </c>
      <c r="I17" s="50"/>
      <c r="J17" s="51"/>
    </row>
    <row r="18" spans="1:10" x14ac:dyDescent="0.25">
      <c r="A18" s="3">
        <v>15</v>
      </c>
      <c r="B18" s="4"/>
      <c r="C18" s="40"/>
      <c r="D18" s="40"/>
      <c r="E18" s="40"/>
      <c r="F18" s="40"/>
      <c r="G18" s="40"/>
      <c r="H18" s="34" t="e">
        <f t="shared" ref="H18:H28" si="3">C18/F18</f>
        <v>#DIV/0!</v>
      </c>
      <c r="I18" s="34"/>
      <c r="J18" s="34"/>
    </row>
    <row r="19" spans="1:10" x14ac:dyDescent="0.25">
      <c r="A19" s="3">
        <v>16</v>
      </c>
      <c r="B19" s="4"/>
      <c r="C19" s="40"/>
      <c r="D19" s="40"/>
      <c r="E19" s="40"/>
      <c r="F19" s="40"/>
      <c r="G19" s="40"/>
      <c r="H19" s="34" t="e">
        <f t="shared" si="3"/>
        <v>#DIV/0!</v>
      </c>
      <c r="I19" s="34"/>
      <c r="J19" s="34"/>
    </row>
    <row r="20" spans="1:10" x14ac:dyDescent="0.25">
      <c r="A20" s="3">
        <v>17</v>
      </c>
      <c r="B20" s="4"/>
      <c r="C20" s="40"/>
      <c r="D20" s="40"/>
      <c r="E20" s="40"/>
      <c r="F20" s="40"/>
      <c r="G20" s="40"/>
      <c r="H20" s="34" t="e">
        <f t="shared" si="3"/>
        <v>#DIV/0!</v>
      </c>
      <c r="I20" s="34"/>
      <c r="J20" s="34"/>
    </row>
    <row r="21" spans="1:10" x14ac:dyDescent="0.25">
      <c r="A21" s="3">
        <v>18</v>
      </c>
      <c r="B21" s="4"/>
      <c r="C21" s="40"/>
      <c r="D21" s="40"/>
      <c r="E21" s="40"/>
      <c r="F21" s="40"/>
      <c r="G21" s="40"/>
      <c r="H21" s="34" t="e">
        <f t="shared" si="3"/>
        <v>#DIV/0!</v>
      </c>
      <c r="I21" s="34"/>
      <c r="J21" s="34"/>
    </row>
    <row r="22" spans="1:10" x14ac:dyDescent="0.25">
      <c r="A22" s="3">
        <v>19</v>
      </c>
      <c r="B22" s="4"/>
      <c r="C22" s="40"/>
      <c r="D22" s="40"/>
      <c r="E22" s="40"/>
      <c r="F22" s="40"/>
      <c r="G22" s="40"/>
      <c r="H22" s="34" t="e">
        <f t="shared" si="3"/>
        <v>#DIV/0!</v>
      </c>
      <c r="I22" s="34"/>
      <c r="J22" s="34"/>
    </row>
    <row r="23" spans="1:10" x14ac:dyDescent="0.25">
      <c r="A23" s="3">
        <v>20</v>
      </c>
      <c r="B23" s="4"/>
      <c r="C23" s="40"/>
      <c r="D23" s="40"/>
      <c r="E23" s="40"/>
      <c r="F23" s="40"/>
      <c r="G23" s="40"/>
      <c r="H23" s="34" t="e">
        <f t="shared" si="3"/>
        <v>#DIV/0!</v>
      </c>
      <c r="I23" s="34"/>
      <c r="J23" s="34"/>
    </row>
    <row r="24" spans="1:10" x14ac:dyDescent="0.25">
      <c r="A24" s="3">
        <v>21</v>
      </c>
      <c r="B24" s="4"/>
      <c r="C24" s="40"/>
      <c r="D24" s="40"/>
      <c r="E24" s="40"/>
      <c r="F24" s="40"/>
      <c r="G24" s="40"/>
      <c r="H24" s="34" t="e">
        <f t="shared" si="3"/>
        <v>#DIV/0!</v>
      </c>
      <c r="I24" s="34"/>
      <c r="J24" s="34"/>
    </row>
    <row r="25" spans="1:10" x14ac:dyDescent="0.25">
      <c r="A25" s="3">
        <v>22</v>
      </c>
      <c r="B25" s="4"/>
      <c r="C25" s="40"/>
      <c r="D25" s="40"/>
      <c r="E25" s="40"/>
      <c r="F25" s="40"/>
      <c r="G25" s="40"/>
      <c r="H25" s="34" t="e">
        <f t="shared" si="3"/>
        <v>#DIV/0!</v>
      </c>
      <c r="I25" s="34"/>
      <c r="J25" s="34"/>
    </row>
    <row r="26" spans="1:10" x14ac:dyDescent="0.25">
      <c r="A26" s="3">
        <v>23</v>
      </c>
      <c r="B26" s="4"/>
      <c r="C26" s="40"/>
      <c r="D26" s="40"/>
      <c r="E26" s="40"/>
      <c r="F26" s="40"/>
      <c r="G26" s="40"/>
      <c r="H26" s="34" t="e">
        <f t="shared" si="3"/>
        <v>#DIV/0!</v>
      </c>
      <c r="I26" s="34"/>
      <c r="J26" s="34"/>
    </row>
    <row r="27" spans="1:10" x14ac:dyDescent="0.25">
      <c r="A27" s="3">
        <v>24</v>
      </c>
      <c r="B27" s="4"/>
      <c r="C27" s="40"/>
      <c r="D27" s="40"/>
      <c r="E27" s="40"/>
      <c r="F27" s="40"/>
      <c r="G27" s="40"/>
      <c r="H27" s="34" t="e">
        <f t="shared" si="3"/>
        <v>#DIV/0!</v>
      </c>
      <c r="I27" s="34"/>
      <c r="J27" s="34"/>
    </row>
    <row r="28" spans="1:10" x14ac:dyDescent="0.25">
      <c r="A28" s="3">
        <v>25</v>
      </c>
      <c r="B28" s="4"/>
      <c r="C28" s="40"/>
      <c r="D28" s="40"/>
      <c r="E28" s="40"/>
      <c r="F28" s="40"/>
      <c r="G28" s="40"/>
      <c r="H28" s="34" t="e">
        <f t="shared" si="3"/>
        <v>#DIV/0!</v>
      </c>
      <c r="I28" s="34"/>
      <c r="J28" s="34"/>
    </row>
    <row r="29" spans="1:10" x14ac:dyDescent="0.25">
      <c r="A29" s="36" t="s">
        <v>19</v>
      </c>
      <c r="B29" s="37"/>
      <c r="C29" s="35">
        <f>SUM($C$4:C28)</f>
        <v>1670</v>
      </c>
      <c r="D29" s="35"/>
      <c r="E29" s="35"/>
      <c r="F29" s="35">
        <f>SUM($F$4:F28)</f>
        <v>2</v>
      </c>
      <c r="G29" s="35"/>
      <c r="H29" s="35">
        <f>C29/F29</f>
        <v>835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H16:J16"/>
    <mergeCell ref="C17:E17"/>
    <mergeCell ref="F17:G17"/>
    <mergeCell ref="H17:J17"/>
    <mergeCell ref="C18:E18"/>
    <mergeCell ref="F18:G18"/>
    <mergeCell ref="H18:J18"/>
    <mergeCell ref="C16:E16"/>
    <mergeCell ref="F16:G16"/>
    <mergeCell ref="C14:E14"/>
    <mergeCell ref="F14:G14"/>
    <mergeCell ref="H14:J14"/>
    <mergeCell ref="C15:E15"/>
    <mergeCell ref="F15:G15"/>
    <mergeCell ref="H15:J15"/>
    <mergeCell ref="C12:E12"/>
    <mergeCell ref="F12:G12"/>
    <mergeCell ref="H12:J12"/>
    <mergeCell ref="C13:E13"/>
    <mergeCell ref="F13:G13"/>
    <mergeCell ref="H13:J13"/>
    <mergeCell ref="C10:E10"/>
    <mergeCell ref="F10:G10"/>
    <mergeCell ref="H10:J10"/>
    <mergeCell ref="L10:M10"/>
    <mergeCell ref="C11:E11"/>
    <mergeCell ref="F11:G11"/>
    <mergeCell ref="H11:J11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A1:J2"/>
    <mergeCell ref="C3:E3"/>
    <mergeCell ref="F3:G3"/>
    <mergeCell ref="H3:J3"/>
    <mergeCell ref="C7:E7"/>
    <mergeCell ref="F7:G7"/>
    <mergeCell ref="H7:J7"/>
    <mergeCell ref="C8:E8"/>
    <mergeCell ref="F8:G8"/>
    <mergeCell ref="H8:J8"/>
    <mergeCell ref="C9:E9"/>
    <mergeCell ref="F9:G9"/>
    <mergeCell ref="H9:J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workbookViewId="0">
      <selection activeCell="C21" sqref="C21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46" t="s">
        <v>0</v>
      </c>
      <c r="B1" s="46"/>
      <c r="C1" s="46"/>
      <c r="D1" s="46"/>
      <c r="E1" s="46"/>
    </row>
    <row r="2" spans="1:8" x14ac:dyDescent="0.25">
      <c r="A2" s="46"/>
      <c r="B2" s="46"/>
      <c r="C2" s="46"/>
      <c r="D2" s="46"/>
      <c r="E2" s="46"/>
    </row>
    <row r="3" spans="1:8" ht="18.75" x14ac:dyDescent="0.25">
      <c r="A3" s="8" t="s">
        <v>2</v>
      </c>
      <c r="B3" s="8" t="s">
        <v>5</v>
      </c>
      <c r="C3" s="47" t="s">
        <v>1</v>
      </c>
      <c r="D3" s="47"/>
      <c r="E3" s="47"/>
      <c r="G3" s="43" t="s">
        <v>54</v>
      </c>
      <c r="H3" s="43"/>
    </row>
    <row r="4" spans="1:8" x14ac:dyDescent="0.25">
      <c r="A4" s="3">
        <v>1</v>
      </c>
      <c r="B4" s="4" t="s">
        <v>24</v>
      </c>
      <c r="C4" s="40">
        <v>191</v>
      </c>
      <c r="D4" s="40"/>
      <c r="E4" s="40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40">
        <v>223</v>
      </c>
      <c r="D5" s="40"/>
      <c r="E5" s="40"/>
      <c r="G5" s="6"/>
      <c r="H5" s="6"/>
    </row>
    <row r="6" spans="1:8" x14ac:dyDescent="0.25">
      <c r="A6" s="3">
        <v>3</v>
      </c>
      <c r="B6" s="4" t="s">
        <v>26</v>
      </c>
      <c r="C6" s="40">
        <v>288</v>
      </c>
      <c r="D6" s="40"/>
      <c r="E6" s="40"/>
      <c r="G6" s="6"/>
      <c r="H6" s="6"/>
    </row>
    <row r="7" spans="1:8" x14ac:dyDescent="0.25">
      <c r="A7" s="3">
        <v>4</v>
      </c>
      <c r="B7" s="4" t="s">
        <v>27</v>
      </c>
      <c r="C7" s="40">
        <v>10</v>
      </c>
      <c r="D7" s="40"/>
      <c r="E7" s="40"/>
      <c r="G7" s="6"/>
      <c r="H7" s="6"/>
    </row>
    <row r="8" spans="1:8" x14ac:dyDescent="0.25">
      <c r="A8" s="3">
        <v>5</v>
      </c>
      <c r="B8" s="4"/>
      <c r="C8" s="40"/>
      <c r="D8" s="40"/>
      <c r="E8" s="40"/>
      <c r="G8" s="6"/>
      <c r="H8" s="6"/>
    </row>
    <row r="9" spans="1:8" x14ac:dyDescent="0.25">
      <c r="A9" s="3">
        <v>6</v>
      </c>
      <c r="B9" s="4"/>
      <c r="C9" s="40"/>
      <c r="D9" s="40"/>
      <c r="E9" s="40"/>
      <c r="G9" s="6"/>
      <c r="H9" s="6"/>
    </row>
    <row r="10" spans="1:8" x14ac:dyDescent="0.25">
      <c r="A10" s="3">
        <v>7</v>
      </c>
      <c r="B10" s="4"/>
      <c r="C10" s="40"/>
      <c r="D10" s="40"/>
      <c r="E10" s="40"/>
      <c r="G10" s="44">
        <f>PRODUCT(G4:H9)</f>
        <v>1197</v>
      </c>
      <c r="H10" s="45"/>
    </row>
    <row r="11" spans="1:8" x14ac:dyDescent="0.25">
      <c r="A11" s="3">
        <v>8</v>
      </c>
      <c r="B11" s="4"/>
      <c r="C11" s="40"/>
      <c r="D11" s="40"/>
      <c r="E11" s="40"/>
    </row>
    <row r="12" spans="1:8" x14ac:dyDescent="0.25">
      <c r="A12" s="3">
        <v>9</v>
      </c>
      <c r="B12" s="4"/>
      <c r="C12" s="40"/>
      <c r="D12" s="40"/>
      <c r="E12" s="40"/>
    </row>
    <row r="13" spans="1:8" x14ac:dyDescent="0.25">
      <c r="A13" s="3">
        <v>10</v>
      </c>
      <c r="B13" s="4"/>
      <c r="C13" s="40"/>
      <c r="D13" s="40"/>
      <c r="E13" s="40"/>
    </row>
    <row r="14" spans="1:8" x14ac:dyDescent="0.25">
      <c r="A14" s="3">
        <v>11</v>
      </c>
      <c r="B14" s="4"/>
      <c r="C14" s="40"/>
      <c r="D14" s="40"/>
      <c r="E14" s="40"/>
    </row>
    <row r="15" spans="1:8" x14ac:dyDescent="0.25">
      <c r="A15" s="3">
        <v>12</v>
      </c>
      <c r="B15" s="4"/>
      <c r="C15" s="40"/>
      <c r="D15" s="40"/>
      <c r="E15" s="40"/>
    </row>
    <row r="16" spans="1:8" x14ac:dyDescent="0.25">
      <c r="A16" s="3">
        <v>13</v>
      </c>
      <c r="B16" s="4"/>
      <c r="C16" s="40"/>
      <c r="D16" s="40"/>
      <c r="E16" s="40"/>
    </row>
    <row r="17" spans="1:5" x14ac:dyDescent="0.25">
      <c r="A17" s="3">
        <v>14</v>
      </c>
      <c r="B17" s="4"/>
      <c r="C17" s="40"/>
      <c r="D17" s="40"/>
      <c r="E17" s="40"/>
    </row>
    <row r="18" spans="1:5" x14ac:dyDescent="0.25">
      <c r="A18" s="3">
        <v>15</v>
      </c>
      <c r="B18" s="4"/>
      <c r="C18" s="40"/>
      <c r="D18" s="40"/>
      <c r="E18" s="40"/>
    </row>
    <row r="19" spans="1:5" ht="15" customHeight="1" x14ac:dyDescent="0.25">
      <c r="A19" s="36" t="s">
        <v>19</v>
      </c>
      <c r="B19" s="37"/>
      <c r="C19" s="35">
        <f>SUM($C$4:C18)</f>
        <v>712</v>
      </c>
      <c r="D19" s="35"/>
      <c r="E19" s="35"/>
    </row>
    <row r="20" spans="1:5" ht="15" customHeight="1" x14ac:dyDescent="0.25">
      <c r="A20" s="38"/>
      <c r="B20" s="39"/>
      <c r="C20" s="35"/>
      <c r="D20" s="35"/>
      <c r="E20" s="35"/>
    </row>
  </sheetData>
  <mergeCells count="21">
    <mergeCell ref="A1:E2"/>
    <mergeCell ref="C3:E3"/>
    <mergeCell ref="C13:E13"/>
    <mergeCell ref="C14:E14"/>
    <mergeCell ref="G10:H10"/>
    <mergeCell ref="C11:E11"/>
    <mergeCell ref="C12:E12"/>
    <mergeCell ref="C10:E10"/>
    <mergeCell ref="G3:H3"/>
    <mergeCell ref="C4:E4"/>
    <mergeCell ref="C9:E9"/>
    <mergeCell ref="C7:E7"/>
    <mergeCell ref="C8:E8"/>
    <mergeCell ref="C5:E5"/>
    <mergeCell ref="C6:E6"/>
    <mergeCell ref="A19:B20"/>
    <mergeCell ref="C19:E20"/>
    <mergeCell ref="C17:E17"/>
    <mergeCell ref="C18:E18"/>
    <mergeCell ref="C15:E15"/>
    <mergeCell ref="C16:E1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"/>
  <sheetViews>
    <sheetView workbookViewId="0">
      <selection activeCell="M13" sqref="M13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8" t="s">
        <v>2</v>
      </c>
      <c r="B3" s="8" t="s">
        <v>31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54</v>
      </c>
      <c r="M3" s="43"/>
    </row>
    <row r="4" spans="1:13" x14ac:dyDescent="0.25">
      <c r="A4" s="3">
        <v>1</v>
      </c>
      <c r="B4" s="4" t="s">
        <v>20</v>
      </c>
      <c r="C4" s="40">
        <f>'2x2'!C29</f>
        <v>98565</v>
      </c>
      <c r="D4" s="40"/>
      <c r="E4" s="40"/>
      <c r="F4" s="40">
        <f>'2x2'!F29</f>
        <v>149</v>
      </c>
      <c r="G4" s="40"/>
      <c r="H4" s="49">
        <f t="shared" ref="H4:H5" si="0">C4/F4</f>
        <v>661.510067114094</v>
      </c>
      <c r="I4" s="50"/>
      <c r="J4" s="51"/>
      <c r="L4" s="26">
        <v>1456</v>
      </c>
      <c r="M4" s="27">
        <v>23</v>
      </c>
    </row>
    <row r="5" spans="1:13" x14ac:dyDescent="0.25">
      <c r="A5" s="3">
        <v>2</v>
      </c>
      <c r="B5" s="4" t="s">
        <v>21</v>
      </c>
      <c r="C5" s="40">
        <f>'3x3'!C29</f>
        <v>135369</v>
      </c>
      <c r="D5" s="40"/>
      <c r="E5" s="40"/>
      <c r="F5" s="40">
        <f>'3x3'!F29</f>
        <v>250</v>
      </c>
      <c r="G5" s="40"/>
      <c r="H5" s="49">
        <f t="shared" si="0"/>
        <v>541.476</v>
      </c>
      <c r="I5" s="50"/>
      <c r="J5" s="51"/>
      <c r="L5" s="26"/>
      <c r="M5" s="26"/>
    </row>
    <row r="6" spans="1:13" x14ac:dyDescent="0.25">
      <c r="A6" s="3">
        <v>3</v>
      </c>
      <c r="B6" s="4" t="s">
        <v>22</v>
      </c>
      <c r="C6" s="40">
        <f>'4x4'!C29</f>
        <v>1670</v>
      </c>
      <c r="D6" s="40"/>
      <c r="E6" s="40"/>
      <c r="F6" s="40">
        <f>'4x4'!F29</f>
        <v>2</v>
      </c>
      <c r="G6" s="40"/>
      <c r="H6" s="49">
        <f t="shared" ref="H6:H12" si="1">C6/F6</f>
        <v>835</v>
      </c>
      <c r="I6" s="50"/>
      <c r="J6" s="51"/>
      <c r="L6" s="26"/>
      <c r="M6" s="26"/>
    </row>
    <row r="7" spans="1:13" x14ac:dyDescent="0.25">
      <c r="A7" s="3">
        <v>4</v>
      </c>
      <c r="B7" s="4"/>
      <c r="C7" s="40"/>
      <c r="D7" s="40"/>
      <c r="E7" s="40"/>
      <c r="F7" s="40"/>
      <c r="G7" s="40"/>
      <c r="H7" s="49" t="e">
        <f t="shared" si="1"/>
        <v>#DIV/0!</v>
      </c>
      <c r="I7" s="50"/>
      <c r="J7" s="51"/>
      <c r="L7" s="26"/>
      <c r="M7" s="26"/>
    </row>
    <row r="8" spans="1:13" x14ac:dyDescent="0.25">
      <c r="A8" s="3">
        <v>5</v>
      </c>
      <c r="B8" s="4"/>
      <c r="C8" s="40"/>
      <c r="D8" s="40"/>
      <c r="E8" s="40"/>
      <c r="F8" s="40"/>
      <c r="G8" s="40"/>
      <c r="H8" s="49" t="e">
        <f t="shared" si="1"/>
        <v>#DIV/0!</v>
      </c>
      <c r="I8" s="50"/>
      <c r="J8" s="51"/>
      <c r="L8" s="26"/>
      <c r="M8" s="26"/>
    </row>
    <row r="9" spans="1:13" x14ac:dyDescent="0.25">
      <c r="A9" s="3">
        <v>6</v>
      </c>
      <c r="B9" s="4"/>
      <c r="C9" s="40"/>
      <c r="D9" s="40"/>
      <c r="E9" s="40"/>
      <c r="F9" s="40"/>
      <c r="G9" s="40"/>
      <c r="H9" s="49" t="e">
        <f t="shared" si="1"/>
        <v>#DIV/0!</v>
      </c>
      <c r="I9" s="50"/>
      <c r="J9" s="51"/>
      <c r="L9" s="26"/>
      <c r="M9" s="26"/>
    </row>
    <row r="10" spans="1:13" x14ac:dyDescent="0.25">
      <c r="A10" s="3">
        <v>7</v>
      </c>
      <c r="B10" s="4"/>
      <c r="C10" s="40"/>
      <c r="D10" s="40"/>
      <c r="E10" s="40"/>
      <c r="F10" s="40"/>
      <c r="G10" s="40"/>
      <c r="H10" s="49" t="e">
        <f t="shared" si="1"/>
        <v>#DIV/0!</v>
      </c>
      <c r="I10" s="50"/>
      <c r="J10" s="51"/>
      <c r="L10" s="52">
        <f>PRODUCT(L4:M9)</f>
        <v>33488</v>
      </c>
      <c r="M10" s="53"/>
    </row>
    <row r="11" spans="1:13" x14ac:dyDescent="0.25">
      <c r="A11" s="3">
        <v>8</v>
      </c>
      <c r="B11" s="4"/>
      <c r="C11" s="40"/>
      <c r="D11" s="40"/>
      <c r="E11" s="40"/>
      <c r="F11" s="40"/>
      <c r="G11" s="40"/>
      <c r="H11" s="49" t="e">
        <f t="shared" si="1"/>
        <v>#DIV/0!</v>
      </c>
      <c r="I11" s="50"/>
      <c r="J11" s="51"/>
    </row>
    <row r="12" spans="1:13" ht="15.75" thickBot="1" x14ac:dyDescent="0.3">
      <c r="A12" s="9">
        <v>9</v>
      </c>
      <c r="B12" s="10"/>
      <c r="C12" s="54"/>
      <c r="D12" s="54"/>
      <c r="E12" s="54"/>
      <c r="F12" s="54"/>
      <c r="G12" s="54"/>
      <c r="H12" s="55" t="e">
        <f t="shared" si="1"/>
        <v>#DIV/0!</v>
      </c>
      <c r="I12" s="56"/>
      <c r="J12" s="57"/>
    </row>
    <row r="13" spans="1:13" ht="15" customHeight="1" x14ac:dyDescent="0.25">
      <c r="A13" s="68" t="s">
        <v>23</v>
      </c>
      <c r="B13" s="69"/>
      <c r="C13" s="72">
        <f>SUM(C4:C12)</f>
        <v>235604</v>
      </c>
      <c r="D13" s="73"/>
      <c r="E13" s="74"/>
      <c r="F13" s="72">
        <f>SUM(F4:F12)</f>
        <v>401</v>
      </c>
      <c r="G13" s="74"/>
      <c r="H13" s="72">
        <f>C13/F13</f>
        <v>587.54114713216961</v>
      </c>
      <c r="I13" s="73"/>
      <c r="J13" s="74"/>
    </row>
    <row r="14" spans="1:13" ht="15" customHeight="1" thickBot="1" x14ac:dyDescent="0.3">
      <c r="A14" s="70"/>
      <c r="B14" s="71"/>
      <c r="C14" s="75"/>
      <c r="D14" s="76"/>
      <c r="E14" s="77"/>
      <c r="F14" s="75"/>
      <c r="G14" s="77"/>
      <c r="H14" s="75"/>
      <c r="I14" s="76"/>
      <c r="J14" s="77"/>
    </row>
    <row r="15" spans="1:13" ht="15" customHeight="1" x14ac:dyDescent="0.25">
      <c r="A15" s="78" t="s">
        <v>30</v>
      </c>
      <c r="B15" s="79"/>
      <c r="C15" s="82">
        <f>Others!C19</f>
        <v>712</v>
      </c>
      <c r="D15" s="83"/>
      <c r="E15" s="84"/>
      <c r="F15" s="11"/>
      <c r="G15" s="11"/>
      <c r="H15" s="12"/>
      <c r="I15" s="12"/>
      <c r="J15" s="12"/>
    </row>
    <row r="16" spans="1:13" ht="15.75" customHeight="1" thickBot="1" x14ac:dyDescent="0.3">
      <c r="A16" s="80"/>
      <c r="B16" s="81"/>
      <c r="C16" s="85"/>
      <c r="D16" s="86"/>
      <c r="E16" s="87"/>
    </row>
    <row r="17" spans="1:5" x14ac:dyDescent="0.25">
      <c r="A17" s="58" t="s">
        <v>29</v>
      </c>
      <c r="B17" s="59"/>
      <c r="C17" s="62">
        <f>C13+C15</f>
        <v>236316</v>
      </c>
      <c r="D17" s="63"/>
      <c r="E17" s="64"/>
    </row>
    <row r="18" spans="1:5" ht="15.75" thickBot="1" x14ac:dyDescent="0.3">
      <c r="A18" s="60"/>
      <c r="B18" s="61"/>
      <c r="C18" s="65"/>
      <c r="D18" s="66"/>
      <c r="E18" s="67"/>
    </row>
  </sheetData>
  <mergeCells count="41">
    <mergeCell ref="A1:J2"/>
    <mergeCell ref="C3:E3"/>
    <mergeCell ref="F3:G3"/>
    <mergeCell ref="H3:J3"/>
    <mergeCell ref="L3:M3"/>
    <mergeCell ref="C4:E4"/>
    <mergeCell ref="F4:G4"/>
    <mergeCell ref="H4:J4"/>
    <mergeCell ref="C7:E7"/>
    <mergeCell ref="F7:G7"/>
    <mergeCell ref="H7:J7"/>
    <mergeCell ref="C5:E5"/>
    <mergeCell ref="F5:G5"/>
    <mergeCell ref="H5:J5"/>
    <mergeCell ref="C6:E6"/>
    <mergeCell ref="F6:G6"/>
    <mergeCell ref="H6:J6"/>
    <mergeCell ref="H13:J14"/>
    <mergeCell ref="A15:B16"/>
    <mergeCell ref="C15:E16"/>
    <mergeCell ref="C8:E8"/>
    <mergeCell ref="F8:G8"/>
    <mergeCell ref="H8:J8"/>
    <mergeCell ref="C9:E9"/>
    <mergeCell ref="F9:G9"/>
    <mergeCell ref="H9:J9"/>
    <mergeCell ref="A17:B18"/>
    <mergeCell ref="C17:E18"/>
    <mergeCell ref="A13:B14"/>
    <mergeCell ref="C13:E14"/>
    <mergeCell ref="F13:G14"/>
    <mergeCell ref="L10:M10"/>
    <mergeCell ref="C11:E11"/>
    <mergeCell ref="F11:G11"/>
    <mergeCell ref="H11:J11"/>
    <mergeCell ref="C12:E12"/>
    <mergeCell ref="F12:G12"/>
    <mergeCell ref="H12:J12"/>
    <mergeCell ref="C10:E10"/>
    <mergeCell ref="F10:G10"/>
    <mergeCell ref="H10:J1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P34"/>
  <sheetViews>
    <sheetView tabSelected="1" workbookViewId="0">
      <selection activeCell="P4" sqref="P4"/>
    </sheetView>
  </sheetViews>
  <sheetFormatPr defaultRowHeight="15" x14ac:dyDescent="0.25"/>
  <cols>
    <col min="12" max="12" width="13.140625" style="96" customWidth="1"/>
    <col min="13" max="13" width="11.7109375" style="96" customWidth="1"/>
    <col min="14" max="14" width="13.85546875" style="96" customWidth="1"/>
    <col min="15" max="15" width="13.85546875" bestFit="1" customWidth="1"/>
  </cols>
  <sheetData>
    <row r="1" spans="1:16" ht="28.5" x14ac:dyDescent="0.25">
      <c r="A1" s="90" t="s">
        <v>55</v>
      </c>
      <c r="B1" s="90"/>
      <c r="C1" s="90"/>
      <c r="D1" s="90"/>
      <c r="E1" s="90"/>
      <c r="F1" s="90"/>
      <c r="G1" s="90"/>
      <c r="H1" s="90"/>
      <c r="I1" s="90"/>
      <c r="J1" s="90"/>
      <c r="L1" s="98" t="s">
        <v>36</v>
      </c>
      <c r="M1" s="99"/>
      <c r="N1" s="100"/>
      <c r="O1" s="110" t="s">
        <v>85</v>
      </c>
      <c r="P1" s="111">
        <f>SUM(M5:M20)</f>
        <v>153</v>
      </c>
    </row>
    <row r="2" spans="1:16" ht="18.75" customHeight="1" x14ac:dyDescent="0.3">
      <c r="A2" s="91" t="s">
        <v>56</v>
      </c>
      <c r="B2" s="91"/>
      <c r="C2" s="91"/>
      <c r="D2" s="91"/>
      <c r="E2" s="91"/>
      <c r="F2" s="91" t="s">
        <v>57</v>
      </c>
      <c r="G2" s="91"/>
      <c r="H2" s="91"/>
      <c r="I2" s="91"/>
      <c r="J2" s="91"/>
      <c r="L2" s="101"/>
      <c r="M2" s="102"/>
      <c r="N2" s="103"/>
      <c r="O2" s="110" t="s">
        <v>86</v>
      </c>
      <c r="P2" s="111">
        <f>SUM(N5:N20)</f>
        <v>245</v>
      </c>
    </row>
    <row r="3" spans="1:16" ht="15" customHeight="1" x14ac:dyDescent="0.25">
      <c r="A3" s="88">
        <v>43707</v>
      </c>
      <c r="B3" s="88"/>
      <c r="C3" s="88"/>
      <c r="D3" s="88"/>
      <c r="E3" s="88"/>
      <c r="F3" s="89" t="s">
        <v>82</v>
      </c>
      <c r="G3" s="89"/>
      <c r="H3" s="89"/>
      <c r="I3" s="89"/>
      <c r="J3" s="89"/>
      <c r="L3" s="104"/>
      <c r="M3" s="105"/>
      <c r="N3" s="106"/>
      <c r="O3" s="110" t="s">
        <v>87</v>
      </c>
      <c r="P3" s="111">
        <f>P2/P1</f>
        <v>1.6013071895424837</v>
      </c>
    </row>
    <row r="4" spans="1:16" s="95" customFormat="1" ht="18.75" x14ac:dyDescent="0.25">
      <c r="A4" s="108">
        <v>44073</v>
      </c>
      <c r="B4" s="108"/>
      <c r="C4" s="108"/>
      <c r="D4" s="108"/>
      <c r="E4" s="108"/>
      <c r="F4" s="109" t="s">
        <v>83</v>
      </c>
      <c r="G4" s="109"/>
      <c r="H4" s="109"/>
      <c r="I4" s="109"/>
      <c r="J4" s="109"/>
      <c r="L4" s="107" t="s">
        <v>79</v>
      </c>
      <c r="M4" s="107" t="s">
        <v>80</v>
      </c>
      <c r="N4" s="107" t="s">
        <v>81</v>
      </c>
    </row>
    <row r="5" spans="1:16" x14ac:dyDescent="0.25">
      <c r="A5" s="88">
        <v>44438</v>
      </c>
      <c r="B5" s="88"/>
      <c r="C5" s="88"/>
      <c r="D5" s="88"/>
      <c r="E5" s="88"/>
      <c r="F5" s="89" t="s">
        <v>84</v>
      </c>
      <c r="G5" s="89"/>
      <c r="H5" s="89"/>
      <c r="I5" s="89"/>
      <c r="J5" s="89"/>
      <c r="L5" s="97">
        <f>'03-2023'!D3</f>
        <v>44986</v>
      </c>
      <c r="M5" s="26">
        <f>'03-2023'!N3</f>
        <v>31</v>
      </c>
      <c r="N5" s="26">
        <f>'03-2023'!O13</f>
        <v>48</v>
      </c>
    </row>
    <row r="6" spans="1:16" x14ac:dyDescent="0.25">
      <c r="A6" s="88">
        <v>44491</v>
      </c>
      <c r="B6" s="88"/>
      <c r="C6" s="88"/>
      <c r="D6" s="88"/>
      <c r="E6" s="88"/>
      <c r="F6" s="89" t="s">
        <v>58</v>
      </c>
      <c r="G6" s="89"/>
      <c r="H6" s="89"/>
      <c r="I6" s="89"/>
      <c r="J6" s="89"/>
      <c r="L6" s="97">
        <f>'04-2023'!D3</f>
        <v>45017</v>
      </c>
      <c r="M6" s="26">
        <f>'04-2023'!N3</f>
        <v>30</v>
      </c>
      <c r="N6" s="26">
        <f>'04-2023'!O13</f>
        <v>29</v>
      </c>
    </row>
    <row r="7" spans="1:16" x14ac:dyDescent="0.25">
      <c r="A7" s="88">
        <v>44502</v>
      </c>
      <c r="B7" s="88"/>
      <c r="C7" s="88"/>
      <c r="D7" s="88"/>
      <c r="E7" s="88"/>
      <c r="F7" s="89" t="s">
        <v>59</v>
      </c>
      <c r="G7" s="89"/>
      <c r="H7" s="89"/>
      <c r="I7" s="89"/>
      <c r="J7" s="89"/>
      <c r="L7" s="97">
        <f>'05-2023'!D3</f>
        <v>45047</v>
      </c>
      <c r="M7" s="26">
        <f>'05-2023'!N3</f>
        <v>31</v>
      </c>
      <c r="N7" s="26">
        <f>'05-2023'!O13</f>
        <v>162</v>
      </c>
    </row>
    <row r="8" spans="1:16" x14ac:dyDescent="0.25">
      <c r="A8" s="88">
        <v>44541</v>
      </c>
      <c r="B8" s="88"/>
      <c r="C8" s="88"/>
      <c r="D8" s="88"/>
      <c r="E8" s="88"/>
      <c r="F8" s="89" t="s">
        <v>60</v>
      </c>
      <c r="G8" s="89"/>
      <c r="H8" s="89"/>
      <c r="I8" s="89"/>
      <c r="J8" s="89"/>
      <c r="L8" s="97">
        <f>'06-2023'!D3</f>
        <v>45078</v>
      </c>
      <c r="M8" s="26">
        <f>'06-2023'!N3</f>
        <v>30</v>
      </c>
      <c r="N8" s="26">
        <f>'06-2023'!O13</f>
        <v>0</v>
      </c>
    </row>
    <row r="9" spans="1:16" x14ac:dyDescent="0.25">
      <c r="A9" s="88">
        <v>44594</v>
      </c>
      <c r="B9" s="88"/>
      <c r="C9" s="88"/>
      <c r="D9" s="88"/>
      <c r="E9" s="88"/>
      <c r="F9" s="89" t="s">
        <v>61</v>
      </c>
      <c r="G9" s="89"/>
      <c r="H9" s="89"/>
      <c r="I9" s="89"/>
      <c r="J9" s="89"/>
      <c r="L9" s="97">
        <f>'07-2023'!D3</f>
        <v>45078</v>
      </c>
      <c r="M9" s="26">
        <f>'07-2023'!N3</f>
        <v>31</v>
      </c>
      <c r="N9" s="26">
        <f>'07-2023'!O13</f>
        <v>6</v>
      </c>
    </row>
    <row r="10" spans="1:16" x14ac:dyDescent="0.25">
      <c r="A10" s="88">
        <v>44634</v>
      </c>
      <c r="B10" s="88"/>
      <c r="C10" s="88"/>
      <c r="D10" s="88"/>
      <c r="E10" s="88"/>
      <c r="F10" s="89" t="s">
        <v>62</v>
      </c>
      <c r="G10" s="89"/>
      <c r="H10" s="89"/>
      <c r="I10" s="89"/>
      <c r="J10" s="89"/>
    </row>
    <row r="11" spans="1:16" x14ac:dyDescent="0.25">
      <c r="A11" s="88">
        <v>44779</v>
      </c>
      <c r="B11" s="88"/>
      <c r="C11" s="88"/>
      <c r="D11" s="88"/>
      <c r="E11" s="88"/>
      <c r="F11" s="89" t="s">
        <v>63</v>
      </c>
      <c r="G11" s="89"/>
      <c r="H11" s="89"/>
      <c r="I11" s="89"/>
      <c r="J11" s="89"/>
    </row>
    <row r="12" spans="1:16" x14ac:dyDescent="0.25">
      <c r="A12" s="88">
        <v>44867</v>
      </c>
      <c r="B12" s="88"/>
      <c r="C12" s="88"/>
      <c r="D12" s="88"/>
      <c r="E12" s="88"/>
      <c r="F12" s="89" t="s">
        <v>64</v>
      </c>
      <c r="G12" s="89"/>
      <c r="H12" s="89"/>
      <c r="I12" s="89"/>
      <c r="J12" s="89"/>
    </row>
    <row r="13" spans="1:16" x14ac:dyDescent="0.25">
      <c r="A13" s="88">
        <v>44924</v>
      </c>
      <c r="B13" s="88"/>
      <c r="C13" s="88"/>
      <c r="D13" s="88"/>
      <c r="E13" s="88"/>
      <c r="F13" s="89" t="s">
        <v>65</v>
      </c>
      <c r="G13" s="89"/>
      <c r="H13" s="89"/>
      <c r="I13" s="89"/>
      <c r="J13" s="89"/>
    </row>
    <row r="14" spans="1:16" x14ac:dyDescent="0.25">
      <c r="A14" s="88">
        <v>45005</v>
      </c>
      <c r="B14" s="88"/>
      <c r="C14" s="88"/>
      <c r="D14" s="88"/>
      <c r="E14" s="88"/>
      <c r="F14" s="89" t="s">
        <v>77</v>
      </c>
      <c r="G14" s="89"/>
      <c r="H14" s="89"/>
      <c r="I14" s="89"/>
      <c r="J14" s="89"/>
    </row>
    <row r="15" spans="1:16" x14ac:dyDescent="0.25">
      <c r="A15" s="88">
        <v>45009</v>
      </c>
      <c r="B15" s="88"/>
      <c r="C15" s="88"/>
      <c r="D15" s="88"/>
      <c r="E15" s="88"/>
      <c r="F15" s="89" t="s">
        <v>66</v>
      </c>
      <c r="G15" s="89"/>
      <c r="H15" s="89"/>
      <c r="I15" s="89"/>
      <c r="J15" s="89"/>
    </row>
    <row r="16" spans="1:16" x14ac:dyDescent="0.25">
      <c r="A16" s="88">
        <v>45010</v>
      </c>
      <c r="B16" s="88"/>
      <c r="C16" s="88"/>
      <c r="D16" s="88"/>
      <c r="E16" s="88"/>
      <c r="F16" s="89" t="s">
        <v>67</v>
      </c>
      <c r="G16" s="89"/>
      <c r="H16" s="89"/>
      <c r="I16" s="89"/>
      <c r="J16" s="89"/>
    </row>
    <row r="17" spans="1:10" x14ac:dyDescent="0.25">
      <c r="A17" s="88">
        <v>45011</v>
      </c>
      <c r="B17" s="88"/>
      <c r="C17" s="88"/>
      <c r="D17" s="88"/>
      <c r="E17" s="88"/>
      <c r="F17" s="89" t="s">
        <v>68</v>
      </c>
      <c r="G17" s="89"/>
      <c r="H17" s="89"/>
      <c r="I17" s="89"/>
      <c r="J17" s="89"/>
    </row>
    <row r="18" spans="1:10" x14ac:dyDescent="0.25">
      <c r="A18" s="88">
        <v>45028</v>
      </c>
      <c r="B18" s="88"/>
      <c r="C18" s="88"/>
      <c r="D18" s="88"/>
      <c r="E18" s="88"/>
      <c r="F18" s="89" t="s">
        <v>69</v>
      </c>
      <c r="G18" s="89"/>
      <c r="H18" s="89"/>
      <c r="I18" s="89"/>
      <c r="J18" s="89"/>
    </row>
    <row r="19" spans="1:10" x14ac:dyDescent="0.25">
      <c r="A19" s="88">
        <v>45051</v>
      </c>
      <c r="B19" s="88"/>
      <c r="C19" s="88"/>
      <c r="D19" s="88"/>
      <c r="E19" s="88"/>
      <c r="F19" s="89" t="s">
        <v>70</v>
      </c>
      <c r="G19" s="89"/>
      <c r="H19" s="89"/>
      <c r="I19" s="89"/>
      <c r="J19" s="89"/>
    </row>
    <row r="20" spans="1:10" x14ac:dyDescent="0.25">
      <c r="A20" s="88">
        <v>45057</v>
      </c>
      <c r="B20" s="88"/>
      <c r="C20" s="88"/>
      <c r="D20" s="88"/>
      <c r="E20" s="88"/>
      <c r="F20" s="89" t="s">
        <v>71</v>
      </c>
      <c r="G20" s="89"/>
      <c r="H20" s="89"/>
      <c r="I20" s="89"/>
      <c r="J20" s="89"/>
    </row>
    <row r="21" spans="1:10" x14ac:dyDescent="0.25">
      <c r="A21" s="88">
        <v>45064</v>
      </c>
      <c r="B21" s="88"/>
      <c r="C21" s="88"/>
      <c r="D21" s="88"/>
      <c r="E21" s="88"/>
      <c r="F21" s="89" t="s">
        <v>76</v>
      </c>
      <c r="G21" s="89"/>
      <c r="H21" s="89"/>
      <c r="I21" s="89"/>
      <c r="J21" s="89"/>
    </row>
    <row r="22" spans="1:10" x14ac:dyDescent="0.25">
      <c r="A22" s="88">
        <v>45070</v>
      </c>
      <c r="B22" s="88"/>
      <c r="C22" s="88"/>
      <c r="D22" s="88"/>
      <c r="E22" s="88"/>
      <c r="F22" s="89" t="s">
        <v>74</v>
      </c>
      <c r="G22" s="89"/>
      <c r="H22" s="89"/>
      <c r="I22" s="89"/>
      <c r="J22" s="89"/>
    </row>
    <row r="23" spans="1:10" x14ac:dyDescent="0.25">
      <c r="A23" s="88">
        <v>45105</v>
      </c>
      <c r="B23" s="88"/>
      <c r="C23" s="88"/>
      <c r="D23" s="88"/>
      <c r="E23" s="88"/>
      <c r="F23" s="89" t="s">
        <v>75</v>
      </c>
      <c r="G23" s="89"/>
      <c r="H23" s="89"/>
      <c r="I23" s="89"/>
      <c r="J23" s="89"/>
    </row>
    <row r="24" spans="1:10" x14ac:dyDescent="0.25">
      <c r="A24" s="88">
        <v>45106</v>
      </c>
      <c r="B24" s="88"/>
      <c r="C24" s="88"/>
      <c r="D24" s="88"/>
      <c r="E24" s="88"/>
      <c r="F24" s="89" t="s">
        <v>72</v>
      </c>
      <c r="G24" s="89"/>
      <c r="H24" s="89"/>
      <c r="I24" s="89"/>
      <c r="J24" s="89"/>
    </row>
    <row r="25" spans="1:10" x14ac:dyDescent="0.25">
      <c r="A25" s="88">
        <v>45113</v>
      </c>
      <c r="B25" s="88"/>
      <c r="C25" s="88"/>
      <c r="D25" s="88"/>
      <c r="E25" s="88"/>
      <c r="F25" s="89" t="s">
        <v>73</v>
      </c>
      <c r="G25" s="89"/>
      <c r="H25" s="89"/>
      <c r="I25" s="89"/>
      <c r="J25" s="89"/>
    </row>
    <row r="26" spans="1:10" x14ac:dyDescent="0.25">
      <c r="A26" s="88">
        <v>45116</v>
      </c>
      <c r="B26" s="88"/>
      <c r="C26" s="88"/>
      <c r="D26" s="88"/>
      <c r="E26" s="88"/>
      <c r="F26" s="89" t="s">
        <v>78</v>
      </c>
      <c r="G26" s="89"/>
      <c r="H26" s="89"/>
      <c r="I26" s="89"/>
      <c r="J26" s="89"/>
    </row>
    <row r="27" spans="1:10" x14ac:dyDescent="0.25">
      <c r="A27" s="88">
        <v>0</v>
      </c>
      <c r="B27" s="88"/>
      <c r="C27" s="88"/>
      <c r="D27" s="88"/>
      <c r="E27" s="88"/>
      <c r="F27" s="89"/>
      <c r="G27" s="89"/>
      <c r="H27" s="89"/>
      <c r="I27" s="89"/>
      <c r="J27" s="89"/>
    </row>
    <row r="28" spans="1:10" x14ac:dyDescent="0.25">
      <c r="A28" s="88">
        <v>0</v>
      </c>
      <c r="B28" s="88"/>
      <c r="C28" s="88"/>
      <c r="D28" s="88"/>
      <c r="E28" s="88"/>
      <c r="F28" s="89"/>
      <c r="G28" s="89"/>
      <c r="H28" s="89"/>
      <c r="I28" s="89"/>
      <c r="J28" s="89"/>
    </row>
    <row r="29" spans="1:10" x14ac:dyDescent="0.25">
      <c r="A29" s="88">
        <v>0</v>
      </c>
      <c r="B29" s="88"/>
      <c r="C29" s="88"/>
      <c r="D29" s="88"/>
      <c r="E29" s="88"/>
      <c r="F29" s="89"/>
      <c r="G29" s="89"/>
      <c r="H29" s="89"/>
      <c r="I29" s="89"/>
      <c r="J29" s="89"/>
    </row>
    <row r="30" spans="1:10" x14ac:dyDescent="0.25">
      <c r="A30" s="88">
        <v>0</v>
      </c>
      <c r="B30" s="88"/>
      <c r="C30" s="88"/>
      <c r="D30" s="88"/>
      <c r="E30" s="88"/>
      <c r="F30" s="89"/>
      <c r="G30" s="89"/>
      <c r="H30" s="89"/>
      <c r="I30" s="89"/>
      <c r="J30" s="89"/>
    </row>
    <row r="31" spans="1:10" x14ac:dyDescent="0.25">
      <c r="A31" s="88">
        <v>0</v>
      </c>
      <c r="B31" s="88"/>
      <c r="C31" s="88"/>
      <c r="D31" s="88"/>
      <c r="E31" s="88"/>
      <c r="F31" s="89"/>
      <c r="G31" s="89"/>
      <c r="H31" s="89"/>
      <c r="I31" s="89"/>
      <c r="J31" s="89"/>
    </row>
    <row r="32" spans="1:10" x14ac:dyDescent="0.25">
      <c r="A32" s="88">
        <v>0</v>
      </c>
      <c r="B32" s="88"/>
      <c r="C32" s="88"/>
      <c r="D32" s="88"/>
      <c r="E32" s="88"/>
      <c r="F32" s="89"/>
      <c r="G32" s="89"/>
      <c r="H32" s="89"/>
      <c r="I32" s="89"/>
      <c r="J32" s="89"/>
    </row>
    <row r="33" spans="1:10" x14ac:dyDescent="0.25">
      <c r="A33" s="88">
        <v>0</v>
      </c>
      <c r="B33" s="88"/>
      <c r="C33" s="88"/>
      <c r="D33" s="88"/>
      <c r="E33" s="88"/>
      <c r="F33" s="89"/>
      <c r="G33" s="89"/>
      <c r="H33" s="89"/>
      <c r="I33" s="89"/>
      <c r="J33" s="89"/>
    </row>
    <row r="34" spans="1:10" x14ac:dyDescent="0.25">
      <c r="A34" s="88">
        <v>0</v>
      </c>
      <c r="B34" s="88"/>
      <c r="C34" s="88"/>
      <c r="D34" s="88"/>
      <c r="E34" s="88"/>
      <c r="F34" s="89"/>
      <c r="G34" s="89"/>
      <c r="H34" s="89"/>
      <c r="I34" s="89"/>
      <c r="J34" s="89"/>
    </row>
  </sheetData>
  <mergeCells count="68">
    <mergeCell ref="A12:E12"/>
    <mergeCell ref="F12:J12"/>
    <mergeCell ref="L1:N3"/>
    <mergeCell ref="A8:E8"/>
    <mergeCell ref="F8:J8"/>
    <mergeCell ref="A1:J1"/>
    <mergeCell ref="A2:E2"/>
    <mergeCell ref="F2:J2"/>
    <mergeCell ref="A3:E3"/>
    <mergeCell ref="F3:J3"/>
    <mergeCell ref="A4:E4"/>
    <mergeCell ref="F4:J4"/>
    <mergeCell ref="A5:E5"/>
    <mergeCell ref="F5:J5"/>
    <mergeCell ref="A6:E6"/>
    <mergeCell ref="F6:J6"/>
    <mergeCell ref="A7:E7"/>
    <mergeCell ref="F7:J7"/>
    <mergeCell ref="A9:E9"/>
    <mergeCell ref="F9:J9"/>
    <mergeCell ref="A10:E10"/>
    <mergeCell ref="F10:J10"/>
    <mergeCell ref="A11:E11"/>
    <mergeCell ref="F11:J11"/>
    <mergeCell ref="A13:E13"/>
    <mergeCell ref="F13:J13"/>
    <mergeCell ref="A14:E14"/>
    <mergeCell ref="F14:J14"/>
    <mergeCell ref="A15:E15"/>
    <mergeCell ref="F15:J15"/>
    <mergeCell ref="A16:E16"/>
    <mergeCell ref="F16:J16"/>
    <mergeCell ref="A17:E17"/>
    <mergeCell ref="F17:J17"/>
    <mergeCell ref="A18:E18"/>
    <mergeCell ref="F18:J18"/>
    <mergeCell ref="A25:E25"/>
    <mergeCell ref="F25:J25"/>
    <mergeCell ref="A19:E19"/>
    <mergeCell ref="F19:J19"/>
    <mergeCell ref="A20:E20"/>
    <mergeCell ref="F20:J20"/>
    <mergeCell ref="A21:E21"/>
    <mergeCell ref="F21:J21"/>
    <mergeCell ref="A34:E34"/>
    <mergeCell ref="F34:J34"/>
    <mergeCell ref="A29:E29"/>
    <mergeCell ref="F29:J29"/>
    <mergeCell ref="A30:E30"/>
    <mergeCell ref="F30:J30"/>
    <mergeCell ref="A31:E31"/>
    <mergeCell ref="F31:J31"/>
    <mergeCell ref="A22:E22"/>
    <mergeCell ref="F22:J22"/>
    <mergeCell ref="A32:E32"/>
    <mergeCell ref="F32:J32"/>
    <mergeCell ref="A33:E33"/>
    <mergeCell ref="F33:J33"/>
    <mergeCell ref="A26:E26"/>
    <mergeCell ref="F26:J26"/>
    <mergeCell ref="A27:E27"/>
    <mergeCell ref="F27:J27"/>
    <mergeCell ref="A28:E28"/>
    <mergeCell ref="F28:J28"/>
    <mergeCell ref="A23:E23"/>
    <mergeCell ref="F23:J23"/>
    <mergeCell ref="A24:E24"/>
    <mergeCell ref="F24:J2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O13" sqref="O13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44986</v>
      </c>
      <c r="E3" s="93"/>
      <c r="F3" s="92" t="s">
        <v>51</v>
      </c>
      <c r="G3" s="92"/>
      <c r="H3" s="92"/>
      <c r="I3" s="92">
        <v>1</v>
      </c>
      <c r="J3" s="92"/>
      <c r="K3" s="92" t="s">
        <v>53</v>
      </c>
      <c r="L3" s="92"/>
      <c r="M3" s="92"/>
      <c r="N3" s="94">
        <v>31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5</v>
      </c>
      <c r="E6" s="30">
        <v>0</v>
      </c>
      <c r="F6" s="31">
        <v>12</v>
      </c>
      <c r="G6" s="30">
        <v>0</v>
      </c>
      <c r="H6" s="31">
        <v>19</v>
      </c>
      <c r="I6" s="30">
        <v>0</v>
      </c>
      <c r="J6" s="32">
        <v>26</v>
      </c>
      <c r="K6" s="28">
        <v>24</v>
      </c>
      <c r="L6" s="20"/>
      <c r="M6" s="20"/>
      <c r="N6" s="17">
        <f>COUNT(B6,D6,F6,H6,J6,L6)</f>
        <v>4</v>
      </c>
      <c r="O6" s="18">
        <f>C6+E6+G6+I6+K6+M6</f>
        <v>24</v>
      </c>
    </row>
    <row r="7" spans="1:15" ht="15" customHeight="1" x14ac:dyDescent="0.25">
      <c r="A7" s="15" t="s">
        <v>44</v>
      </c>
      <c r="B7" s="20"/>
      <c r="C7" s="21"/>
      <c r="D7" s="31">
        <v>6</v>
      </c>
      <c r="E7" s="30">
        <v>0</v>
      </c>
      <c r="F7" s="31">
        <v>13</v>
      </c>
      <c r="G7" s="30">
        <v>0</v>
      </c>
      <c r="H7" s="31">
        <v>20</v>
      </c>
      <c r="I7" s="30">
        <v>0</v>
      </c>
      <c r="J7" s="32">
        <v>27</v>
      </c>
      <c r="K7" s="28">
        <v>11</v>
      </c>
      <c r="L7" s="20"/>
      <c r="M7" s="20"/>
      <c r="N7" s="17">
        <f>COUNT(B7,D7,F7,H7,J7,L7)</f>
        <v>4</v>
      </c>
      <c r="O7" s="18">
        <f>C7+E7+G7+I7+K7+M7</f>
        <v>11</v>
      </c>
    </row>
    <row r="8" spans="1:15" ht="15" customHeight="1" x14ac:dyDescent="0.25">
      <c r="A8" s="15" t="s">
        <v>46</v>
      </c>
      <c r="B8" s="20"/>
      <c r="C8" s="21"/>
      <c r="D8" s="31">
        <v>7</v>
      </c>
      <c r="E8" s="30">
        <v>0</v>
      </c>
      <c r="F8" s="31">
        <v>14</v>
      </c>
      <c r="G8" s="30">
        <v>0</v>
      </c>
      <c r="H8" s="31">
        <v>21</v>
      </c>
      <c r="I8" s="30">
        <v>0</v>
      </c>
      <c r="J8" s="33">
        <v>28</v>
      </c>
      <c r="K8" s="29">
        <v>3</v>
      </c>
      <c r="L8" s="20"/>
      <c r="M8" s="20"/>
      <c r="N8" s="17">
        <f t="shared" ref="N8:N12" si="0">COUNT(B8,D8,F8,H8,J8,L8)</f>
        <v>4</v>
      </c>
      <c r="O8" s="18">
        <f t="shared" ref="O8:O12" si="1">C8+E8+G8+I8+K8+M8</f>
        <v>3</v>
      </c>
    </row>
    <row r="9" spans="1:15" ht="15" customHeight="1" x14ac:dyDescent="0.25">
      <c r="A9" s="15" t="s">
        <v>47</v>
      </c>
      <c r="B9" s="31">
        <v>1</v>
      </c>
      <c r="C9" s="30">
        <v>0</v>
      </c>
      <c r="D9" s="31">
        <v>8</v>
      </c>
      <c r="E9" s="30">
        <v>0</v>
      </c>
      <c r="F9" s="31">
        <v>15</v>
      </c>
      <c r="G9" s="30">
        <v>0</v>
      </c>
      <c r="H9" s="31">
        <v>22</v>
      </c>
      <c r="I9" s="30">
        <v>0</v>
      </c>
      <c r="J9" s="32">
        <v>29</v>
      </c>
      <c r="K9" s="28">
        <v>10</v>
      </c>
      <c r="L9" s="20"/>
      <c r="M9" s="20"/>
      <c r="N9" s="17">
        <f t="shared" si="0"/>
        <v>5</v>
      </c>
      <c r="O9" s="18">
        <f t="shared" si="1"/>
        <v>10</v>
      </c>
    </row>
    <row r="10" spans="1:15" ht="15" customHeight="1" x14ac:dyDescent="0.25">
      <c r="A10" s="15" t="s">
        <v>48</v>
      </c>
      <c r="B10" s="31">
        <v>2</v>
      </c>
      <c r="C10" s="30">
        <v>0</v>
      </c>
      <c r="D10" s="31">
        <v>9</v>
      </c>
      <c r="E10" s="30">
        <v>0</v>
      </c>
      <c r="F10" s="31">
        <v>16</v>
      </c>
      <c r="G10" s="30">
        <v>0</v>
      </c>
      <c r="H10" s="31">
        <v>23</v>
      </c>
      <c r="I10" s="30">
        <v>0</v>
      </c>
      <c r="J10" s="31">
        <v>30</v>
      </c>
      <c r="K10" s="30">
        <v>0</v>
      </c>
      <c r="L10" s="20"/>
      <c r="M10" s="20"/>
      <c r="N10" s="17">
        <f t="shared" si="0"/>
        <v>5</v>
      </c>
      <c r="O10" s="18">
        <f t="shared" si="1"/>
        <v>0</v>
      </c>
    </row>
    <row r="11" spans="1:15" ht="15" customHeight="1" x14ac:dyDescent="0.25">
      <c r="A11" s="15" t="s">
        <v>49</v>
      </c>
      <c r="B11" s="31">
        <v>3</v>
      </c>
      <c r="C11" s="30">
        <v>0</v>
      </c>
      <c r="D11" s="31">
        <v>10</v>
      </c>
      <c r="E11" s="30">
        <v>0</v>
      </c>
      <c r="F11" s="31">
        <v>17</v>
      </c>
      <c r="G11" s="30">
        <v>0</v>
      </c>
      <c r="H11" s="31">
        <v>24</v>
      </c>
      <c r="I11" s="30">
        <v>0</v>
      </c>
      <c r="J11" s="31">
        <v>31</v>
      </c>
      <c r="K11" s="30">
        <v>0</v>
      </c>
      <c r="L11" s="20"/>
      <c r="M11" s="20"/>
      <c r="N11" s="17">
        <f t="shared" si="0"/>
        <v>5</v>
      </c>
      <c r="O11" s="18">
        <f t="shared" si="1"/>
        <v>0</v>
      </c>
    </row>
    <row r="12" spans="1:15" ht="15" customHeight="1" x14ac:dyDescent="0.25">
      <c r="A12" s="15" t="s">
        <v>50</v>
      </c>
      <c r="B12" s="31">
        <v>4</v>
      </c>
      <c r="C12" s="30">
        <v>0</v>
      </c>
      <c r="D12" s="31">
        <v>11</v>
      </c>
      <c r="E12" s="30">
        <v>0</v>
      </c>
      <c r="F12" s="31">
        <v>18</v>
      </c>
      <c r="G12" s="30">
        <v>0</v>
      </c>
      <c r="H12" s="31">
        <v>25</v>
      </c>
      <c r="I12" s="30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0</v>
      </c>
    </row>
    <row r="13" spans="1:15" ht="28.5" x14ac:dyDescent="0.25">
      <c r="A13" s="16" t="s">
        <v>19</v>
      </c>
      <c r="B13" s="19">
        <f>COUNT(B6:B12)</f>
        <v>4</v>
      </c>
      <c r="C13" s="22">
        <f>SUM(C6:C12)</f>
        <v>0</v>
      </c>
      <c r="D13" s="19">
        <f>COUNT(D6:D12)</f>
        <v>7</v>
      </c>
      <c r="E13" s="22">
        <f>SUM(E6:E12)</f>
        <v>0</v>
      </c>
      <c r="F13" s="19">
        <f t="shared" ref="F13" si="2">COUNT(F6:F12)</f>
        <v>7</v>
      </c>
      <c r="G13" s="22">
        <f t="shared" ref="G13" si="3">SUM(G6:G12)</f>
        <v>0</v>
      </c>
      <c r="H13" s="19">
        <f t="shared" ref="H13" si="4">COUNT(H6:H12)</f>
        <v>7</v>
      </c>
      <c r="I13" s="22">
        <f t="shared" ref="I13" si="5">SUM(I6:I12)</f>
        <v>0</v>
      </c>
      <c r="J13" s="19">
        <f t="shared" ref="J13" si="6">COUNT(J6:J12)</f>
        <v>6</v>
      </c>
      <c r="K13" s="19">
        <f>SUM(K6:K12)</f>
        <v>48</v>
      </c>
      <c r="L13" s="19">
        <f>COUNT(L6:L12)</f>
        <v>0</v>
      </c>
      <c r="M13" s="22">
        <f t="shared" ref="M13" si="7">SUM(M6:M12)</f>
        <v>0</v>
      </c>
      <c r="N13" s="24">
        <f>SUM(N6:N12)</f>
        <v>31</v>
      </c>
      <c r="O13" s="25">
        <f>SUM(O6:O12)</f>
        <v>48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B12" sqref="B12:C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45017</v>
      </c>
      <c r="E3" s="93"/>
      <c r="F3" s="92" t="s">
        <v>51</v>
      </c>
      <c r="G3" s="92"/>
      <c r="H3" s="92"/>
      <c r="I3" s="92">
        <v>2</v>
      </c>
      <c r="J3" s="92"/>
      <c r="K3" s="92" t="s">
        <v>53</v>
      </c>
      <c r="L3" s="92"/>
      <c r="M3" s="92"/>
      <c r="N3" s="94">
        <v>30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2</v>
      </c>
      <c r="E6" s="30">
        <v>0</v>
      </c>
      <c r="F6" s="31">
        <v>9</v>
      </c>
      <c r="G6" s="30">
        <v>0</v>
      </c>
      <c r="H6" s="33">
        <v>16</v>
      </c>
      <c r="I6" s="29">
        <v>3</v>
      </c>
      <c r="J6" s="33">
        <v>23</v>
      </c>
      <c r="K6" s="29">
        <v>3</v>
      </c>
      <c r="L6" s="31">
        <v>30</v>
      </c>
      <c r="M6" s="30">
        <v>0</v>
      </c>
      <c r="N6" s="17">
        <f>COUNT(B6,D6,F6,H6,J6,L6)</f>
        <v>5</v>
      </c>
      <c r="O6" s="18">
        <f>C6+E6+G6+I6+K6+M6</f>
        <v>6</v>
      </c>
    </row>
    <row r="7" spans="1:15" ht="15" customHeight="1" x14ac:dyDescent="0.25">
      <c r="A7" s="15" t="s">
        <v>44</v>
      </c>
      <c r="B7" s="20"/>
      <c r="C7" s="21"/>
      <c r="D7" s="31">
        <v>3</v>
      </c>
      <c r="E7" s="30">
        <v>0</v>
      </c>
      <c r="F7" s="31">
        <v>10</v>
      </c>
      <c r="G7" s="30">
        <v>0</v>
      </c>
      <c r="H7" s="33">
        <v>17</v>
      </c>
      <c r="I7" s="29">
        <v>5</v>
      </c>
      <c r="J7" s="31">
        <v>24</v>
      </c>
      <c r="K7" s="30">
        <v>0</v>
      </c>
      <c r="L7" s="20"/>
      <c r="M7" s="20"/>
      <c r="N7" s="17">
        <f>COUNT(B7,D7,F7,H7,J7,L7)</f>
        <v>4</v>
      </c>
      <c r="O7" s="18">
        <f>C7+E7+G7+I7+K7+M7</f>
        <v>5</v>
      </c>
    </row>
    <row r="8" spans="1:15" ht="15" customHeight="1" x14ac:dyDescent="0.25">
      <c r="A8" s="15" t="s">
        <v>46</v>
      </c>
      <c r="B8" s="20"/>
      <c r="C8" s="21"/>
      <c r="D8" s="31">
        <v>4</v>
      </c>
      <c r="E8" s="30">
        <v>0</v>
      </c>
      <c r="F8" s="31">
        <v>11</v>
      </c>
      <c r="G8" s="30">
        <v>0</v>
      </c>
      <c r="H8" s="33">
        <v>18</v>
      </c>
      <c r="I8" s="29">
        <v>2</v>
      </c>
      <c r="J8" s="31">
        <v>25</v>
      </c>
      <c r="K8" s="30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2</v>
      </c>
    </row>
    <row r="9" spans="1:15" ht="15" customHeight="1" x14ac:dyDescent="0.25">
      <c r="A9" s="15" t="s">
        <v>47</v>
      </c>
      <c r="B9" s="23"/>
      <c r="C9" s="23"/>
      <c r="D9" s="31">
        <v>5</v>
      </c>
      <c r="E9" s="30">
        <v>0</v>
      </c>
      <c r="F9" s="33">
        <v>12</v>
      </c>
      <c r="G9" s="29">
        <v>2</v>
      </c>
      <c r="H9" s="31">
        <v>19</v>
      </c>
      <c r="I9" s="30">
        <v>0</v>
      </c>
      <c r="J9" s="31">
        <v>26</v>
      </c>
      <c r="K9" s="30">
        <v>0</v>
      </c>
      <c r="L9" s="20"/>
      <c r="M9" s="20"/>
      <c r="N9" s="17">
        <f t="shared" si="0"/>
        <v>4</v>
      </c>
      <c r="O9" s="18">
        <f t="shared" si="1"/>
        <v>2</v>
      </c>
    </row>
    <row r="10" spans="1:15" ht="15" customHeight="1" x14ac:dyDescent="0.25">
      <c r="A10" s="15" t="s">
        <v>48</v>
      </c>
      <c r="B10" s="23"/>
      <c r="C10" s="23"/>
      <c r="D10" s="31">
        <v>6</v>
      </c>
      <c r="E10" s="30">
        <v>0</v>
      </c>
      <c r="F10" s="33">
        <v>13</v>
      </c>
      <c r="G10" s="29">
        <v>3</v>
      </c>
      <c r="H10" s="33">
        <v>20</v>
      </c>
      <c r="I10" s="29">
        <v>2</v>
      </c>
      <c r="J10" s="33">
        <v>27</v>
      </c>
      <c r="K10" s="29">
        <v>1</v>
      </c>
      <c r="L10" s="20"/>
      <c r="M10" s="20"/>
      <c r="N10" s="17">
        <f t="shared" si="0"/>
        <v>4</v>
      </c>
      <c r="O10" s="18">
        <f t="shared" si="1"/>
        <v>6</v>
      </c>
    </row>
    <row r="11" spans="1:15" ht="15" customHeight="1" x14ac:dyDescent="0.25">
      <c r="A11" s="15" t="s">
        <v>49</v>
      </c>
      <c r="B11" s="23"/>
      <c r="C11" s="23"/>
      <c r="D11" s="31">
        <v>7</v>
      </c>
      <c r="E11" s="30">
        <v>0</v>
      </c>
      <c r="F11" s="33">
        <v>14</v>
      </c>
      <c r="G11" s="29">
        <v>3</v>
      </c>
      <c r="H11" s="31">
        <v>21</v>
      </c>
      <c r="I11" s="30">
        <v>0</v>
      </c>
      <c r="J11" s="33">
        <v>28</v>
      </c>
      <c r="K11" s="29">
        <v>2</v>
      </c>
      <c r="L11" s="20"/>
      <c r="M11" s="20"/>
      <c r="N11" s="17">
        <f t="shared" si="0"/>
        <v>4</v>
      </c>
      <c r="O11" s="18">
        <f t="shared" si="1"/>
        <v>5</v>
      </c>
    </row>
    <row r="12" spans="1:15" ht="15" customHeight="1" x14ac:dyDescent="0.25">
      <c r="A12" s="15" t="s">
        <v>50</v>
      </c>
      <c r="B12" s="33">
        <v>1</v>
      </c>
      <c r="C12" s="29">
        <v>1</v>
      </c>
      <c r="D12" s="31">
        <v>8</v>
      </c>
      <c r="E12" s="30">
        <v>0</v>
      </c>
      <c r="F12" s="31">
        <v>15</v>
      </c>
      <c r="G12" s="30">
        <v>0</v>
      </c>
      <c r="H12" s="33">
        <v>22</v>
      </c>
      <c r="I12" s="29">
        <v>2</v>
      </c>
      <c r="J12" s="31">
        <v>29</v>
      </c>
      <c r="K12" s="30">
        <v>0</v>
      </c>
      <c r="L12" s="20"/>
      <c r="M12" s="21"/>
      <c r="N12" s="17">
        <f t="shared" si="0"/>
        <v>5</v>
      </c>
      <c r="O12" s="18">
        <f t="shared" si="1"/>
        <v>3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1</v>
      </c>
      <c r="D13" s="19">
        <f>COUNT(D6:D12)</f>
        <v>7</v>
      </c>
      <c r="E13" s="22">
        <f>SUM(E6:E12)</f>
        <v>0</v>
      </c>
      <c r="F13" s="19">
        <f>COUNT(F6:F12)</f>
        <v>7</v>
      </c>
      <c r="G13" s="22">
        <f t="shared" ref="G13" si="2">SUM(G6:G12)</f>
        <v>8</v>
      </c>
      <c r="H13" s="19">
        <f t="shared" ref="H13" si="3">COUNT(H6:H12)</f>
        <v>7</v>
      </c>
      <c r="I13" s="22">
        <f t="shared" ref="I13" si="4">SUM(I6:I12)</f>
        <v>14</v>
      </c>
      <c r="J13" s="19">
        <f t="shared" ref="J13" si="5">COUNT(J6:J12)</f>
        <v>7</v>
      </c>
      <c r="K13" s="22">
        <f t="shared" ref="K13" si="6">SUM(K6:K12)</f>
        <v>6</v>
      </c>
      <c r="L13" s="19">
        <f t="shared" ref="L13" si="7">COUNT(L6:L12)</f>
        <v>1</v>
      </c>
      <c r="M13" s="22">
        <f t="shared" ref="M13" si="8">SUM(M6:M12)</f>
        <v>0</v>
      </c>
      <c r="N13" s="24">
        <f>SUM(N6:N12)</f>
        <v>30</v>
      </c>
      <c r="O13" s="25">
        <f>SUM(O6:O12)</f>
        <v>29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workbookViewId="0">
      <selection activeCell="E10" sqref="E10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45047</v>
      </c>
      <c r="E3" s="93"/>
      <c r="F3" s="92" t="s">
        <v>51</v>
      </c>
      <c r="G3" s="92"/>
      <c r="H3" s="92"/>
      <c r="I3" s="92">
        <v>3</v>
      </c>
      <c r="J3" s="92"/>
      <c r="K3" s="92" t="s">
        <v>53</v>
      </c>
      <c r="L3" s="92"/>
      <c r="M3" s="92"/>
      <c r="N3" s="94">
        <v>31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7</v>
      </c>
      <c r="E6" s="30">
        <v>0</v>
      </c>
      <c r="F6" s="31">
        <v>14</v>
      </c>
      <c r="G6" s="30">
        <v>0</v>
      </c>
      <c r="H6" s="32">
        <v>21</v>
      </c>
      <c r="I6" s="28">
        <v>19</v>
      </c>
      <c r="J6" s="31">
        <v>28</v>
      </c>
      <c r="K6" s="30">
        <v>0</v>
      </c>
      <c r="L6" s="20"/>
      <c r="M6" s="20"/>
      <c r="N6" s="17">
        <f>COUNT(B6,D6,F6,H6,J6,L6)</f>
        <v>4</v>
      </c>
      <c r="O6" s="18">
        <f>C6+E6+G6+I6+K6+M6</f>
        <v>19</v>
      </c>
    </row>
    <row r="7" spans="1:15" ht="15" customHeight="1" x14ac:dyDescent="0.25">
      <c r="A7" s="15" t="s">
        <v>44</v>
      </c>
      <c r="B7" s="32">
        <v>1</v>
      </c>
      <c r="C7" s="28">
        <v>13</v>
      </c>
      <c r="D7" s="32">
        <v>8</v>
      </c>
      <c r="E7" s="28">
        <v>6</v>
      </c>
      <c r="F7" s="31">
        <v>15</v>
      </c>
      <c r="G7" s="30">
        <v>0</v>
      </c>
      <c r="H7" s="33">
        <v>22</v>
      </c>
      <c r="I7" s="29">
        <v>3</v>
      </c>
      <c r="J7" s="31">
        <v>29</v>
      </c>
      <c r="K7" s="30">
        <v>0</v>
      </c>
      <c r="L7" s="20"/>
      <c r="M7" s="20"/>
      <c r="N7" s="17">
        <f>COUNT(B7,D7,F7,H7,J7,L7)</f>
        <v>5</v>
      </c>
      <c r="O7" s="18">
        <f>C7+E7+G7+I7+K7+M7</f>
        <v>22</v>
      </c>
    </row>
    <row r="8" spans="1:15" ht="15" customHeight="1" x14ac:dyDescent="0.25">
      <c r="A8" s="15" t="s">
        <v>46</v>
      </c>
      <c r="B8" s="33">
        <v>2</v>
      </c>
      <c r="C8" s="29">
        <v>5</v>
      </c>
      <c r="D8" s="32">
        <v>9</v>
      </c>
      <c r="E8" s="28">
        <v>6</v>
      </c>
      <c r="F8" s="32">
        <v>16</v>
      </c>
      <c r="G8" s="28">
        <v>6</v>
      </c>
      <c r="H8" s="33">
        <v>23</v>
      </c>
      <c r="I8" s="29">
        <v>3</v>
      </c>
      <c r="J8" s="31">
        <v>30</v>
      </c>
      <c r="K8" s="30">
        <v>0</v>
      </c>
      <c r="L8" s="20"/>
      <c r="M8" s="20"/>
      <c r="N8" s="17">
        <f t="shared" ref="N8:N12" si="0">COUNT(B8,D8,F8,H8,J8,L8)</f>
        <v>5</v>
      </c>
      <c r="O8" s="18">
        <f t="shared" ref="O8:O12" si="1">C8+E8+G8+I8+K8+M8</f>
        <v>20</v>
      </c>
    </row>
    <row r="9" spans="1:15" ht="15" customHeight="1" x14ac:dyDescent="0.25">
      <c r="A9" s="15" t="s">
        <v>47</v>
      </c>
      <c r="B9" s="33">
        <v>3</v>
      </c>
      <c r="C9" s="29">
        <v>1</v>
      </c>
      <c r="D9" s="31">
        <v>10</v>
      </c>
      <c r="E9" s="30">
        <v>0</v>
      </c>
      <c r="F9" s="33">
        <v>17</v>
      </c>
      <c r="G9" s="29">
        <v>3</v>
      </c>
      <c r="H9" s="31">
        <v>24</v>
      </c>
      <c r="I9" s="30">
        <v>0</v>
      </c>
      <c r="J9" s="31">
        <v>31</v>
      </c>
      <c r="K9" s="30">
        <v>0</v>
      </c>
      <c r="L9" s="20"/>
      <c r="M9" s="20"/>
      <c r="N9" s="17">
        <f t="shared" si="0"/>
        <v>5</v>
      </c>
      <c r="O9" s="18">
        <f t="shared" si="1"/>
        <v>4</v>
      </c>
    </row>
    <row r="10" spans="1:15" ht="15" customHeight="1" x14ac:dyDescent="0.25">
      <c r="A10" s="15" t="s">
        <v>48</v>
      </c>
      <c r="B10" s="31">
        <v>4</v>
      </c>
      <c r="C10" s="30">
        <v>0</v>
      </c>
      <c r="D10" s="32">
        <v>11</v>
      </c>
      <c r="E10" s="28">
        <v>33</v>
      </c>
      <c r="F10" s="32">
        <v>18</v>
      </c>
      <c r="G10" s="28">
        <v>14</v>
      </c>
      <c r="H10" s="31">
        <v>25</v>
      </c>
      <c r="I10" s="30">
        <v>0</v>
      </c>
      <c r="J10" s="23"/>
      <c r="K10" s="23"/>
      <c r="L10" s="20"/>
      <c r="M10" s="20"/>
      <c r="N10" s="17">
        <f t="shared" si="0"/>
        <v>4</v>
      </c>
      <c r="O10" s="18">
        <f t="shared" si="1"/>
        <v>47</v>
      </c>
    </row>
    <row r="11" spans="1:15" ht="15" customHeight="1" x14ac:dyDescent="0.25">
      <c r="A11" s="15" t="s">
        <v>49</v>
      </c>
      <c r="B11" s="33">
        <v>5</v>
      </c>
      <c r="C11" s="29">
        <v>5</v>
      </c>
      <c r="D11" s="32">
        <v>12</v>
      </c>
      <c r="E11" s="28">
        <v>6</v>
      </c>
      <c r="F11" s="33">
        <v>19</v>
      </c>
      <c r="G11" s="29">
        <v>5</v>
      </c>
      <c r="H11" s="31">
        <v>26</v>
      </c>
      <c r="I11" s="30">
        <v>0</v>
      </c>
      <c r="J11" s="23"/>
      <c r="K11" s="23"/>
      <c r="L11" s="20"/>
      <c r="M11" s="20"/>
      <c r="N11" s="17">
        <f t="shared" si="0"/>
        <v>4</v>
      </c>
      <c r="O11" s="18">
        <f t="shared" si="1"/>
        <v>16</v>
      </c>
    </row>
    <row r="12" spans="1:15" ht="15" customHeight="1" x14ac:dyDescent="0.25">
      <c r="A12" s="15" t="s">
        <v>50</v>
      </c>
      <c r="B12" s="32">
        <v>6</v>
      </c>
      <c r="C12" s="28">
        <v>29</v>
      </c>
      <c r="D12" s="33">
        <v>13</v>
      </c>
      <c r="E12" s="29">
        <v>2</v>
      </c>
      <c r="F12" s="33">
        <v>20</v>
      </c>
      <c r="G12" s="29">
        <v>3</v>
      </c>
      <c r="H12" s="31">
        <v>27</v>
      </c>
      <c r="I12" s="30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34</v>
      </c>
    </row>
    <row r="13" spans="1:15" ht="28.5" x14ac:dyDescent="0.25">
      <c r="A13" s="16" t="s">
        <v>19</v>
      </c>
      <c r="B13" s="19">
        <f>COUNT(B6:B10)</f>
        <v>4</v>
      </c>
      <c r="C13" s="22">
        <f>SUM(C6:C12)</f>
        <v>53</v>
      </c>
      <c r="D13" s="19">
        <f>COUNT(D6:D10)</f>
        <v>5</v>
      </c>
      <c r="E13" s="22">
        <f>SUM(E6:E12)</f>
        <v>53</v>
      </c>
      <c r="F13" s="19">
        <f>COUNT(F6:F10)</f>
        <v>5</v>
      </c>
      <c r="G13" s="22">
        <f t="shared" ref="G13" si="2">SUM(G6:G12)</f>
        <v>31</v>
      </c>
      <c r="H13" s="19">
        <f>COUNT(H6:H10)</f>
        <v>5</v>
      </c>
      <c r="I13" s="22">
        <f t="shared" ref="I13" si="3">SUM(I6:I12)</f>
        <v>25</v>
      </c>
      <c r="J13" s="19">
        <f>COUNT(J6:J12)</f>
        <v>4</v>
      </c>
      <c r="K13" s="22">
        <f>SUM(K6:K12)</f>
        <v>0</v>
      </c>
      <c r="L13" s="19">
        <f>COUNT(L6:L12)</f>
        <v>0</v>
      </c>
      <c r="M13" s="22">
        <f t="shared" ref="M13" si="4">SUM(M6:M12)</f>
        <v>0</v>
      </c>
      <c r="N13" s="24">
        <f>SUM(N6:N12)</f>
        <v>31</v>
      </c>
      <c r="O13" s="25">
        <f>SUM(O6:O12)</f>
        <v>162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  <ignoredErrors>
    <ignoredError sqref="E13" formula="1"/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2x2</vt:lpstr>
      <vt:lpstr>3x3</vt:lpstr>
      <vt:lpstr>4x4</vt:lpstr>
      <vt:lpstr>Others</vt:lpstr>
      <vt:lpstr>Overall Total</vt:lpstr>
      <vt:lpstr>Important Dates</vt:lpstr>
      <vt:lpstr>03-2023</vt:lpstr>
      <vt:lpstr>04-2023</vt:lpstr>
      <vt:lpstr>05-2023</vt:lpstr>
      <vt:lpstr>06-2023</vt:lpstr>
      <vt:lpstr>07-2023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2023-07-09T16:10:56Z</dcterms:modified>
</cp:coreProperties>
</file>