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pivotTables/pivotTable8.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11124"/>
  </bookViews>
  <sheets>
    <sheet name="Dashboard" sheetId="4" r:id="rId1"/>
    <sheet name="KPI" sheetId="7" r:id="rId2"/>
    <sheet name="Gender" sheetId="9" r:id="rId3"/>
    <sheet name="Education" sheetId="10" r:id="rId4"/>
    <sheet name="Age Group" sheetId="11" r:id="rId5"/>
    <sheet name="Department" sheetId="12" r:id="rId6"/>
    <sheet name="MaritalStatus" sheetId="13" r:id="rId7"/>
    <sheet name="Roles" sheetId="14" r:id="rId8"/>
    <sheet name="Data" sheetId="1" r:id="rId9"/>
    <sheet name="Rating" sheetId="8" r:id="rId10"/>
    <sheet name="Background 1" sheetId="3" r:id="rId11"/>
  </sheets>
  <definedNames>
    <definedName name="Slicer_Department">#N/A</definedName>
    <definedName name="Slicer_Education_Field">#N/A</definedName>
    <definedName name="Slicer_Gender">#N/A</definedName>
  </definedNames>
  <calcPr calcId="152511"/>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E13" i="8" l="1"/>
  <c r="C12" i="12"/>
  <c r="C11" i="12"/>
  <c r="E12" i="8"/>
  <c r="C10" i="12"/>
  <c r="B8" i="7"/>
  <c r="C11" i="9"/>
  <c r="A8" i="7"/>
  <c r="C10" i="9"/>
  <c r="C8" i="7"/>
  <c r="D8" i="7" l="1"/>
  <c r="E8" i="7"/>
</calcChain>
</file>

<file path=xl/sharedStrings.xml><?xml version="1.0" encoding="utf-8"?>
<sst xmlns="http://schemas.openxmlformats.org/spreadsheetml/2006/main" count="19215" uniqueCount="1569">
  <si>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</si>
  <si>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</si>
  <si>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</si>
  <si>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</si>
  <si>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</si>
  <si>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</si>
  <si>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</si>
  <si>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</si>
  <si>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</si>
  <si>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</si>
  <si>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</si>
  <si>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</si>
  <si>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</si>
  <si>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</si>
  <si>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</si>
  <si>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</si>
  <si>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</si>
  <si>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</si>
  <si>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</si>
  <si>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</si>
  <si>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</si>
  <si>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</si>
  <si>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</si>
  <si>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</si>
  <si>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</si>
  <si>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</si>
  <si>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</si>
  <si>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</si>
  <si>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</si>
  <si>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</si>
  <si>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</si>
  <si>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</si>
  <si>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</si>
  <si>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</si>
  <si>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</si>
  <si>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</si>
  <si>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</si>
  <si>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</si>
  <si>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</si>
  <si>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</si>
  <si>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</si>
  <si>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</si>
  <si>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</si>
  <si>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</si>
  <si>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</si>
  <si>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</si>
  <si>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</si>
  <si>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</si>
  <si>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</si>
  <si>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</si>
  <si>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</si>
  <si>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</si>
  <si>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</si>
  <si>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</si>
  <si>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</si>
  <si>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</si>
  <si>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</si>
  <si>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</si>
  <si>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</si>
  <si>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</si>
  <si>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</si>
  <si>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</si>
  <si>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</si>
  <si>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</si>
  <si>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</si>
  <si>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</si>
  <si>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</si>
  <si>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</si>
  <si>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</si>
  <si>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</si>
  <si>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</si>
  <si>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</si>
  <si>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</si>
  <si>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</si>
  <si>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</si>
  <si>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</si>
  <si>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</si>
  <si>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</si>
  <si>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</si>
  <si>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</si>
  <si>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</si>
  <si>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</si>
  <si>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</si>
  <si>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</si>
  <si>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</si>
  <si>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</si>
  <si>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</si>
  <si>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</si>
  <si>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</si>
  <si>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</si>
  <si>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</si>
  <si>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</si>
  <si>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</si>
  <si>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</si>
  <si>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</si>
  <si>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</si>
  <si>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</si>
  <si>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</si>
  <si>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</si>
  <si>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</si>
  <si>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</si>
  <si>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</si>
  <si>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</si>
  <si>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</si>
  <si>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</si>
  <si>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</si>
  <si>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</si>
  <si>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</si>
  <si>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</si>
  <si>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</si>
  <si>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</si>
  <si>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</si>
  <si>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</si>
  <si>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</si>
  <si>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</si>
  <si>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</si>
  <si>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</si>
  <si>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</si>
  <si>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</si>
  <si>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</si>
  <si>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</si>
  <si>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</si>
  <si>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</si>
  <si>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</si>
  <si>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</si>
  <si>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</si>
  <si>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</si>
  <si>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</si>
  <si>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</si>
  <si>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</si>
  <si>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</si>
  <si>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</si>
  <si>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</si>
  <si>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</si>
  <si>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</si>
  <si>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</si>
  <si>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</si>
  <si>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</si>
  <si>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</si>
  <si>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</si>
  <si>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</si>
  <si>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</si>
  <si>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</si>
  <si>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</si>
  <si>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</si>
  <si>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</si>
  <si>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</si>
  <si>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</si>
  <si>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</si>
  <si>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</si>
  <si>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</si>
  <si>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</si>
  <si>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</si>
  <si>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</si>
  <si>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</si>
  <si>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</si>
  <si>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</si>
  <si>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</si>
  <si>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</si>
  <si>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</si>
  <si>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</si>
  <si>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</si>
  <si>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</si>
  <si>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</si>
  <si>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</si>
  <si>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</si>
  <si>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</si>
  <si>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</si>
  <si>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</si>
  <si>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</si>
  <si>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</si>
  <si>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</si>
  <si>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</si>
  <si>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</si>
  <si>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</si>
  <si>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</si>
  <si>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</si>
  <si>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</si>
  <si>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</si>
  <si>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</si>
  <si>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</si>
  <si>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</si>
  <si>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</si>
  <si>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</si>
  <si>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</si>
  <si>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</si>
  <si>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</si>
  <si>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</si>
  <si>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</si>
  <si>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</si>
  <si>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</si>
  <si>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</si>
  <si>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</si>
  <si>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</si>
  <si>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</si>
  <si>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</si>
  <si>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</si>
  <si>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</si>
  <si>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</si>
  <si>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</si>
  <si>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</si>
  <si>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</si>
  <si>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</si>
  <si>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</si>
  <si>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</si>
  <si>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</si>
  <si>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</si>
  <si>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</si>
  <si>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</si>
  <si>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</si>
  <si>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</si>
  <si>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</si>
  <si>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</si>
  <si>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</si>
  <si>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</si>
  <si>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</si>
  <si>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</si>
  <si>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</si>
  <si>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</si>
  <si>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</si>
  <si>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</si>
  <si>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</si>
  <si>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</si>
  <si>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</si>
  <si>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</si>
  <si>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</si>
  <si>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</si>
  <si>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</si>
  <si>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</si>
  <si>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</si>
  <si>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</si>
  <si>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</si>
  <si>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</si>
  <si>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</si>
  <si>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</si>
  <si>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</si>
  <si>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</si>
  <si>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</si>
  <si>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</si>
  <si>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</si>
  <si>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</si>
  <si>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</si>
  <si>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</si>
  <si>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</si>
  <si>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</si>
  <si>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</si>
  <si>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</si>
  <si>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</si>
  <si>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</si>
  <si>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</si>
  <si>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</si>
  <si>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</si>
  <si>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</si>
  <si>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</si>
  <si>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</si>
  <si>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</si>
  <si>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</si>
  <si>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</si>
  <si>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</si>
  <si>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</si>
  <si>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</si>
  <si>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</si>
  <si>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</si>
  <si>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</si>
  <si>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</si>
  <si>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</si>
  <si>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</si>
  <si>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</si>
  <si>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</si>
  <si>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</si>
  <si>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</si>
  <si>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</si>
  <si>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</si>
  <si>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</si>
  <si>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</si>
  <si>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</si>
  <si>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</si>
  <si>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</si>
  <si>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</si>
  <si>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</si>
  <si>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</si>
  <si>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</si>
  <si>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</si>
  <si>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</si>
  <si>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</si>
  <si>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</si>
  <si>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</si>
  <si>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</si>
  <si>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</si>
  <si>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</si>
  <si>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</si>
  <si>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</si>
  <si>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</si>
  <si>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</si>
  <si>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</si>
  <si>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</si>
  <si>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</si>
  <si>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</si>
  <si>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</si>
  <si>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</si>
  <si>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</si>
  <si>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</si>
  <si>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</si>
  <si>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</si>
  <si>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</si>
  <si>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</si>
  <si>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</si>
  <si>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</si>
  <si>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</si>
  <si>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</si>
  <si>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</si>
  <si>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</si>
  <si>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</si>
  <si>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</si>
  <si>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</si>
  <si>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</si>
  <si>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</si>
  <si>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</si>
  <si>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</si>
  <si>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</si>
  <si>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</si>
  <si>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</si>
  <si>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</si>
  <si>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</si>
  <si>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</si>
  <si>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</si>
  <si>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</si>
  <si>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</si>
  <si>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</si>
  <si>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</si>
  <si>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</si>
  <si>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</si>
  <si>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</si>
  <si>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</si>
  <si>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</si>
  <si>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</si>
  <si>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</si>
  <si>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</si>
  <si>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</si>
  <si>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</si>
  <si>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</si>
  <si>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</si>
  <si>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</si>
  <si>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</si>
  <si>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</si>
  <si>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</si>
  <si>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</si>
  <si>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</si>
  <si>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</si>
  <si>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</si>
  <si>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</si>
  <si>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</si>
  <si>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</si>
  <si>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</si>
  <si>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</si>
  <si>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</si>
  <si>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</si>
  <si>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</si>
  <si>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</si>
  <si>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</si>
  <si>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</si>
  <si>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</si>
  <si>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</si>
  <si>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</si>
  <si>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</si>
  <si>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</si>
  <si>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</si>
  <si>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</si>
  <si>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</si>
  <si>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</si>
  <si>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</si>
  <si>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</si>
  <si>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</si>
  <si>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</si>
  <si>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</si>
  <si>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</si>
  <si>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</si>
  <si>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</si>
  <si>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</si>
  <si>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</si>
  <si>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</si>
  <si>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</si>
  <si>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</si>
  <si>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</si>
  <si>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</si>
  <si>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</si>
  <si>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</si>
  <si>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</si>
  <si>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</si>
  <si>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</si>
  <si>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</si>
  <si>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</si>
  <si>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</si>
  <si>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</si>
  <si>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</si>
  <si>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</si>
  <si>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</si>
  <si>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</si>
  <si>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</si>
  <si>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</si>
  <si>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</si>
  <si>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</si>
  <si>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</si>
  <si>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</si>
  <si>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</si>
  <si>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</si>
  <si>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</si>
  <si>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</si>
  <si>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</si>
  <si>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</si>
  <si>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</si>
  <si>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</si>
  <si>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</si>
  <si>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</si>
  <si>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</si>
  <si>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</si>
  <si>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</si>
  <si>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</si>
  <si>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</si>
  <si>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</si>
  <si>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</si>
  <si>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</si>
  <si>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</si>
  <si>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</si>
  <si>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</si>
  <si>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</si>
  <si>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</si>
  <si>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</si>
  <si>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</si>
  <si>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</si>
  <si>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</si>
  <si>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</si>
  <si>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</si>
  <si>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</si>
  <si>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</si>
  <si>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</si>
  <si>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</si>
  <si>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</si>
  <si>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</si>
  <si>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</si>
  <si>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</si>
  <si>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</si>
  <si>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</si>
  <si>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</si>
  <si>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</si>
  <si>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</si>
  <si>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</si>
  <si>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</si>
  <si>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</si>
  <si>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</si>
  <si>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</si>
  <si>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</si>
  <si>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</si>
  <si>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</si>
  <si>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</si>
  <si>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</si>
  <si>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</si>
  <si>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</si>
  <si>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</si>
  <si>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</si>
  <si>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</si>
  <si>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</si>
  <si>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</si>
  <si>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</si>
  <si>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</si>
  <si>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</si>
  <si>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</si>
  <si>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</si>
  <si>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</si>
  <si>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</si>
  <si>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</si>
  <si>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</si>
  <si>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</si>
  <si>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</si>
  <si>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</si>
  <si>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</si>
  <si>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</si>
  <si>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</si>
  <si>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</si>
  <si>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</si>
  <si>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</si>
  <si>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</si>
  <si>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</si>
  <si>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</si>
  <si>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</si>
  <si>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</si>
  <si>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</si>
  <si>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</si>
  <si>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</si>
  <si>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</si>
  <si>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</si>
  <si>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</si>
  <si>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</si>
  <si>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</si>
  <si>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</si>
  <si>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</si>
  <si>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</si>
  <si>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</si>
  <si>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</si>
  <si>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</si>
  <si>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</si>
  <si>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</si>
  <si>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</si>
  <si>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</si>
  <si>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</si>
  <si>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</si>
  <si>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</si>
  <si>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</si>
  <si>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</si>
  <si>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</si>
  <si>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</si>
  <si>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</si>
  <si>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</si>
  <si>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</si>
  <si>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</si>
  <si>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</si>
  <si>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</si>
  <si>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</si>
  <si>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</si>
  <si>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</si>
  <si>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</si>
  <si>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</si>
  <si>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</si>
  <si>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</si>
  <si>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</si>
  <si>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</si>
  <si>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</si>
  <si>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</si>
  <si>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</si>
  <si>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</si>
  <si>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</si>
  <si>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</si>
  <si>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</si>
  <si>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</si>
  <si>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</si>
  <si>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</si>
  <si>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</si>
  <si>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</si>
  <si>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</si>
  <si>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</si>
  <si>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</si>
  <si>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</si>
  <si>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</si>
  <si>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</si>
  <si>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</si>
  <si>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</si>
  <si>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</si>
  <si>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</si>
  <si>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</si>
  <si>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</si>
  <si>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</si>
  <si>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</si>
  <si>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</si>
  <si>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</si>
  <si>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</si>
  <si>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</si>
  <si>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</si>
  <si>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</si>
  <si>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</si>
  <si>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</si>
  <si>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</si>
  <si>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</si>
  <si>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</si>
  <si>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</si>
  <si>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</si>
  <si>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</si>
  <si>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</si>
  <si>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</si>
  <si>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</si>
  <si>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</si>
  <si>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</si>
  <si>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</si>
  <si>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</si>
  <si>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</si>
  <si>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</si>
  <si>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</si>
  <si>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</si>
  <si>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</si>
  <si>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</si>
  <si>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</si>
  <si>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</si>
  <si>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</si>
  <si>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</si>
  <si>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</si>
  <si>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</si>
  <si>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</si>
  <si>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</si>
  <si>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</si>
  <si>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</si>
  <si>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</si>
  <si>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</si>
  <si>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</si>
  <si>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</si>
  <si>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</si>
  <si>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</si>
  <si>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</si>
  <si>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</si>
  <si>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</si>
  <si>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</si>
  <si>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</si>
  <si>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</si>
  <si>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</si>
  <si>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</si>
  <si>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</si>
  <si>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</si>
  <si>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</si>
  <si>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</si>
  <si>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</si>
  <si>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</si>
  <si>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</si>
  <si>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</si>
  <si>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</si>
  <si>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</si>
  <si>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</si>
  <si>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</si>
  <si>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</si>
  <si>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</si>
  <si>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</si>
  <si>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</si>
  <si>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</si>
  <si>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</si>
  <si>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</si>
  <si>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</si>
  <si>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</si>
  <si>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</si>
  <si>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</si>
  <si>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</si>
  <si>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</si>
  <si>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</si>
  <si>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</si>
  <si>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</si>
  <si>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</si>
  <si>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</si>
  <si>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</si>
  <si>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</si>
  <si>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</si>
  <si>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</si>
  <si>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</si>
  <si>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</si>
  <si>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</si>
  <si>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</si>
  <si>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</si>
  <si>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</si>
  <si>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</si>
  <si>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</si>
  <si>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</si>
  <si>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</si>
  <si>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</si>
  <si>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</si>
  <si>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</si>
  <si>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</si>
  <si>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</si>
  <si>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</si>
  <si>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</si>
  <si>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</si>
  <si>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</si>
  <si>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</si>
  <si>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</si>
  <si>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</si>
  <si>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</si>
  <si>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</si>
  <si>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</si>
  <si>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</si>
  <si>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</si>
  <si>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</si>
  <si>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</si>
  <si>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</si>
  <si>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</si>
  <si>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</si>
  <si>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</si>
  <si>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</si>
  <si>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</si>
  <si>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</si>
  <si>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</si>
  <si>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</si>
  <si>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</si>
  <si>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</si>
  <si>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</si>
  <si>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</si>
  <si>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</si>
  <si>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</si>
  <si>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</si>
  <si>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</si>
  <si>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</si>
  <si>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</si>
  <si>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</si>
  <si>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</si>
  <si>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</si>
  <si>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</si>
  <si>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</si>
  <si>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</si>
  <si>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</si>
  <si>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</si>
  <si>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</si>
  <si>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</si>
  <si>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</si>
  <si>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</si>
  <si>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</si>
  <si>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</si>
  <si>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</si>
  <si>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</si>
  <si>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</si>
  <si>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</si>
  <si>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</si>
  <si>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</si>
  <si>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</si>
  <si>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</si>
  <si>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</si>
  <si>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</si>
  <si>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</si>
  <si>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</si>
  <si>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</si>
  <si>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</si>
  <si>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</si>
  <si>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</si>
  <si>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</si>
  <si>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</si>
  <si>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</si>
  <si>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</si>
  <si>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</si>
  <si>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</si>
  <si>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</si>
  <si>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</si>
  <si>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</si>
  <si>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</si>
  <si>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</si>
  <si>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</si>
  <si>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</si>
  <si>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</si>
  <si>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</si>
  <si>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</si>
  <si>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</si>
  <si>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</si>
  <si>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</si>
  <si>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</si>
  <si>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</si>
  <si>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</si>
  <si>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</si>
  <si>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</si>
  <si>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</si>
  <si>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</si>
  <si>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</si>
  <si>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</si>
  <si>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</si>
  <si>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</si>
  <si>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</si>
  <si>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</si>
  <si>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</si>
  <si>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</si>
  <si>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</si>
  <si>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</si>
  <si>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</si>
  <si>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</si>
  <si>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</si>
  <si>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</si>
  <si>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</si>
  <si>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</si>
  <si>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</si>
  <si>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</si>
  <si>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</si>
  <si>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</si>
  <si>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</si>
  <si>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</si>
  <si>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</si>
  <si>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</si>
  <si>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</si>
  <si>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</si>
  <si>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</si>
  <si>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</si>
  <si>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</si>
  <si>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</si>
  <si>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</si>
  <si>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</si>
  <si>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</si>
  <si>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</si>
  <si>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</si>
  <si>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</si>
  <si>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</si>
  <si>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</si>
  <si>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</si>
  <si>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</si>
  <si>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</si>
  <si>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</si>
  <si>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</si>
  <si>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</si>
  <si>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</si>
  <si>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</si>
  <si>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</si>
  <si>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</si>
  <si>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</si>
  <si>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</si>
  <si>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</si>
  <si>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</si>
  <si>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</si>
  <si>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</si>
  <si>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</si>
  <si>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</si>
  <si>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</si>
  <si>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</si>
  <si>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</si>
  <si>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</si>
  <si>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</si>
  <si>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</si>
  <si>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</si>
  <si>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</si>
  <si>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</si>
  <si>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</si>
  <si>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</si>
  <si>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</si>
  <si>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</si>
  <si>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</si>
  <si>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</si>
  <si>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</si>
  <si>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</si>
  <si>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</si>
  <si>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</si>
  <si>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</si>
  <si>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</si>
  <si>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</si>
  <si>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</si>
  <si>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</si>
  <si>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</si>
  <si>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</si>
  <si>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</si>
  <si>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</si>
  <si>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</si>
  <si>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</si>
  <si>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</si>
  <si>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</si>
  <si>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</si>
  <si>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</si>
  <si>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</si>
  <si>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</si>
  <si>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</si>
  <si>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</si>
  <si>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</si>
  <si>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</si>
  <si>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</si>
  <si>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</si>
  <si>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</si>
  <si>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</si>
  <si>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</si>
  <si>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</si>
  <si>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</si>
  <si>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</si>
  <si>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</si>
  <si>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</si>
  <si>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</si>
  <si>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</si>
  <si>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</si>
  <si>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</si>
  <si>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</si>
  <si>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</si>
  <si>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</si>
  <si>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</si>
  <si>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</si>
  <si>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</si>
  <si>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</si>
  <si>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</si>
  <si>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</si>
  <si>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</si>
  <si>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</si>
  <si>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</si>
  <si>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</si>
  <si>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</si>
  <si>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</si>
  <si>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</si>
  <si>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</si>
  <si>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</si>
  <si>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</si>
  <si>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</si>
  <si>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</si>
  <si>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</si>
  <si>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</si>
  <si>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</si>
  <si>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</si>
  <si>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</si>
  <si>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</si>
  <si>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</si>
  <si>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</si>
  <si>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</si>
  <si>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</si>
  <si>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</si>
  <si>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</si>
  <si>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</si>
  <si>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</si>
  <si>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</si>
  <si>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</si>
  <si>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</si>
  <si>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</si>
  <si>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</si>
  <si>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</si>
  <si>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</si>
  <si>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</si>
  <si>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</si>
  <si>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</si>
  <si>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</si>
  <si>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</si>
  <si>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</si>
  <si>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</si>
  <si>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</si>
  <si>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</si>
  <si>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</si>
  <si>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</si>
  <si>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</si>
  <si>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</si>
  <si>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</si>
  <si>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</si>
  <si>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</si>
  <si>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</si>
  <si>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</si>
  <si>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</si>
  <si>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</si>
  <si>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</si>
  <si>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</si>
  <si>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</si>
  <si>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</si>
  <si>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</si>
  <si>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</si>
  <si>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</si>
  <si>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</si>
  <si>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</si>
  <si>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</si>
  <si>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</si>
  <si>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</si>
  <si>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</si>
  <si>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</si>
  <si>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</si>
  <si>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</si>
  <si>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</si>
  <si>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</si>
  <si>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</si>
  <si>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</si>
  <si>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</si>
  <si>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</si>
  <si>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</si>
  <si>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</si>
  <si>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</si>
  <si>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</si>
  <si>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</si>
  <si>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</si>
  <si>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</si>
  <si>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</si>
  <si>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</si>
  <si>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</si>
  <si>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</si>
  <si>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</si>
  <si>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</si>
  <si>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</si>
  <si>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</si>
  <si>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</si>
  <si>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</si>
  <si>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</si>
  <si>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</si>
  <si>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</si>
  <si>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</si>
  <si>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</si>
  <si>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</si>
  <si>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</si>
  <si>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</si>
  <si>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</si>
  <si>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</si>
  <si>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</si>
  <si>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</si>
  <si>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</si>
  <si>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</si>
  <si>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</si>
  <si>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</si>
  <si>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</si>
  <si>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</si>
  <si>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</si>
  <si>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</si>
  <si>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</si>
  <si>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</si>
  <si>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</si>
  <si>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</si>
  <si>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</si>
  <si>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</si>
  <si>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</si>
  <si>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</si>
  <si>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</si>
  <si>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</si>
  <si>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</si>
  <si>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</si>
  <si>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</si>
  <si>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</si>
  <si>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</si>
  <si>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</si>
  <si>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</si>
  <si>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</si>
  <si>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</si>
  <si>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</si>
  <si>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</si>
  <si>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</si>
  <si>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</si>
  <si>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</si>
  <si>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</si>
  <si>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</si>
  <si>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</si>
  <si>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</si>
  <si>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</si>
  <si>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</si>
  <si>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</si>
  <si>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</si>
  <si>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</si>
  <si>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</si>
  <si>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</si>
  <si>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</si>
  <si>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</si>
  <si>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</si>
  <si>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</si>
  <si>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</si>
  <si>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</si>
  <si>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</si>
  <si>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</si>
  <si>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</si>
  <si>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</si>
  <si>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</si>
  <si>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</si>
  <si>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</si>
  <si>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</si>
  <si>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</si>
  <si>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</si>
  <si>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</si>
  <si>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</si>
  <si>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</si>
  <si>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</si>
  <si>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</si>
  <si>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</si>
  <si>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</si>
  <si>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</si>
  <si>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</si>
  <si>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</si>
  <si>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</si>
  <si>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</si>
  <si>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</si>
  <si>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</si>
  <si>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</si>
  <si>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</si>
  <si>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</si>
  <si>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</si>
  <si>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</si>
  <si>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</si>
  <si>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</si>
  <si>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</si>
  <si>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</si>
  <si>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</si>
  <si>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</si>
  <si>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</si>
  <si>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</si>
  <si>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</si>
  <si>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</si>
  <si>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</si>
  <si>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</si>
  <si>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</si>
  <si>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</si>
  <si>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</si>
  <si>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</si>
  <si>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</si>
  <si>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</si>
  <si>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</si>
  <si>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</si>
  <si>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</si>
  <si>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</si>
  <si>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</si>
  <si>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</si>
  <si>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</si>
  <si>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</si>
  <si>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</si>
  <si>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</si>
  <si>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</si>
  <si>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</si>
  <si>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</si>
  <si>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</si>
  <si>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</si>
  <si>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</si>
  <si>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</si>
  <si>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</si>
  <si>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</si>
  <si>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</si>
  <si>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</si>
  <si>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</si>
  <si>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</si>
  <si>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</si>
  <si>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</si>
  <si>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</si>
  <si>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</si>
  <si>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</si>
  <si>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</si>
  <si>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</si>
  <si>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</si>
  <si>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</si>
  <si>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</si>
  <si>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</si>
  <si>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</si>
  <si>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</si>
  <si>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</si>
  <si>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</si>
  <si>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</si>
  <si>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</si>
  <si>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</si>
  <si>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</si>
  <si>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</si>
  <si>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</si>
  <si>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</si>
  <si>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</si>
  <si>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</si>
  <si>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</si>
  <si>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</si>
  <si>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</si>
  <si>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</si>
  <si>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</si>
  <si>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</si>
  <si>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</si>
  <si>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</si>
  <si>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</si>
  <si>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</si>
  <si>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</si>
  <si>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</si>
  <si>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</si>
  <si>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</si>
  <si>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</si>
  <si>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</si>
  <si>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</si>
  <si>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</si>
  <si>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</si>
  <si>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</si>
  <si>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</si>
  <si>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</si>
  <si>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</si>
  <si>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</si>
  <si>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</si>
  <si>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</si>
  <si>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</si>
  <si>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</si>
  <si>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</si>
  <si>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</si>
  <si>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</si>
  <si>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</si>
  <si>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</si>
  <si>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</si>
  <si>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</si>
  <si>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</si>
  <si>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</si>
  <si>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</si>
  <si>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</si>
  <si>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</si>
  <si>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</si>
  <si>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</si>
  <si>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</si>
  <si>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</si>
  <si>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</si>
  <si>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</si>
  <si>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</si>
  <si>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</si>
  <si>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</si>
  <si>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</si>
  <si>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</si>
  <si>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</si>
  <si>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</si>
  <si>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</si>
  <si>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</si>
  <si>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</si>
  <si>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</si>
  <si>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</si>
  <si>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</si>
  <si>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</si>
  <si>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</si>
  <si>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</si>
  <si>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</si>
  <si>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</si>
  <si>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</si>
  <si>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</si>
  <si>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</si>
  <si>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</si>
  <si>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</si>
  <si>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</si>
  <si>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</si>
  <si>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</si>
  <si>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</si>
  <si>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</si>
  <si>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</si>
  <si>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</si>
  <si>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</si>
  <si>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</si>
  <si>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</si>
  <si>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</si>
  <si>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</si>
  <si>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</si>
  <si>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</si>
  <si>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</si>
  <si>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</si>
  <si>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</si>
  <si>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</si>
  <si>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</si>
  <si>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</si>
  <si>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</si>
  <si>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</si>
  <si>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</si>
  <si>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</si>
  <si>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</si>
  <si>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</si>
  <si>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</si>
  <si>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</si>
  <si>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</si>
  <si>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</si>
  <si>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</si>
  <si>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</si>
  <si>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</si>
  <si>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</si>
  <si>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</si>
  <si>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</si>
  <si>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</si>
  <si>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</si>
  <si>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</si>
  <si>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</si>
  <si>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</si>
  <si>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</si>
  <si>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</si>
  <si>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</si>
  <si>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</si>
  <si>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</si>
  <si>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</si>
  <si>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</si>
  <si>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</si>
  <si>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</si>
  <si>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</si>
  <si>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</si>
  <si>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</si>
  <si>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</si>
  <si>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</si>
  <si>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</si>
  <si>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</si>
  <si>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</si>
  <si>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</si>
  <si>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</si>
  <si>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</si>
  <si>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</si>
  <si>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</si>
  <si>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</si>
  <si>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</si>
  <si>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</si>
  <si>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</si>
  <si>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</si>
  <si>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</si>
  <si>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</si>
  <si>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</si>
  <si>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</si>
  <si>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</si>
  <si>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</si>
  <si>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</si>
  <si>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</si>
  <si>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</si>
  <si>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</si>
  <si>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</si>
  <si>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</si>
  <si>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</si>
  <si>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</si>
  <si>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</si>
  <si>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</si>
  <si>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</si>
  <si>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</si>
  <si>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</si>
  <si>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</si>
  <si>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</si>
  <si>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</si>
  <si>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</si>
  <si>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</si>
  <si>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</si>
  <si>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</si>
  <si>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</si>
  <si>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</si>
  <si>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</si>
  <si>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</si>
  <si>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</si>
  <si>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</si>
  <si>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</si>
  <si>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</si>
  <si>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</si>
  <si>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</si>
  <si>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</si>
  <si>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</si>
  <si>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</si>
  <si>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</si>
  <si>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</si>
  <si>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</si>
  <si>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</si>
  <si>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</si>
  <si>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</si>
  <si>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</si>
  <si>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</si>
  <si>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</si>
  <si>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</si>
  <si>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</si>
  <si>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</si>
  <si>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</si>
  <si>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</si>
  <si>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</si>
  <si>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</si>
  <si>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</si>
  <si>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</si>
  <si>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</si>
  <si>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</si>
  <si>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</si>
  <si>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</si>
  <si>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</si>
  <si>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</si>
  <si>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</si>
  <si>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</si>
  <si>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</si>
  <si>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</si>
  <si>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</si>
  <si>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</si>
  <si>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</si>
  <si>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</si>
  <si>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</si>
  <si>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</si>
  <si>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</si>
  <si>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</si>
  <si>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</si>
  <si>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</si>
  <si>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</si>
  <si>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</si>
  <si>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</si>
  <si>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</si>
  <si>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</si>
  <si>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</si>
  <si>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</si>
  <si>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</si>
  <si>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</si>
  <si>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</si>
  <si>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</si>
  <si>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</si>
  <si>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</si>
  <si>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</si>
  <si>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</si>
  <si>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</si>
  <si>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</si>
  <si>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</si>
  <si>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</si>
  <si>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</si>
  <si>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</si>
  <si>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</si>
  <si>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</si>
  <si>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</si>
  <si>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</si>
  <si>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</si>
  <si>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</si>
  <si>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</si>
  <si>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</si>
  <si>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</si>
  <si>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</si>
  <si>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</si>
  <si>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</si>
  <si>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</si>
  <si>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</si>
  <si>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</si>
  <si>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</si>
  <si>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</si>
  <si>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</si>
  <si>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</si>
  <si>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</si>
  <si>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</si>
  <si>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</si>
  <si>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</si>
  <si>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</si>
  <si>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</si>
  <si>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</si>
  <si>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</si>
  <si>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</si>
  <si>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</si>
  <si>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</si>
  <si>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</si>
  <si>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</si>
  <si>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</si>
  <si>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</si>
  <si>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</si>
  <si>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</si>
  <si>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</si>
  <si>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</si>
  <si>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</si>
  <si>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</si>
  <si>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</si>
  <si>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</si>
  <si>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</si>
  <si>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</si>
  <si>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</si>
  <si>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</si>
  <si>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</si>
  <si>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</si>
  <si>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</si>
  <si>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</si>
  <si>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</si>
  <si>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</si>
  <si>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</si>
  <si>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</si>
  <si>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</si>
  <si>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</si>
  <si>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</si>
  <si>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</si>
  <si>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</si>
  <si>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</si>
  <si>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</si>
  <si>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</si>
  <si>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</si>
  <si>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</si>
  <si>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</si>
  <si>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</si>
  <si>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</si>
  <si>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</si>
  <si>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</si>
  <si>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</si>
  <si>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</si>
  <si>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</si>
  <si>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</si>
  <si>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</si>
  <si>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</si>
  <si>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</si>
  <si>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</si>
  <si>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</si>
  <si>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</si>
  <si>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</si>
  <si>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</si>
  <si>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</si>
  <si>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</si>
  <si>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</si>
  <si>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</si>
  <si>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</si>
  <si>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</si>
  <si>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</si>
  <si>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</si>
  <si>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</si>
  <si>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</si>
  <si>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</si>
  <si>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</si>
  <si>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</si>
  <si>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</si>
  <si>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</si>
  <si>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</si>
  <si>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</si>
  <si>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</si>
  <si>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</si>
  <si>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</si>
  <si>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</si>
  <si>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</si>
  <si>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</si>
  <si>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</si>
  <si>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</si>
  <si>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</si>
  <si>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</si>
  <si>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</si>
  <si>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</si>
  <si>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</si>
  <si>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</si>
  <si>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</si>
  <si>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</si>
  <si>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</si>
  <si>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</si>
  <si>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</si>
  <si>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</si>
  <si>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</si>
  <si>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</si>
  <si>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</si>
  <si>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</si>
  <si>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</si>
  <si>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</si>
  <si>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</si>
  <si>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</si>
  <si>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</si>
  <si>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</si>
  <si>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</si>
  <si>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</si>
  <si>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</si>
  <si>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</si>
  <si>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</si>
  <si>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</si>
  <si>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</si>
  <si>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</si>
  <si>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</si>
  <si>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</si>
  <si>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</si>
  <si>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</si>
  <si>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</si>
  <si>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</si>
  <si>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</si>
  <si>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</si>
  <si>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</si>
  <si>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</si>
  <si>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</si>
  <si>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</si>
  <si>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</si>
  <si>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</si>
  <si>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</si>
  <si>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</si>
  <si>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</si>
  <si>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</si>
  <si>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</si>
  <si>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</si>
  <si>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</si>
  <si>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</si>
  <si>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</si>
  <si>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</si>
  <si>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</si>
  <si>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</si>
  <si>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</si>
  <si>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</si>
  <si>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</si>
  <si>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</si>
  <si>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</si>
  <si>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</si>
  <si>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</si>
  <si>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</si>
  <si>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</si>
  <si>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</si>
  <si>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</si>
  <si>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</si>
  <si>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</si>
  <si>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</si>
  <si>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</si>
  <si>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</si>
  <si>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</si>
  <si>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</si>
  <si>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</si>
  <si>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</si>
  <si>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</si>
  <si>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</si>
  <si>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</si>
  <si>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</si>
  <si>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</si>
  <si>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</si>
  <si>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</si>
  <si>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</si>
  <si>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</si>
  <si>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</si>
  <si>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</si>
  <si>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</si>
  <si>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</si>
  <si>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</si>
  <si>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</si>
  <si>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</si>
  <si>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</si>
  <si>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</si>
  <si>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</si>
  <si>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</si>
  <si>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</si>
  <si>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</si>
  <si>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</si>
  <si>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</si>
  <si>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</si>
  <si>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</si>
  <si>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</si>
  <si>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</si>
  <si>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</si>
  <si>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</si>
  <si>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</si>
  <si>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</si>
  <si>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</si>
  <si>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</si>
  <si>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Average age</t>
  </si>
  <si>
    <t>Acive Employee</t>
  </si>
  <si>
    <t>Attrition Rate</t>
  </si>
  <si>
    <t>Average of Job Satisfaction</t>
  </si>
  <si>
    <t>Rating</t>
  </si>
  <si>
    <t>Remaining Rating</t>
  </si>
  <si>
    <t>Row Labels</t>
  </si>
  <si>
    <t>Grand Total</t>
  </si>
  <si>
    <t>Sum of Employee Count</t>
  </si>
  <si>
    <t>Count of CF_attrition counts</t>
  </si>
  <si>
    <t>Count of Attrition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</si>
</sst>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2" fillId="0" borderId="0" applyFont="0" applyFill="0" applyBorder="0" applyAlignment="0" applyProtection="0"/>
  </cellStyleXfs>
  <cellXfs count="22">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4" xfId="0" applyFont="1" applyBorder="1" applyAlignment="1"/>
    <xf numFmtId="0" fontId="0" fillId="0" borderId="5"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0" fontId="1" fillId="0" borderId="0" xfId="0" applyFont="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164" fontId="0" fillId="0" borderId="3" xfId="0" applyNumberFormat="1" applyFont="1" applyBorder="1" applyAlignment="1"/>
    <xf numFmtId="0" fontId="0" fillId="2" borderId="0" xfId="0" applyFont="1" applyFill="1" applyAlignment="1"/>
    <xf numFmtId="0" fontId="0" fillId="0" borderId="1" xfId="0" pivotButton="1"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5" xfId="0" applyFont="1" applyBorder="1" applyAlignment="1">
      <alignment horizontal="left"/>
    </xf>
    <xf numFmtId="0" fontId="0" fillId="0" borderId="3" xfId="0" applyNumberFormat="1" applyFont="1" applyBorder="1" applyAlignment="1"/>
  </cellXfs>
  <cellStyles count="2">
    <cellStyle name="Normal" xfId="0" builtinId="0"/>
    <cellStyle name="Percent" xfId="1" builtinId="5"/>
  </cellStyles>
  <dxfs count="6">
    <dxf>
      <numFmt numFmtId="164" formatCode="0.0"/>
    </dxf>
    <dxf>
      <font>
        <b val="0"/>
        <i val="0"/>
        <sz val="9"/>
        <color rgb="FFF6F5F8"/>
        <name val="Calibri"/>
        <scheme val="minor"/>
      </font>
    </dxf>
    <dxf>
      <font>
        <b/>
        <i val="0"/>
        <sz val="10"/>
        <color auto="1"/>
        <name val="Calibri"/>
        <scheme val="minor"/>
      </font>
      <fill>
        <patternFill>
          <fgColor rgb="FFF6F5F8"/>
          <bgColor rgb="FFF6F5F8"/>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tableStyleElement type="headerRow" dxfId="5"/>
      <tableStyleElement type="firstRowStripe" dxfId="4"/>
      <tableStyleElement type="secondRowStripe" dxfId="3"/>
    </tableStyle>
    <tableStyle name="Slicer Style 1" pivot="0" table="0" count="4">
      <tableStyleElement type="wholeTable" dxfId="2"/>
    </tableStyle>
    <tableStyle name="Slicer Style dashboard" pivot="0" table="0" count="1">
      <tableStyleElement type="wholeTable" dxfId="1"/>
    </tableStyle>
  </tableStyles>
  <colors>
    <mruColors>
      <color rgb="FFF6F5F8"/>
      <color rgb="FF49701E"/>
      <color rgb="FF44C70F"/>
      <color rgb="FF602928"/>
      <color rgb="FFE2442A"/>
      <color rgb="FFDF9B99"/>
      <color rgb="FFEC4AD9"/>
      <color rgb="FFFDB7A9"/>
      <color rgb="FFC515B0"/>
      <color rgb="FF996633"/>
    </mruColors>
  </colors>
  <extLst>
    <ext xmlns:x14="http://schemas.microsoft.com/office/spreadsheetml/2009/9/main" uri="{46F421CA-312F-682f-3DD2-61675219B42D}">
      <x14:dxfs count="3">
        <dxf>
          <fill>
            <gradientFill>
              <stop position="0">
                <color theme="1" tint="0.25098422193060094"/>
              </stop>
              <stop position="1">
                <color theme="0" tint="-0.34900967436750391"/>
              </stop>
            </gradientFill>
          </fill>
        </dxf>
        <dxf>
          <font>
            <b/>
            <i val="0"/>
            <color theme="0"/>
            <name val="Calibri"/>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34900967436750391"/>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 name="Slicer Style dashboard"/>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dPt>
          <c:dPt>
            <c:idx val="1"/>
            <c:bubble3D val="0"/>
            <c:spPr>
              <a:noFill/>
              <a:ln w="19050">
                <a:noFill/>
              </a:ln>
              <a:effectLst/>
            </c:spPr>
          </c:dPt>
          <c:dLbls>
            <c:delete val="1"/>
          </c:dLbls>
          <c:val>
            <c:numRef>
              <c:f>Rating!$E$12:$E$13</c:f>
              <c:numCache>
                <c:formatCode>0.0</c:formatCode>
                <c:ptCount val="2"/>
                <c:pt idx="0">
                  <c:v>2.6265306122448981</c:v>
                </c:pt>
                <c:pt idx="1">
                  <c:v>1.3734693877551019</c:v>
                </c:pt>
              </c:numCache>
            </c:numRef>
          </c:val>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262514015354124E-2"/>
          <c:y val="1.0453532018175147E-2"/>
          <c:w val="0.93888888888888888"/>
          <c:h val="0.89814814814814814"/>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602928"/>
              </a:solidFill>
              <a:ln>
                <a:noFill/>
              </a:ln>
              <a:effectLst/>
            </c:spPr>
          </c:dPt>
          <c:val>
            <c:numRef>
              <c:f>Rating!$E$12</c:f>
              <c:numCache>
                <c:formatCode>0.0</c:formatCode>
                <c:ptCount val="1"/>
                <c:pt idx="0">
                  <c:v>2.6265306122448981</c:v>
                </c:pt>
              </c:numCache>
            </c:numRef>
          </c:val>
        </c:ser>
        <c:ser>
          <c:idx val="1"/>
          <c:order val="1"/>
          <c:spPr>
            <a:solidFill>
              <a:schemeClr val="bg1"/>
            </a:solidFill>
            <a:ln>
              <a:noFill/>
            </a:ln>
            <a:effectLst/>
          </c:spPr>
          <c:invertIfNegative val="0"/>
          <c:val>
            <c:numRef>
              <c:f>Rating!$E$13</c:f>
              <c:numCache>
                <c:formatCode>0.0</c:formatCode>
                <c:ptCount val="1"/>
                <c:pt idx="0">
                  <c:v>1.3734693877551019</c:v>
                </c:pt>
              </c:numCache>
            </c:numRef>
          </c:val>
        </c:ser>
        <c:dLbls>
          <c:showLegendKey val="0"/>
          <c:showVal val="0"/>
          <c:showCatName val="0"/>
          <c:showSerName val="0"/>
          <c:showPercent val="0"/>
          <c:showBubbleSize val="0"/>
        </c:dLbls>
        <c:gapWidth val="0"/>
        <c:overlap val="100"/>
        <c:axId val="345757776"/>
        <c:axId val="345481272"/>
      </c:barChart>
      <c:catAx>
        <c:axId val="345757776"/>
        <c:scaling>
          <c:orientation val="minMax"/>
        </c:scaling>
        <c:delete val="1"/>
        <c:axPos val="l"/>
        <c:majorTickMark val="out"/>
        <c:minorTickMark val="none"/>
        <c:tickLblPos val="nextTo"/>
        <c:crossAx val="345481272"/>
        <c:crosses val="autoZero"/>
        <c:auto val="1"/>
        <c:lblAlgn val="ctr"/>
        <c:lblOffset val="100"/>
        <c:noMultiLvlLbl val="0"/>
      </c:catAx>
      <c:valAx>
        <c:axId val="345481272"/>
        <c:scaling>
          <c:orientation val="minMax"/>
          <c:max val="4"/>
        </c:scaling>
        <c:delete val="1"/>
        <c:axPos val="b"/>
        <c:numFmt formatCode="0.0" sourceLinked="1"/>
        <c:majorTickMark val="out"/>
        <c:minorTickMark val="none"/>
        <c:tickLblPos val="nextTo"/>
        <c:crossAx val="345757776"/>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592580541632586E-2"/>
          <c:y val="0.28499718330373841"/>
          <c:w val="0.75206362221382161"/>
          <c:h val="0.68384326268717899"/>
        </c:manualLayout>
      </c:layout>
      <c:doughnutChart>
        <c:varyColors val="1"/>
        <c:ser>
          <c:idx val="0"/>
          <c:order val="0"/>
          <c:dPt>
            <c:idx val="0"/>
            <c:bubble3D val="0"/>
            <c:spPr>
              <a:solidFill>
                <a:srgbClr val="CAD8EE"/>
              </a:solidFill>
              <a:ln w="19050">
                <a:solidFill>
                  <a:srgbClr val="F6F5F8"/>
                </a:solidFill>
              </a:ln>
              <a:effectLst/>
            </c:spPr>
          </c:dPt>
          <c:dPt>
            <c:idx val="1"/>
            <c:bubble3D val="0"/>
            <c:spPr>
              <a:gradFill>
                <a:gsLst>
                  <a:gs pos="0">
                    <a:srgbClr val="02400C"/>
                  </a:gs>
                  <a:gs pos="100000">
                    <a:srgbClr val="409E47"/>
                  </a:gs>
                </a:gsLst>
                <a:lin ang="5400000" scaled="1"/>
              </a:gradFill>
              <a:ln w="19050">
                <a:noFill/>
              </a:ln>
              <a:effectLst/>
            </c:spPr>
          </c:dPt>
          <c:val>
            <c:numRef>
              <c:f>Gender!$C$10:$C$11</c:f>
              <c:numCache>
                <c:formatCode>General</c:formatCode>
                <c:ptCount val="2"/>
                <c:pt idx="0">
                  <c:v>588</c:v>
                </c:pt>
                <c:pt idx="1">
                  <c:v>882</c:v>
                </c:pt>
              </c:numCache>
            </c:numRef>
          </c:val>
        </c:ser>
        <c:dLbls>
          <c:showLegendKey val="0"/>
          <c:showVal val="0"/>
          <c:showCatName val="0"/>
          <c:showSerName val="0"/>
          <c:showPercent val="0"/>
          <c:showBubbleSize val="0"/>
          <c:showLeaderLines val="1"/>
        </c:dLbls>
        <c:firstSliceAng val="0"/>
        <c:holeSize val="61"/>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949281781632133"/>
          <c:y val="0.38863175611062234"/>
          <c:w val="0.75206362221382161"/>
          <c:h val="0.68384326268717899"/>
        </c:manualLayout>
      </c:layout>
      <c:doughnutChart>
        <c:varyColors val="1"/>
        <c:ser>
          <c:idx val="0"/>
          <c:order val="0"/>
          <c:dPt>
            <c:idx val="0"/>
            <c:bubble3D val="0"/>
            <c:spPr>
              <a:gradFill>
                <a:gsLst>
                  <a:gs pos="0">
                    <a:srgbClr val="1A0016"/>
                  </a:gs>
                  <a:gs pos="100000">
                    <a:srgbClr val="EC4AD9"/>
                  </a:gs>
                </a:gsLst>
                <a:lin ang="5400000" scaled="1"/>
              </a:gradFill>
              <a:ln w="19050">
                <a:solidFill>
                  <a:schemeClr val="lt1"/>
                </a:solidFill>
              </a:ln>
              <a:effectLst/>
            </c:spPr>
          </c:dPt>
          <c:dPt>
            <c:idx val="1"/>
            <c:bubble3D val="0"/>
            <c:spPr>
              <a:solidFill>
                <a:srgbClr val="CAD8EE"/>
              </a:solidFill>
              <a:ln w="19050">
                <a:solidFill>
                  <a:schemeClr val="lt1"/>
                </a:solidFill>
              </a:ln>
              <a:effectLst/>
            </c:spPr>
          </c:dPt>
          <c:val>
            <c:numRef>
              <c:f>Gender!$C$10:$C$11</c:f>
              <c:numCache>
                <c:formatCode>General</c:formatCode>
                <c:ptCount val="2"/>
                <c:pt idx="0">
                  <c:v>588</c:v>
                </c:pt>
                <c:pt idx="1">
                  <c:v>882</c:v>
                </c:pt>
              </c:numCache>
            </c:numRef>
          </c:val>
        </c:ser>
        <c:dLbls>
          <c:showLegendKey val="0"/>
          <c:showVal val="0"/>
          <c:showCatName val="0"/>
          <c:showSerName val="0"/>
          <c:showPercent val="0"/>
          <c:showBubbleSize val="0"/>
          <c:showLeaderLines val="1"/>
        </c:dLbls>
        <c:firstSliceAng val="0"/>
        <c:holeSize val="61"/>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[Hr_Analytics_Dashboard.xlsx]Education!Education</c:name>
    <c:fmtId val="3"/>
  </c:pivotSource>
  <c:chart>
    <c:autoTitleDeleted val="1"/>
    <c:pivotFmts>
      <c:pivotFmt>
        <c:idx val="0"/>
        <c:spPr>
          <a:gradFill>
            <a:gsLst>
              <a:gs pos="0">
                <a:schemeClr val="accent6">
                  <a:lumMod val="50000"/>
                </a:schemeClr>
              </a:gs>
              <a:gs pos="100000">
                <a:schemeClr val="accent2">
                  <a:lumMod val="50000"/>
                </a:schemeClr>
              </a:gs>
            </a:gsLst>
            <a:lin ang="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lumMod val="50000"/>
                </a:schemeClr>
              </a:gs>
              <a:gs pos="100000">
                <a:schemeClr val="accent2">
                  <a:lumMod val="50000"/>
                </a:schemeClr>
              </a:gs>
            </a:gsLst>
            <a:lin ang="0" scaled="1"/>
            <a:tileRect/>
          </a:gradFill>
          <a:ln>
            <a:noFill/>
          </a:ln>
          <a:effectLst/>
        </c:spPr>
      </c:pivotFmt>
      <c:pivotFmt>
        <c:idx val="2"/>
        <c:spPr>
          <a:gradFill>
            <a:gsLst>
              <a:gs pos="0">
                <a:schemeClr val="accent6">
                  <a:lumMod val="50000"/>
                </a:schemeClr>
              </a:gs>
              <a:gs pos="100000">
                <a:schemeClr val="accent2">
                  <a:lumMod val="50000"/>
                </a:schemeClr>
              </a:gs>
            </a:gsLst>
            <a:lin ang="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50000"/>
                </a:schemeClr>
              </a:gs>
              <a:gs pos="100000">
                <a:schemeClr val="accent2">
                  <a:lumMod val="50000"/>
                </a:schemeClr>
              </a:gs>
            </a:gsLst>
            <a:lin ang="0" scaled="1"/>
            <a:tileRect/>
          </a:gradFill>
          <a:ln>
            <a:noFill/>
          </a:ln>
          <a:effectLst/>
        </c:spPr>
      </c:pivotFmt>
      <c:pivotFmt>
        <c:idx val="4"/>
        <c:spPr>
          <a:gradFill>
            <a:gsLst>
              <a:gs pos="0">
                <a:schemeClr val="accent6">
                  <a:lumMod val="50000"/>
                </a:schemeClr>
              </a:gs>
              <a:gs pos="100000">
                <a:schemeClr val="accent2">
                  <a:lumMod val="50000"/>
                </a:schemeClr>
              </a:gs>
            </a:gsLst>
            <a:lin ang="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gradFill flip="none" rotWithShape="1">
            <a:gsLst>
              <a:gs pos="0">
                <a:schemeClr val="accent6">
                  <a:lumMod val="50000"/>
                </a:schemeClr>
              </a:gs>
              <a:gs pos="100000">
                <a:schemeClr val="accent2">
                  <a:lumMod val="50000"/>
                </a:schemeClr>
              </a:gs>
            </a:gsLst>
            <a:lin ang="0" scaled="1"/>
            <a:tileRect/>
          </a:gradFill>
          <a:ln>
            <a:noFill/>
          </a:ln>
          <a:effectLst/>
        </c:spPr>
      </c:pivotFmt>
    </c:pivotFmts>
    <c:plotArea>
      <c:layout>
        <c:manualLayout>
          <c:layoutTarget val="inner"/>
          <c:xMode val="edge"/>
          <c:yMode val="edge"/>
          <c:x val="0.25315935311013366"/>
          <c:y val="8.2513085725695018E-2"/>
          <c:w val="0.74326552930883638"/>
          <c:h val="0.89814814814814814"/>
        </c:manualLayout>
      </c:layout>
      <c:barChart>
        <c:barDir val="bar"/>
        <c:grouping val="clustered"/>
        <c:varyColors val="0"/>
        <c:ser>
          <c:idx val="0"/>
          <c:order val="0"/>
          <c:tx>
            <c:strRef>
              <c:f>Education!$B$3</c:f>
              <c:strCache>
                <c:ptCount val="1"/>
                <c:pt idx="0">
                  <c:v>Total</c:v>
                </c:pt>
              </c:strCache>
            </c:strRef>
          </c:tx>
          <c:spPr>
            <a:gradFill>
              <a:gsLst>
                <a:gs pos="0">
                  <a:schemeClr val="accent6">
                    <a:lumMod val="50000"/>
                  </a:schemeClr>
                </a:gs>
                <a:gs pos="100000">
                  <a:schemeClr val="accent2">
                    <a:lumMod val="50000"/>
                  </a:schemeClr>
                </a:gs>
              </a:gsLst>
              <a:lin ang="0" scaled="1"/>
            </a:gradFill>
            <a:ln>
              <a:noFill/>
            </a:ln>
            <a:effectLst/>
          </c:spPr>
          <c:invertIfNegative val="0"/>
          <c:dPt>
            <c:idx val="4"/>
            <c:invertIfNegative val="0"/>
            <c:bubble3D val="0"/>
            <c:spPr>
              <a:gradFill flip="none" rotWithShape="1">
                <a:gsLst>
                  <a:gs pos="0">
                    <a:schemeClr val="accent6">
                      <a:lumMod val="50000"/>
                    </a:schemeClr>
                  </a:gs>
                  <a:gs pos="100000">
                    <a:schemeClr val="accent2">
                      <a:lumMod val="50000"/>
                    </a:schemeClr>
                  </a:gs>
                </a:gsLst>
                <a:lin ang="0" scaled="1"/>
                <a:tileRect/>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Associates Degree</c:v>
                </c:pt>
                <c:pt idx="1">
                  <c:v>Bachelor's Degree</c:v>
                </c:pt>
                <c:pt idx="2">
                  <c:v>Doctoral Degree</c:v>
                </c:pt>
                <c:pt idx="3">
                  <c:v>High School</c:v>
                </c:pt>
                <c:pt idx="4">
                  <c:v>Master's Degree</c:v>
                </c:pt>
              </c:strCache>
            </c:strRef>
          </c:cat>
          <c:val>
            <c:numRef>
              <c:f>Education!$B$4:$B$9</c:f>
              <c:numCache>
                <c:formatCode>General</c:formatCode>
                <c:ptCount val="5"/>
                <c:pt idx="0">
                  <c:v>44</c:v>
                </c:pt>
                <c:pt idx="1">
                  <c:v>99</c:v>
                </c:pt>
                <c:pt idx="2">
                  <c:v>5</c:v>
                </c:pt>
                <c:pt idx="3">
                  <c:v>31</c:v>
                </c:pt>
                <c:pt idx="4">
                  <c:v>58</c:v>
                </c:pt>
              </c:numCache>
            </c:numRef>
          </c:val>
        </c:ser>
        <c:dLbls>
          <c:dLblPos val="outEnd"/>
          <c:showLegendKey val="0"/>
          <c:showVal val="1"/>
          <c:showCatName val="0"/>
          <c:showSerName val="0"/>
          <c:showPercent val="0"/>
          <c:showBubbleSize val="0"/>
        </c:dLbls>
        <c:gapWidth val="100"/>
        <c:axId val="346622736"/>
        <c:axId val="346623120"/>
      </c:barChart>
      <c:catAx>
        <c:axId val="346622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602928"/>
                </a:solidFill>
                <a:latin typeface="+mn-lt"/>
                <a:ea typeface="+mn-ea"/>
                <a:cs typeface="+mn-cs"/>
              </a:defRPr>
            </a:pPr>
            <a:endParaRPr lang="en-US"/>
          </a:p>
        </c:txPr>
        <c:crossAx val="346623120"/>
        <c:crosses val="autoZero"/>
        <c:auto val="1"/>
        <c:lblAlgn val="ctr"/>
        <c:lblOffset val="100"/>
        <c:noMultiLvlLbl val="0"/>
      </c:catAx>
      <c:valAx>
        <c:axId val="346623120"/>
        <c:scaling>
          <c:orientation val="minMax"/>
        </c:scaling>
        <c:delete val="1"/>
        <c:axPos val="b"/>
        <c:numFmt formatCode="General" sourceLinked="1"/>
        <c:majorTickMark val="none"/>
        <c:minorTickMark val="none"/>
        <c:tickLblPos val="nextTo"/>
        <c:crossAx val="346622736"/>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[Hr_Analytics_Dashboard.xlsx]Age Group!PivotTable2</c:name>
    <c:fmtId val="3"/>
  </c:pivotSource>
  <c:chart>
    <c:autoTitleDeleted val="1"/>
    <c:pivotFmts>
      <c:pivotFmt>
        <c:idx val="0"/>
        <c:spPr>
          <a:gradFill flip="none" rotWithShape="1">
            <a:gsLst>
              <a:gs pos="0">
                <a:schemeClr val="accent4">
                  <a:lumMod val="50000"/>
                </a:schemeClr>
              </a:gs>
              <a:gs pos="100000">
                <a:schemeClr val="accent4">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4">
                  <a:lumMod val="50000"/>
                </a:schemeClr>
              </a:gs>
              <a:gs pos="100000">
                <a:schemeClr val="accent4">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50000"/>
                </a:schemeClr>
              </a:gs>
              <a:gs pos="100000">
                <a:schemeClr val="accent4">
                  <a:lumMod val="75000"/>
                </a:schemeClr>
              </a:gs>
            </a:gsLst>
            <a:lin ang="16200000" scaled="1"/>
            <a:tileRect/>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4134615815346957E-2"/>
          <c:y val="6.0497623920093592E-2"/>
          <c:w val="0.9165598280069297"/>
          <c:h val="0.79310860609663614"/>
        </c:manualLayout>
      </c:layout>
      <c:barChart>
        <c:barDir val="col"/>
        <c:grouping val="clustered"/>
        <c:varyColors val="0"/>
        <c:ser>
          <c:idx val="0"/>
          <c:order val="0"/>
          <c:tx>
            <c:strRef>
              <c:f>'Age Group'!$B$3</c:f>
              <c:strCache>
                <c:ptCount val="1"/>
                <c:pt idx="0">
                  <c:v>Total</c:v>
                </c:pt>
              </c:strCache>
            </c:strRef>
          </c:tx>
          <c:spPr>
            <a:gradFill flip="none" rotWithShape="1">
              <a:gsLst>
                <a:gs pos="0">
                  <a:schemeClr val="accent4">
                    <a:lumMod val="50000"/>
                  </a:schemeClr>
                </a:gs>
                <a:gs pos="100000">
                  <a:schemeClr val="accent4">
                    <a:lumMod val="75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Under 25</c:v>
                </c:pt>
                <c:pt idx="1">
                  <c:v>25 - 34</c:v>
                </c:pt>
                <c:pt idx="2">
                  <c:v>35 - 44</c:v>
                </c:pt>
                <c:pt idx="3">
                  <c:v>45 - 54</c:v>
                </c:pt>
                <c:pt idx="4">
                  <c:v>Over 55</c:v>
                </c:pt>
              </c:strCache>
            </c:strRef>
          </c:cat>
          <c:val>
            <c:numRef>
              <c:f>'Age Group'!$B$4:$B$9</c:f>
              <c:numCache>
                <c:formatCode>General</c:formatCode>
                <c:ptCount val="5"/>
                <c:pt idx="0">
                  <c:v>38</c:v>
                </c:pt>
                <c:pt idx="1">
                  <c:v>112</c:v>
                </c:pt>
                <c:pt idx="2">
                  <c:v>51</c:v>
                </c:pt>
                <c:pt idx="3">
                  <c:v>25</c:v>
                </c:pt>
                <c:pt idx="4">
                  <c:v>11</c:v>
                </c:pt>
              </c:numCache>
            </c:numRef>
          </c:val>
        </c:ser>
        <c:dLbls>
          <c:dLblPos val="outEnd"/>
          <c:showLegendKey val="0"/>
          <c:showVal val="1"/>
          <c:showCatName val="0"/>
          <c:showSerName val="0"/>
          <c:showPercent val="0"/>
          <c:showBubbleSize val="0"/>
        </c:dLbls>
        <c:gapWidth val="126"/>
        <c:overlap val="-26"/>
        <c:axId val="346621352"/>
        <c:axId val="346146272"/>
      </c:barChart>
      <c:catAx>
        <c:axId val="346621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602928"/>
                </a:solidFill>
                <a:latin typeface="+mn-lt"/>
                <a:ea typeface="+mn-ea"/>
                <a:cs typeface="+mn-cs"/>
              </a:defRPr>
            </a:pPr>
            <a:endParaRPr lang="en-US"/>
          </a:p>
        </c:txPr>
        <c:crossAx val="346146272"/>
        <c:crosses val="autoZero"/>
        <c:auto val="1"/>
        <c:lblAlgn val="ctr"/>
        <c:lblOffset val="100"/>
        <c:noMultiLvlLbl val="0"/>
      </c:catAx>
      <c:valAx>
        <c:axId val="346146272"/>
        <c:scaling>
          <c:orientation val="minMax"/>
        </c:scaling>
        <c:delete val="1"/>
        <c:axPos val="l"/>
        <c:numFmt formatCode="General" sourceLinked="1"/>
        <c:majorTickMark val="none"/>
        <c:minorTickMark val="none"/>
        <c:tickLblPos val="nextTo"/>
        <c:crossAx val="3466213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lumMod val="60000"/>
                  <a:lumOff val="40000"/>
                </a:schemeClr>
              </a:solidFill>
              <a:ln w="19050">
                <a:solidFill>
                  <a:schemeClr val="lt1"/>
                </a:solidFill>
              </a:ln>
              <a:effectLst/>
            </c:spPr>
          </c:dPt>
          <c:dPt>
            <c:idx val="1"/>
            <c:bubble3D val="0"/>
            <c:spPr>
              <a:solidFill>
                <a:schemeClr val="accent1">
                  <a:lumMod val="75000"/>
                </a:schemeClr>
              </a:solidFill>
              <a:ln w="19050">
                <a:solidFill>
                  <a:schemeClr val="lt1"/>
                </a:solidFill>
              </a:ln>
              <a:effectLst/>
            </c:spPr>
          </c:dPt>
          <c:dPt>
            <c:idx val="2"/>
            <c:bubble3D val="0"/>
            <c:spPr>
              <a:gradFill>
                <a:gsLst>
                  <a:gs pos="0">
                    <a:srgbClr val="FDB7A9"/>
                  </a:gs>
                  <a:gs pos="100000">
                    <a:srgbClr val="F85746"/>
                  </a:gs>
                </a:gsLst>
                <a:lin ang="16200000" scaled="1"/>
              </a:gradFill>
              <a:ln w="19050">
                <a:noFill/>
              </a:ln>
              <a:effectLst/>
            </c:spPr>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602928"/>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Department!$B$10:$B$12</c:f>
              <c:strCache>
                <c:ptCount val="3"/>
                <c:pt idx="0">
                  <c:v>HR</c:v>
                </c:pt>
                <c:pt idx="1">
                  <c:v>R&amp;D</c:v>
                </c:pt>
                <c:pt idx="2">
                  <c:v>Sales</c:v>
                </c:pt>
              </c:strCache>
            </c:strRef>
          </c:cat>
          <c:val>
            <c:numRef>
              <c:f>Department!$C$10:$C$12</c:f>
              <c:numCache>
                <c:formatCode>0.00%</c:formatCode>
                <c:ptCount val="3"/>
                <c:pt idx="0">
                  <c:v>5.0632911392405063E-2</c:v>
                </c:pt>
                <c:pt idx="1">
                  <c:v>0.56118143459915615</c:v>
                </c:pt>
                <c:pt idx="2">
                  <c:v>0.3881856540084388</c:v>
                </c:pt>
              </c:numCache>
            </c:numRef>
          </c:val>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[Hr_Analytics_Dashboard.xlsx]MaritalStatus!MaritaStatus</c:name>
    <c:fmtId val="16"/>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lumMod val="75000"/>
                </a:schemeClr>
              </a:gs>
              <a:gs pos="100000">
                <a:schemeClr val="accent6">
                  <a:lumMod val="60000"/>
                  <a:lumOff val="40000"/>
                </a:schemeClr>
              </a:gs>
            </a:gsLst>
            <a:lin ang="16200000" scaled="1"/>
          </a:gradFill>
          <a:ln w="25400">
            <a:solidFill>
              <a:schemeClr val="lt1"/>
            </a:solidFill>
          </a:ln>
          <a:effectLst/>
          <a:sp3d contourW="25400">
            <a:contourClr>
              <a:schemeClr val="lt1"/>
            </a:contourClr>
          </a:sp3d>
        </c:spPr>
      </c:pivotFmt>
      <c:pivotFmt>
        <c:idx val="2"/>
        <c:spPr>
          <a:gradFill>
            <a:gsLst>
              <a:gs pos="0">
                <a:srgbClr val="FDB7A9"/>
              </a:gs>
              <a:gs pos="100000">
                <a:srgbClr val="EC4AD9"/>
              </a:gs>
            </a:gsLst>
            <a:lin ang="16200000" scaled="1"/>
          </a:gradFill>
          <a:ln w="25400">
            <a:solidFill>
              <a:schemeClr val="lt1"/>
            </a:solidFill>
          </a:ln>
          <a:effectLst/>
          <a:sp3d contourW="25400">
            <a:contourClr>
              <a:schemeClr val="lt1"/>
            </a:contourClr>
          </a:sp3d>
        </c:spPr>
      </c:pivotFmt>
      <c:pivotFmt>
        <c:idx val="3"/>
        <c:spPr>
          <a:solidFill>
            <a:schemeClr val="accent1">
              <a:lumMod val="60000"/>
              <a:lumOff val="40000"/>
            </a:schemeClr>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w="25400">
            <a:solidFill>
              <a:schemeClr val="lt1"/>
            </a:solidFill>
          </a:ln>
          <a:effectLst/>
          <a:sp3d contourW="25400">
            <a:contourClr>
              <a:schemeClr val="lt1"/>
            </a:contourClr>
          </a:sp3d>
        </c:spPr>
      </c:pivotFmt>
      <c:pivotFmt>
        <c:idx val="6"/>
        <c:spPr>
          <a:gradFill>
            <a:gsLst>
              <a:gs pos="0">
                <a:schemeClr val="accent6">
                  <a:lumMod val="75000"/>
                </a:schemeClr>
              </a:gs>
              <a:gs pos="100000">
                <a:schemeClr val="accent6">
                  <a:lumMod val="60000"/>
                  <a:lumOff val="40000"/>
                </a:schemeClr>
              </a:gs>
            </a:gsLst>
            <a:lin ang="16200000" scaled="1"/>
          </a:gradFill>
          <a:ln w="25400">
            <a:solidFill>
              <a:schemeClr val="lt1"/>
            </a:solidFill>
          </a:ln>
          <a:effectLst/>
          <a:sp3d contourW="25400">
            <a:contourClr>
              <a:schemeClr val="lt1"/>
            </a:contourClr>
          </a:sp3d>
        </c:spPr>
      </c:pivotFmt>
      <c:pivotFmt>
        <c:idx val="7"/>
        <c:spPr>
          <a:gradFill>
            <a:gsLst>
              <a:gs pos="0">
                <a:srgbClr val="FDB7A9"/>
              </a:gs>
              <a:gs pos="100000">
                <a:srgbClr val="EC4AD9"/>
              </a:gs>
            </a:gsLst>
            <a:lin ang="16200000" scaled="1"/>
          </a:gra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lumMod val="60000"/>
              <a:lumOff val="40000"/>
            </a:schemeClr>
          </a:solidFill>
          <a:ln w="25400">
            <a:solidFill>
              <a:schemeClr val="lt1"/>
            </a:solidFill>
          </a:ln>
          <a:effectLst/>
          <a:sp3d contourW="25400">
            <a:contourClr>
              <a:schemeClr val="lt1"/>
            </a:contourClr>
          </a:sp3d>
        </c:spPr>
      </c:pivotFmt>
      <c:pivotFmt>
        <c:idx val="10"/>
        <c:spPr>
          <a:gradFill>
            <a:gsLst>
              <a:gs pos="0">
                <a:schemeClr val="accent6">
                  <a:lumMod val="75000"/>
                </a:schemeClr>
              </a:gs>
              <a:gs pos="100000">
                <a:schemeClr val="accent6">
                  <a:lumMod val="60000"/>
                  <a:lumOff val="40000"/>
                </a:schemeClr>
              </a:gs>
            </a:gsLst>
            <a:lin ang="16200000" scaled="1"/>
          </a:gradFill>
          <a:ln w="25400">
            <a:solidFill>
              <a:schemeClr val="lt1"/>
            </a:solidFill>
          </a:ln>
          <a:effectLst/>
          <a:sp3d contourW="25400">
            <a:contourClr>
              <a:schemeClr val="lt1"/>
            </a:contourClr>
          </a:sp3d>
        </c:spPr>
      </c:pivotFmt>
      <c:pivotFmt>
        <c:idx val="11"/>
        <c:spPr>
          <a:gradFill>
            <a:gsLst>
              <a:gs pos="0">
                <a:srgbClr val="FDB7A9"/>
              </a:gs>
              <a:gs pos="100000">
                <a:srgbClr val="EC4AD9"/>
              </a:gs>
            </a:gsLst>
            <a:lin ang="16200000" scaled="1"/>
          </a:gra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3424902926129739E-2"/>
          <c:y val="4.4970836816599922E-3"/>
          <c:w val="0.78763407699037624"/>
          <c:h val="0.89814814814814814"/>
        </c:manualLayout>
      </c:layout>
      <c:pie3DChart>
        <c:varyColors val="1"/>
        <c:ser>
          <c:idx val="0"/>
          <c:order val="0"/>
          <c:tx>
            <c:strRef>
              <c:f>MaritalStatus!$B$3</c:f>
              <c:strCache>
                <c:ptCount val="1"/>
                <c:pt idx="0">
                  <c:v>Total</c:v>
                </c:pt>
              </c:strCache>
            </c:strRef>
          </c:tx>
          <c:dPt>
            <c:idx val="0"/>
            <c:bubble3D val="0"/>
            <c:spPr>
              <a:solidFill>
                <a:schemeClr val="accent1">
                  <a:lumMod val="60000"/>
                  <a:lumOff val="40000"/>
                </a:schemeClr>
              </a:solidFill>
              <a:ln w="25400">
                <a:solidFill>
                  <a:schemeClr val="lt1"/>
                </a:solidFill>
              </a:ln>
              <a:effectLst/>
              <a:sp3d contourW="25400">
                <a:contourClr>
                  <a:schemeClr val="lt1"/>
                </a:contourClr>
              </a:sp3d>
            </c:spPr>
          </c:dPt>
          <c:dPt>
            <c:idx val="1"/>
            <c:bubble3D val="0"/>
            <c:spPr>
              <a:gradFill>
                <a:gsLst>
                  <a:gs pos="0">
                    <a:schemeClr val="accent6">
                      <a:lumMod val="75000"/>
                    </a:schemeClr>
                  </a:gs>
                  <a:gs pos="100000">
                    <a:schemeClr val="accent6">
                      <a:lumMod val="60000"/>
                      <a:lumOff val="40000"/>
                    </a:schemeClr>
                  </a:gs>
                </a:gsLst>
                <a:lin ang="16200000" scaled="1"/>
              </a:gradFill>
              <a:ln w="25400">
                <a:solidFill>
                  <a:schemeClr val="lt1"/>
                </a:solidFill>
              </a:ln>
              <a:effectLst/>
              <a:sp3d contourW="25400">
                <a:contourClr>
                  <a:schemeClr val="lt1"/>
                </a:contourClr>
              </a:sp3d>
            </c:spPr>
          </c:dPt>
          <c:dPt>
            <c:idx val="2"/>
            <c:bubble3D val="0"/>
            <c:spPr>
              <a:gradFill>
                <a:gsLst>
                  <a:gs pos="0">
                    <a:srgbClr val="FDB7A9"/>
                  </a:gs>
                  <a:gs pos="100000">
                    <a:srgbClr val="EC4AD9"/>
                  </a:gs>
                </a:gsLst>
                <a:lin ang="16200000" scaled="1"/>
              </a:gra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MaritalStatus!$A$4:$A$7</c:f>
              <c:strCache>
                <c:ptCount val="3"/>
                <c:pt idx="0">
                  <c:v>Divorced</c:v>
                </c:pt>
                <c:pt idx="1">
                  <c:v>Married</c:v>
                </c:pt>
                <c:pt idx="2">
                  <c:v>Single</c:v>
                </c:pt>
              </c:strCache>
            </c:strRef>
          </c:cat>
          <c:val>
            <c:numRef>
              <c:f>MaritalStatus!$B$4:$B$7</c:f>
              <c:numCache>
                <c:formatCode>General</c:formatCode>
                <c:ptCount val="3"/>
                <c:pt idx="0">
                  <c:v>327</c:v>
                </c:pt>
                <c:pt idx="1">
                  <c:v>673</c:v>
                </c:pt>
                <c:pt idx="2">
                  <c:v>470</c:v>
                </c:pt>
              </c:numCache>
            </c:numRef>
          </c:val>
        </c:ser>
        <c:dLbls>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80297008239318268"/>
          <c:y val="0.62644606700096406"/>
          <c:w val="0.19304563013075052"/>
          <c:h val="0.309435357069118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[Hr_Analytics_Dashboard.xlsx]Roles!PivotTable6</c:name>
    <c:fmtId val="3"/>
  </c:pivotSource>
  <c:chart>
    <c:autoTitleDeleted val="1"/>
    <c:pivotFmts>
      <c:pivotFmt>
        <c:idx val="0"/>
        <c:spPr>
          <a:gradFill flip="none" rotWithShape="1">
            <a:gsLst>
              <a:gs pos="0">
                <a:srgbClr val="DF9B99"/>
              </a:gs>
              <a:gs pos="100000">
                <a:srgbClr val="E2442A"/>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DF9B99"/>
              </a:gs>
              <a:gs pos="100000">
                <a:srgbClr val="E2442A"/>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DF9B99"/>
              </a:gs>
              <a:gs pos="100000">
                <a:srgbClr val="E2442A"/>
              </a:gs>
            </a:gsLst>
            <a:lin ang="0" scaled="1"/>
            <a:tileRect/>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Roles!$B$3</c:f>
              <c:strCache>
                <c:ptCount val="1"/>
                <c:pt idx="0">
                  <c:v>Total</c:v>
                </c:pt>
              </c:strCache>
            </c:strRef>
          </c:tx>
          <c:spPr>
            <a:gradFill flip="none" rotWithShape="1">
              <a:gsLst>
                <a:gs pos="0">
                  <a:srgbClr val="DF9B99"/>
                </a:gs>
                <a:gs pos="100000">
                  <a:srgbClr val="E2442A"/>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Roles!$A$4:$A$13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Roles!$B$4:$B$13</c:f>
              <c:numCache>
                <c:formatCode>General</c:formatCode>
                <c:ptCount val="9"/>
                <c:pt idx="0">
                  <c:v>9</c:v>
                </c:pt>
                <c:pt idx="1">
                  <c:v>12</c:v>
                </c:pt>
                <c:pt idx="2">
                  <c:v>62</c:v>
                </c:pt>
                <c:pt idx="3">
                  <c:v>5</c:v>
                </c:pt>
                <c:pt idx="4">
                  <c:v>10</c:v>
                </c:pt>
                <c:pt idx="5">
                  <c:v>2</c:v>
                </c:pt>
                <c:pt idx="6">
                  <c:v>47</c:v>
                </c:pt>
                <c:pt idx="7">
                  <c:v>57</c:v>
                </c:pt>
                <c:pt idx="8">
                  <c:v>33</c:v>
                </c:pt>
              </c:numCache>
            </c:numRef>
          </c:val>
        </c:ser>
        <c:dLbls>
          <c:dLblPos val="outEnd"/>
          <c:showLegendKey val="0"/>
          <c:showVal val="1"/>
          <c:showCatName val="0"/>
          <c:showSerName val="0"/>
          <c:showPercent val="0"/>
          <c:showBubbleSize val="0"/>
        </c:dLbls>
        <c:gapWidth val="100"/>
        <c:axId val="345671920"/>
        <c:axId val="345673096"/>
      </c:barChart>
      <c:catAx>
        <c:axId val="345671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602928"/>
                </a:solidFill>
                <a:latin typeface="+mn-lt"/>
                <a:ea typeface="+mn-ea"/>
                <a:cs typeface="+mn-cs"/>
              </a:defRPr>
            </a:pPr>
            <a:endParaRPr lang="en-US"/>
          </a:p>
        </c:txPr>
        <c:crossAx val="345673096"/>
        <c:crosses val="autoZero"/>
        <c:auto val="1"/>
        <c:lblAlgn val="ctr"/>
        <c:lblOffset val="100"/>
        <c:noMultiLvlLbl val="0"/>
      </c:catAx>
      <c:valAx>
        <c:axId val="345673096"/>
        <c:scaling>
          <c:orientation val="minMax"/>
        </c:scaling>
        <c:delete val="1"/>
        <c:axPos val="b"/>
        <c:numFmt formatCode="General" sourceLinked="1"/>
        <c:majorTickMark val="none"/>
        <c:minorTickMark val="none"/>
        <c:tickLblPos val="nextTo"/>
        <c:crossAx val="3456719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ysClr val="window" lastClr="FFFFFF"/>
              </a:solidFill>
              <a:ln w="19050">
                <a:solidFill>
                  <a:schemeClr val="lt1"/>
                </a:solidFill>
              </a:ln>
              <a:effectLst/>
            </c:spPr>
          </c:dPt>
          <c:dLbls>
            <c:dLbl>
              <c:idx val="0"/>
              <c:layout>
                <c:manualLayout>
                  <c:x val="-0.14444444444444443"/>
                  <c:y val="-0.134259259259259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02928"/>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dLbl>
              <c:idx val="1"/>
              <c:delete val="1"/>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Rating!$E$12:$E$13</c:f>
              <c:numCache>
                <c:formatCode>0.0</c:formatCode>
                <c:ptCount val="2"/>
                <c:pt idx="0">
                  <c:v>2.6265306122448981</c:v>
                </c:pt>
                <c:pt idx="1">
                  <c:v>1.3734693877551019</c:v>
                </c:pt>
              </c:numCache>
            </c:numRef>
          </c:val>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4.6296296296296294E-2"/>
          <c:w val="0.93888888888888888"/>
          <c:h val="0.89814814814814814"/>
        </c:manualLayout>
      </c:layout>
      <c:barChart>
        <c:barDir val="bar"/>
        <c:grouping val="stacked"/>
        <c:varyColors val="0"/>
        <c:ser>
          <c:idx val="0"/>
          <c:order val="0"/>
          <c:spPr>
            <a:solidFill>
              <a:schemeClr val="accent1"/>
            </a:solidFill>
            <a:ln>
              <a:noFill/>
            </a:ln>
            <a:effectLst/>
          </c:spPr>
          <c:invertIfNegative val="0"/>
          <c:val>
            <c:numRef>
              <c:f>Rating!$E$12</c:f>
              <c:numCache>
                <c:formatCode>0.0</c:formatCode>
                <c:ptCount val="1"/>
                <c:pt idx="0">
                  <c:v>2.6265306122448981</c:v>
                </c:pt>
              </c:numCache>
            </c:numRef>
          </c:val>
        </c:ser>
        <c:ser>
          <c:idx val="1"/>
          <c:order val="1"/>
          <c:spPr>
            <a:solidFill>
              <a:schemeClr val="accent2"/>
            </a:solidFill>
            <a:ln>
              <a:noFill/>
            </a:ln>
            <a:effectLst/>
          </c:spPr>
          <c:invertIfNegative val="0"/>
          <c:val>
            <c:numRef>
              <c:f>Rating!$E$13</c:f>
              <c:numCache>
                <c:formatCode>0.0</c:formatCode>
                <c:ptCount val="1"/>
                <c:pt idx="0">
                  <c:v>1.3734693877551019</c:v>
                </c:pt>
              </c:numCache>
            </c:numRef>
          </c:val>
        </c:ser>
        <c:dLbls>
          <c:showLegendKey val="0"/>
          <c:showVal val="0"/>
          <c:showCatName val="0"/>
          <c:showSerName val="0"/>
          <c:showPercent val="0"/>
          <c:showBubbleSize val="0"/>
        </c:dLbls>
        <c:gapWidth val="0"/>
        <c:overlap val="100"/>
        <c:axId val="345674272"/>
        <c:axId val="345670744"/>
      </c:barChart>
      <c:catAx>
        <c:axId val="345674272"/>
        <c:scaling>
          <c:orientation val="minMax"/>
        </c:scaling>
        <c:delete val="1"/>
        <c:axPos val="l"/>
        <c:majorTickMark val="out"/>
        <c:minorTickMark val="none"/>
        <c:tickLblPos val="nextTo"/>
        <c:crossAx val="345670744"/>
        <c:crosses val="autoZero"/>
        <c:auto val="1"/>
        <c:lblAlgn val="ctr"/>
        <c:lblOffset val="100"/>
        <c:noMultiLvlLbl val="0"/>
      </c:catAx>
      <c:valAx>
        <c:axId val="345670744"/>
        <c:scaling>
          <c:orientation val="minMax"/>
          <c:max val="4"/>
        </c:scaling>
        <c:delete val="1"/>
        <c:axPos val="b"/>
        <c:numFmt formatCode="0.0" sourceLinked="1"/>
        <c:majorTickMark val="out"/>
        <c:minorTickMark val="none"/>
        <c:tickLblPos val="nextTo"/>
        <c:crossAx val="345674272"/>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png"/><Relationship Id="rId18"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8.xml"/><Relationship Id="rId2" Type="http://schemas.openxmlformats.org/officeDocument/2006/relationships/image" Target="../media/image2.png"/><Relationship Id="rId16"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chart" Target="../charts/chart6.xml"/><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5.xml"/></Relationships>
</file>

<file path=xl/drawings/_rels/drawing2.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oneCellAnchor>
    <xdr:from>
      <xdr:col>2</xdr:col>
      <xdr:colOff>382342</xdr:colOff>
      <xdr:row>1</xdr:row>
      <xdr:rowOff>84517</xdr:rowOff>
    </xdr:from>
    <xdr:ext cx="14754225" cy="7439025"/>
    <xdr:grpSp>
      <xdr:nvGrpSpPr>
        <xdr:cNvPr id="2" name="Shape 2"/>
        <xdr:cNvGrpSpPr/>
      </xdr:nvGrpSpPr>
      <xdr:grpSpPr>
        <a:xfrm>
          <a:off x="1691694" y="277700"/>
          <a:ext cx="14754225" cy="7439025"/>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66741"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CAD8EE"/>
                </a:solidFill>
              </a:endParaRPr>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515155</xdr:colOff>
      <xdr:row>6</xdr:row>
      <xdr:rowOff>171718</xdr:rowOff>
    </xdr:from>
    <xdr:to>
      <xdr:col>6</xdr:col>
      <xdr:colOff>0</xdr:colOff>
      <xdr:row>8</xdr:row>
      <xdr:rowOff>96591</xdr:rowOff>
    </xdr:to>
    <xdr:sp macro="" textlink="">
      <xdr:nvSpPr>
        <xdr:cNvPr id="5" name="TextBox 4"/>
        <xdr:cNvSpPr txBox="1"/>
      </xdr:nvSpPr>
      <xdr:spPr>
        <a:xfrm>
          <a:off x="1824507" y="1330817"/>
          <a:ext cx="2103549" cy="311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02928"/>
              </a:solidFill>
            </a:rPr>
            <a:t>TOTAL EMPLOYEES</a:t>
          </a:r>
        </a:p>
      </xdr:txBody>
    </xdr:sp>
    <xdr:clientData/>
  </xdr:twoCellAnchor>
  <xdr:twoCellAnchor>
    <xdr:from>
      <xdr:col>3</xdr:col>
      <xdr:colOff>579551</xdr:colOff>
      <xdr:row>8</xdr:row>
      <xdr:rowOff>32196</xdr:rowOff>
    </xdr:from>
    <xdr:to>
      <xdr:col>6</xdr:col>
      <xdr:colOff>64396</xdr:colOff>
      <xdr:row>10</xdr:row>
      <xdr:rowOff>85859</xdr:rowOff>
    </xdr:to>
    <xdr:sp macro="" textlink="KPI!A8">
      <xdr:nvSpPr>
        <xdr:cNvPr id="6" name="TextBox 5"/>
        <xdr:cNvSpPr txBox="1"/>
      </xdr:nvSpPr>
      <xdr:spPr>
        <a:xfrm>
          <a:off x="2543579" y="1577661"/>
          <a:ext cx="1448873" cy="44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79DE04F-ADD9-470E-92FF-28F546AD471F}" type="TxLink">
            <a:rPr lang="en-US" sz="3200" b="1" i="0" u="none" strike="noStrike">
              <a:solidFill>
                <a:srgbClr val="002060"/>
              </a:solidFill>
              <a:latin typeface="Calibri"/>
              <a:ea typeface="Calibri"/>
              <a:cs typeface="Calibri"/>
            </a:rPr>
            <a:pPr/>
            <a:t>1470</a:t>
          </a:fld>
          <a:endParaRPr lang="en-US" sz="2800" b="1">
            <a:solidFill>
              <a:srgbClr val="002060"/>
            </a:solidFill>
          </a:endParaRPr>
        </a:p>
      </xdr:txBody>
    </xdr:sp>
    <xdr:clientData/>
  </xdr:twoCellAnchor>
  <xdr:twoCellAnchor>
    <xdr:from>
      <xdr:col>7</xdr:col>
      <xdr:colOff>296482</xdr:colOff>
      <xdr:row>6</xdr:row>
      <xdr:rowOff>138179</xdr:rowOff>
    </xdr:from>
    <xdr:to>
      <xdr:col>10</xdr:col>
      <xdr:colOff>436002</xdr:colOff>
      <xdr:row>8</xdr:row>
      <xdr:rowOff>63052</xdr:rowOff>
    </xdr:to>
    <xdr:sp macro="" textlink="">
      <xdr:nvSpPr>
        <xdr:cNvPr id="54" name="TextBox 53"/>
        <xdr:cNvSpPr txBox="1"/>
      </xdr:nvSpPr>
      <xdr:spPr>
        <a:xfrm>
          <a:off x="4879214" y="1297278"/>
          <a:ext cx="2103549" cy="311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02928"/>
              </a:solidFill>
            </a:rPr>
            <a:t>ATTRITION</a:t>
          </a:r>
        </a:p>
      </xdr:txBody>
    </xdr:sp>
    <xdr:clientData/>
  </xdr:twoCellAnchor>
  <xdr:twoCellAnchor>
    <xdr:from>
      <xdr:col>8</xdr:col>
      <xdr:colOff>360878</xdr:colOff>
      <xdr:row>7</xdr:row>
      <xdr:rowOff>191840</xdr:rowOff>
    </xdr:from>
    <xdr:to>
      <xdr:col>10</xdr:col>
      <xdr:colOff>500398</xdr:colOff>
      <xdr:row>10</xdr:row>
      <xdr:rowOff>52320</xdr:rowOff>
    </xdr:to>
    <xdr:sp macro="" textlink="KPI!B8">
      <xdr:nvSpPr>
        <xdr:cNvPr id="55" name="TextBox 54"/>
        <xdr:cNvSpPr txBox="1"/>
      </xdr:nvSpPr>
      <xdr:spPr>
        <a:xfrm>
          <a:off x="5598286" y="1544122"/>
          <a:ext cx="1448873" cy="44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9E53591-D987-4AF2-85FC-BEE40124BB73}" type="TxLink">
            <a:rPr lang="en-US" sz="3200" b="1" i="0" u="none" strike="noStrike">
              <a:solidFill>
                <a:srgbClr val="002060"/>
              </a:solidFill>
              <a:latin typeface="Calibri"/>
              <a:ea typeface="Calibri"/>
              <a:cs typeface="Calibri"/>
            </a:rPr>
            <a:pPr/>
            <a:t>237</a:t>
          </a:fld>
          <a:endParaRPr lang="en-US" sz="6000" b="1">
            <a:solidFill>
              <a:srgbClr val="002060"/>
            </a:solidFill>
          </a:endParaRPr>
        </a:p>
      </xdr:txBody>
    </xdr:sp>
    <xdr:clientData/>
  </xdr:twoCellAnchor>
  <xdr:twoCellAnchor>
    <xdr:from>
      <xdr:col>11</xdr:col>
      <xdr:colOff>468200</xdr:colOff>
      <xdr:row>6</xdr:row>
      <xdr:rowOff>116714</xdr:rowOff>
    </xdr:from>
    <xdr:to>
      <xdr:col>14</xdr:col>
      <xdr:colOff>607721</xdr:colOff>
      <xdr:row>8</xdr:row>
      <xdr:rowOff>41587</xdr:rowOff>
    </xdr:to>
    <xdr:sp macro="" textlink="">
      <xdr:nvSpPr>
        <xdr:cNvPr id="56" name="TextBox 55"/>
        <xdr:cNvSpPr txBox="1"/>
      </xdr:nvSpPr>
      <xdr:spPr>
        <a:xfrm>
          <a:off x="7669637" y="1275813"/>
          <a:ext cx="2103549" cy="311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02928"/>
              </a:solidFill>
            </a:rPr>
            <a:t>ACTIVE EMPLOYEES</a:t>
          </a:r>
        </a:p>
      </xdr:txBody>
    </xdr:sp>
    <xdr:clientData/>
  </xdr:twoCellAnchor>
  <xdr:twoCellAnchor>
    <xdr:from>
      <xdr:col>12</xdr:col>
      <xdr:colOff>532596</xdr:colOff>
      <xdr:row>7</xdr:row>
      <xdr:rowOff>170375</xdr:rowOff>
    </xdr:from>
    <xdr:to>
      <xdr:col>15</xdr:col>
      <xdr:colOff>17441</xdr:colOff>
      <xdr:row>10</xdr:row>
      <xdr:rowOff>30855</xdr:rowOff>
    </xdr:to>
    <xdr:sp macro="" textlink="KPI!D8">
      <xdr:nvSpPr>
        <xdr:cNvPr id="57" name="TextBox 56"/>
        <xdr:cNvSpPr txBox="1"/>
      </xdr:nvSpPr>
      <xdr:spPr>
        <a:xfrm>
          <a:off x="8388709" y="1522657"/>
          <a:ext cx="1448873" cy="44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8406F1-AC7B-43A3-9F52-D51A20B0B81B}" type="TxLink">
            <a:rPr lang="en-US" sz="3200" b="1" i="0" u="none" strike="noStrike">
              <a:solidFill>
                <a:srgbClr val="002060"/>
              </a:solidFill>
              <a:latin typeface="Calibri"/>
              <a:ea typeface="Calibri"/>
              <a:cs typeface="Calibri"/>
            </a:rPr>
            <a:pPr/>
            <a:t>1233</a:t>
          </a:fld>
          <a:endParaRPr lang="en-US" sz="3200" b="1">
            <a:solidFill>
              <a:srgbClr val="002060"/>
            </a:solidFill>
          </a:endParaRPr>
        </a:p>
      </xdr:txBody>
    </xdr:sp>
    <xdr:clientData/>
  </xdr:twoCellAnchor>
  <xdr:twoCellAnchor>
    <xdr:from>
      <xdr:col>16</xdr:col>
      <xdr:colOff>60369</xdr:colOff>
      <xdr:row>6</xdr:row>
      <xdr:rowOff>116715</xdr:rowOff>
    </xdr:from>
    <xdr:to>
      <xdr:col>19</xdr:col>
      <xdr:colOff>199890</xdr:colOff>
      <xdr:row>8</xdr:row>
      <xdr:rowOff>41588</xdr:rowOff>
    </xdr:to>
    <xdr:sp macro="" textlink="">
      <xdr:nvSpPr>
        <xdr:cNvPr id="58" name="TextBox 57"/>
        <xdr:cNvSpPr txBox="1"/>
      </xdr:nvSpPr>
      <xdr:spPr>
        <a:xfrm>
          <a:off x="10535186" y="1275814"/>
          <a:ext cx="2103549" cy="311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02928"/>
              </a:solidFill>
            </a:rPr>
            <a:t>ATTRITION</a:t>
          </a:r>
          <a:r>
            <a:rPr lang="en-US" sz="1800" b="1" baseline="0">
              <a:solidFill>
                <a:srgbClr val="602928"/>
              </a:solidFill>
            </a:rPr>
            <a:t> RATE</a:t>
          </a:r>
          <a:endParaRPr lang="en-US" sz="1800" b="1">
            <a:solidFill>
              <a:srgbClr val="602928"/>
            </a:solidFill>
          </a:endParaRPr>
        </a:p>
      </xdr:txBody>
    </xdr:sp>
    <xdr:clientData/>
  </xdr:twoCellAnchor>
  <xdr:twoCellAnchor>
    <xdr:from>
      <xdr:col>17</xdr:col>
      <xdr:colOff>124765</xdr:colOff>
      <xdr:row>7</xdr:row>
      <xdr:rowOff>170376</xdr:rowOff>
    </xdr:from>
    <xdr:to>
      <xdr:col>19</xdr:col>
      <xdr:colOff>264286</xdr:colOff>
      <xdr:row>10</xdr:row>
      <xdr:rowOff>30856</xdr:rowOff>
    </xdr:to>
    <xdr:sp macro="" textlink="KPI!E8">
      <xdr:nvSpPr>
        <xdr:cNvPr id="59" name="TextBox 58"/>
        <xdr:cNvSpPr txBox="1"/>
      </xdr:nvSpPr>
      <xdr:spPr>
        <a:xfrm>
          <a:off x="11254258" y="1522658"/>
          <a:ext cx="1448873" cy="44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690B87A-AA4B-4184-A478-FF795958FEC4}" type="TxLink">
            <a:rPr lang="en-US" sz="3200" b="1" i="0" u="none" strike="noStrike">
              <a:solidFill>
                <a:srgbClr val="002060"/>
              </a:solidFill>
              <a:latin typeface="Calibri"/>
              <a:ea typeface="Calibri"/>
              <a:cs typeface="Calibri"/>
            </a:rPr>
            <a:pPr/>
            <a:t>16.12%</a:t>
          </a:fld>
          <a:endParaRPr lang="en-US" sz="3200" b="1">
            <a:solidFill>
              <a:srgbClr val="002060"/>
            </a:solidFill>
          </a:endParaRPr>
        </a:p>
      </xdr:txBody>
    </xdr:sp>
    <xdr:clientData/>
  </xdr:twoCellAnchor>
  <xdr:twoCellAnchor>
    <xdr:from>
      <xdr:col>20</xdr:col>
      <xdr:colOff>317947</xdr:colOff>
      <xdr:row>6</xdr:row>
      <xdr:rowOff>127447</xdr:rowOff>
    </xdr:from>
    <xdr:to>
      <xdr:col>23</xdr:col>
      <xdr:colOff>457468</xdr:colOff>
      <xdr:row>8</xdr:row>
      <xdr:rowOff>52320</xdr:rowOff>
    </xdr:to>
    <xdr:sp macro="" textlink="">
      <xdr:nvSpPr>
        <xdr:cNvPr id="60" name="TextBox 59"/>
        <xdr:cNvSpPr txBox="1"/>
      </xdr:nvSpPr>
      <xdr:spPr>
        <a:xfrm>
          <a:off x="13411468" y="1286546"/>
          <a:ext cx="2103549" cy="311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02928"/>
              </a:solidFill>
            </a:rPr>
            <a:t>AVERAGE</a:t>
          </a:r>
          <a:r>
            <a:rPr lang="en-US" sz="1800" b="1" baseline="0">
              <a:solidFill>
                <a:srgbClr val="602928"/>
              </a:solidFill>
            </a:rPr>
            <a:t> AGE</a:t>
          </a:r>
          <a:endParaRPr lang="en-US" sz="1800" b="1">
            <a:solidFill>
              <a:srgbClr val="602928"/>
            </a:solidFill>
          </a:endParaRPr>
        </a:p>
      </xdr:txBody>
    </xdr:sp>
    <xdr:clientData/>
  </xdr:twoCellAnchor>
  <xdr:twoCellAnchor>
    <xdr:from>
      <xdr:col>21</xdr:col>
      <xdr:colOff>382343</xdr:colOff>
      <xdr:row>7</xdr:row>
      <xdr:rowOff>181108</xdr:rowOff>
    </xdr:from>
    <xdr:to>
      <xdr:col>23</xdr:col>
      <xdr:colOff>521864</xdr:colOff>
      <xdr:row>10</xdr:row>
      <xdr:rowOff>41588</xdr:rowOff>
    </xdr:to>
    <xdr:sp macro="" textlink="KPI!C8">
      <xdr:nvSpPr>
        <xdr:cNvPr id="61" name="TextBox 60"/>
        <xdr:cNvSpPr txBox="1"/>
      </xdr:nvSpPr>
      <xdr:spPr>
        <a:xfrm>
          <a:off x="14130540" y="1533390"/>
          <a:ext cx="1448873" cy="44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E62C813-D2A1-4466-8363-7FEF3693B32B}" type="TxLink">
            <a:rPr lang="en-US" sz="3200" b="1" i="0" u="none" strike="noStrike">
              <a:solidFill>
                <a:srgbClr val="002060"/>
              </a:solidFill>
              <a:latin typeface="Calibri"/>
              <a:ea typeface="Calibri"/>
              <a:cs typeface="Calibri"/>
            </a:rPr>
            <a:pPr/>
            <a:t>37</a:t>
          </a:fld>
          <a:endParaRPr lang="en-US" sz="3200" b="1">
            <a:solidFill>
              <a:srgbClr val="002060"/>
            </a:solidFill>
          </a:endParaRPr>
        </a:p>
      </xdr:txBody>
    </xdr:sp>
    <xdr:clientData/>
  </xdr:twoCellAnchor>
  <xdr:oneCellAnchor>
    <xdr:from>
      <xdr:col>6</xdr:col>
      <xdr:colOff>203916</xdr:colOff>
      <xdr:row>6</xdr:row>
      <xdr:rowOff>150253</xdr:rowOff>
    </xdr:from>
    <xdr:ext cx="333375" cy="314325"/>
    <xdr:pic>
      <xdr:nvPicPr>
        <xdr:cNvPr id="62" name="image4.png"/>
        <xdr:cNvPicPr preferRelativeResize="0"/>
      </xdr:nvPicPr>
      <xdr:blipFill>
        <a:blip xmlns:r="http://schemas.openxmlformats.org/officeDocument/2006/relationships" r:embed="rId1" cstate="print"/>
        <a:stretch>
          <a:fillRect/>
        </a:stretch>
      </xdr:blipFill>
      <xdr:spPr>
        <a:xfrm>
          <a:off x="4131972" y="1309352"/>
          <a:ext cx="333375" cy="314325"/>
        </a:xfrm>
        <a:prstGeom prst="rect">
          <a:avLst/>
        </a:prstGeom>
        <a:noFill/>
      </xdr:spPr>
    </xdr:pic>
    <xdr:clientData fLocksWithSheet="0"/>
  </xdr:oneCellAnchor>
  <xdr:oneCellAnchor>
    <xdr:from>
      <xdr:col>15</xdr:col>
      <xdr:colOff>97746</xdr:colOff>
      <xdr:row>6</xdr:row>
      <xdr:rowOff>170377</xdr:rowOff>
    </xdr:from>
    <xdr:ext cx="419100" cy="304800"/>
    <xdr:pic>
      <xdr:nvPicPr>
        <xdr:cNvPr id="63" name="image5.png"/>
        <xdr:cNvPicPr preferRelativeResize="0"/>
      </xdr:nvPicPr>
      <xdr:blipFill>
        <a:blip xmlns:r="http://schemas.openxmlformats.org/officeDocument/2006/relationships" r:embed="rId2" cstate="print"/>
        <a:stretch>
          <a:fillRect/>
        </a:stretch>
      </xdr:blipFill>
      <xdr:spPr>
        <a:xfrm>
          <a:off x="9917887" y="1329476"/>
          <a:ext cx="419100" cy="304800"/>
        </a:xfrm>
        <a:prstGeom prst="rect">
          <a:avLst/>
        </a:prstGeom>
        <a:noFill/>
      </xdr:spPr>
    </xdr:pic>
    <xdr:clientData fLocksWithSheet="0"/>
  </xdr:oneCellAnchor>
  <xdr:oneCellAnchor>
    <xdr:from>
      <xdr:col>19</xdr:col>
      <xdr:colOff>441398</xdr:colOff>
      <xdr:row>6</xdr:row>
      <xdr:rowOff>171718</xdr:rowOff>
    </xdr:from>
    <xdr:ext cx="390525" cy="314325"/>
    <xdr:pic>
      <xdr:nvPicPr>
        <xdr:cNvPr id="64" name="image2.png"/>
        <xdr:cNvPicPr preferRelativeResize="0"/>
      </xdr:nvPicPr>
      <xdr:blipFill>
        <a:blip xmlns:r="http://schemas.openxmlformats.org/officeDocument/2006/relationships" r:embed="rId3" cstate="print"/>
        <a:stretch>
          <a:fillRect/>
        </a:stretch>
      </xdr:blipFill>
      <xdr:spPr>
        <a:xfrm>
          <a:off x="12880243" y="1330817"/>
          <a:ext cx="390525" cy="314325"/>
        </a:xfrm>
        <a:prstGeom prst="rect">
          <a:avLst/>
        </a:prstGeom>
        <a:noFill/>
      </xdr:spPr>
    </xdr:pic>
    <xdr:clientData fLocksWithSheet="0"/>
  </xdr:oneCellAnchor>
  <xdr:oneCellAnchor>
    <xdr:from>
      <xdr:col>24</xdr:col>
      <xdr:colOff>160290</xdr:colOff>
      <xdr:row>6</xdr:row>
      <xdr:rowOff>182183</xdr:rowOff>
    </xdr:from>
    <xdr:ext cx="295275" cy="266700"/>
    <xdr:pic>
      <xdr:nvPicPr>
        <xdr:cNvPr id="65" name="image6.png"/>
        <xdr:cNvPicPr preferRelativeResize="0"/>
      </xdr:nvPicPr>
      <xdr:blipFill>
        <a:blip xmlns:r="http://schemas.openxmlformats.org/officeDocument/2006/relationships" r:embed="rId4" cstate="print"/>
        <a:stretch>
          <a:fillRect/>
        </a:stretch>
      </xdr:blipFill>
      <xdr:spPr>
        <a:xfrm>
          <a:off x="15872515" y="1341282"/>
          <a:ext cx="295275" cy="266700"/>
        </a:xfrm>
        <a:prstGeom prst="rect">
          <a:avLst/>
        </a:prstGeom>
        <a:noFill/>
      </xdr:spPr>
    </xdr:pic>
    <xdr:clientData fLocksWithSheet="0"/>
  </xdr:oneCellAnchor>
  <xdr:oneCellAnchor>
    <xdr:from>
      <xdr:col>10</xdr:col>
      <xdr:colOff>364901</xdr:colOff>
      <xdr:row>6</xdr:row>
      <xdr:rowOff>178695</xdr:rowOff>
    </xdr:from>
    <xdr:ext cx="485775" cy="400050"/>
    <xdr:pic>
      <xdr:nvPicPr>
        <xdr:cNvPr id="66" name="image7.png"/>
        <xdr:cNvPicPr preferRelativeResize="0"/>
      </xdr:nvPicPr>
      <xdr:blipFill>
        <a:blip xmlns:r="http://schemas.openxmlformats.org/officeDocument/2006/relationships" r:embed="rId5" cstate="print"/>
        <a:stretch>
          <a:fillRect/>
        </a:stretch>
      </xdr:blipFill>
      <xdr:spPr>
        <a:xfrm>
          <a:off x="6911662" y="1337794"/>
          <a:ext cx="485775" cy="400050"/>
        </a:xfrm>
        <a:prstGeom prst="rect">
          <a:avLst/>
        </a:prstGeom>
        <a:noFill/>
      </xdr:spPr>
    </xdr:pic>
    <xdr:clientData fLocksWithSheet="0"/>
  </xdr:oneCellAnchor>
  <xdr:twoCellAnchor>
    <xdr:from>
      <xdr:col>4</xdr:col>
      <xdr:colOff>128788</xdr:colOff>
      <xdr:row>2</xdr:row>
      <xdr:rowOff>42930</xdr:rowOff>
    </xdr:from>
    <xdr:to>
      <xdr:col>15</xdr:col>
      <xdr:colOff>32197</xdr:colOff>
      <xdr:row>5</xdr:row>
      <xdr:rowOff>32197</xdr:rowOff>
    </xdr:to>
    <xdr:sp macro="" textlink="">
      <xdr:nvSpPr>
        <xdr:cNvPr id="8" name="TextBox 7"/>
        <xdr:cNvSpPr txBox="1"/>
      </xdr:nvSpPr>
      <xdr:spPr>
        <a:xfrm>
          <a:off x="2747492" y="429296"/>
          <a:ext cx="7104846" cy="568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b="1">
              <a:solidFill>
                <a:srgbClr val="002060"/>
              </a:solidFill>
            </a:rPr>
            <a:t>HR </a:t>
          </a:r>
          <a:r>
            <a:rPr lang="en-US" sz="4800" b="1">
              <a:solidFill>
                <a:srgbClr val="002060"/>
              </a:solidFill>
            </a:rPr>
            <a:t>ANALYTICS</a:t>
          </a:r>
          <a:r>
            <a:rPr lang="en-US" sz="4400" b="1" baseline="0">
              <a:solidFill>
                <a:srgbClr val="002060"/>
              </a:solidFill>
            </a:rPr>
            <a:t> DASHBOARD</a:t>
          </a:r>
          <a:endParaRPr lang="en-US" sz="4400" b="1">
            <a:solidFill>
              <a:srgbClr val="002060"/>
            </a:solidFill>
          </a:endParaRPr>
        </a:p>
      </xdr:txBody>
    </xdr:sp>
    <xdr:clientData/>
  </xdr:twoCellAnchor>
  <xdr:oneCellAnchor>
    <xdr:from>
      <xdr:col>2</xdr:col>
      <xdr:colOff>643944</xdr:colOff>
      <xdr:row>2</xdr:row>
      <xdr:rowOff>139522</xdr:rowOff>
    </xdr:from>
    <xdr:ext cx="542925" cy="523875"/>
    <xdr:pic>
      <xdr:nvPicPr>
        <xdr:cNvPr id="67" name="image1.png"/>
        <xdr:cNvPicPr preferRelativeResize="0"/>
      </xdr:nvPicPr>
      <xdr:blipFill>
        <a:blip xmlns:r="http://schemas.openxmlformats.org/officeDocument/2006/relationships" r:embed="rId6" cstate="print"/>
        <a:stretch>
          <a:fillRect/>
        </a:stretch>
      </xdr:blipFill>
      <xdr:spPr>
        <a:xfrm>
          <a:off x="1953296" y="525888"/>
          <a:ext cx="542925" cy="523875"/>
        </a:xfrm>
        <a:prstGeom prst="rect">
          <a:avLst/>
        </a:prstGeom>
        <a:noFill/>
      </xdr:spPr>
    </xdr:pic>
    <xdr:clientData fLocksWithSheet="0"/>
  </xdr:oneCellAnchor>
  <xdr:oneCellAnchor>
    <xdr:from>
      <xdr:col>15</xdr:col>
      <xdr:colOff>601014</xdr:colOff>
      <xdr:row>2</xdr:row>
      <xdr:rowOff>75127</xdr:rowOff>
    </xdr:from>
    <xdr:ext cx="723900" cy="628650"/>
    <xdr:pic>
      <xdr:nvPicPr>
        <xdr:cNvPr id="68" name="image3.png"/>
        <xdr:cNvPicPr preferRelativeResize="0"/>
      </xdr:nvPicPr>
      <xdr:blipFill>
        <a:blip xmlns:r="http://schemas.openxmlformats.org/officeDocument/2006/relationships" r:embed="rId7" cstate="print"/>
        <a:stretch>
          <a:fillRect/>
        </a:stretch>
      </xdr:blipFill>
      <xdr:spPr>
        <a:xfrm>
          <a:off x="10421155" y="461493"/>
          <a:ext cx="723900" cy="628650"/>
        </a:xfrm>
        <a:prstGeom prst="rect">
          <a:avLst/>
        </a:prstGeom>
        <a:noFill/>
      </xdr:spPr>
    </xdr:pic>
    <xdr:clientData fLocksWithSheet="0"/>
  </xdr:oneCellAnchor>
  <xdr:twoCellAnchor>
    <xdr:from>
      <xdr:col>17</xdr:col>
      <xdr:colOff>128788</xdr:colOff>
      <xdr:row>2</xdr:row>
      <xdr:rowOff>10734</xdr:rowOff>
    </xdr:from>
    <xdr:to>
      <xdr:col>19</xdr:col>
      <xdr:colOff>332703</xdr:colOff>
      <xdr:row>5</xdr:row>
      <xdr:rowOff>182451</xdr:rowOff>
    </xdr:to>
    <xdr:sp macro="" textlink="">
      <xdr:nvSpPr>
        <xdr:cNvPr id="9" name="TextBox 8"/>
        <xdr:cNvSpPr txBox="1"/>
      </xdr:nvSpPr>
      <xdr:spPr>
        <a:xfrm>
          <a:off x="11258281" y="397100"/>
          <a:ext cx="1513267" cy="751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928"/>
              </a:solidFill>
            </a:rPr>
            <a:t>JOB </a:t>
          </a:r>
        </a:p>
        <a:p>
          <a:pPr algn="ctr"/>
          <a:r>
            <a:rPr lang="en-US" sz="1400" b="1">
              <a:solidFill>
                <a:srgbClr val="602928"/>
              </a:solidFill>
            </a:rPr>
            <a:t>SATISFACTION RATING</a:t>
          </a:r>
        </a:p>
      </xdr:txBody>
    </xdr:sp>
    <xdr:clientData/>
  </xdr:twoCellAnchor>
  <xdr:twoCellAnchor>
    <xdr:from>
      <xdr:col>19</xdr:col>
      <xdr:colOff>118057</xdr:colOff>
      <xdr:row>1</xdr:row>
      <xdr:rowOff>139521</xdr:rowOff>
    </xdr:from>
    <xdr:to>
      <xdr:col>20</xdr:col>
      <xdr:colOff>633212</xdr:colOff>
      <xdr:row>6</xdr:row>
      <xdr:rowOff>70457</xdr:rowOff>
    </xdr:to>
    <xdr:graphicFrame macro="">
      <xdr:nvGraphicFramePr>
        <xdr:cNvPr id="69"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482957</xdr:colOff>
      <xdr:row>3</xdr:row>
      <xdr:rowOff>64395</xdr:rowOff>
    </xdr:from>
    <xdr:to>
      <xdr:col>20</xdr:col>
      <xdr:colOff>203914</xdr:colOff>
      <xdr:row>4</xdr:row>
      <xdr:rowOff>139522</xdr:rowOff>
    </xdr:to>
    <xdr:sp macro="" textlink="Rating!$E$12">
      <xdr:nvSpPr>
        <xdr:cNvPr id="10" name="TextBox 9"/>
        <xdr:cNvSpPr txBox="1"/>
      </xdr:nvSpPr>
      <xdr:spPr>
        <a:xfrm>
          <a:off x="12921802" y="643944"/>
          <a:ext cx="375633" cy="268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C0A020E-5341-4FCA-B242-468BA70B15B2}" type="TxLink">
            <a:rPr lang="en-US" sz="1100" b="1" i="0" u="none" strike="noStrike">
              <a:solidFill>
                <a:srgbClr val="602928"/>
              </a:solidFill>
              <a:latin typeface="Calibri"/>
              <a:ea typeface="Calibri"/>
              <a:cs typeface="Calibri"/>
            </a:rPr>
            <a:pPr/>
            <a:t>2.6</a:t>
          </a:fld>
          <a:endParaRPr lang="en-US" sz="1050" b="1">
            <a:solidFill>
              <a:srgbClr val="602928"/>
            </a:solidFill>
          </a:endParaRPr>
        </a:p>
      </xdr:txBody>
    </xdr:sp>
    <xdr:clientData/>
  </xdr:twoCellAnchor>
  <xdr:twoCellAnchor>
    <xdr:from>
      <xdr:col>20</xdr:col>
      <xdr:colOff>461494</xdr:colOff>
      <xdr:row>2</xdr:row>
      <xdr:rowOff>32198</xdr:rowOff>
    </xdr:from>
    <xdr:to>
      <xdr:col>24</xdr:col>
      <xdr:colOff>332706</xdr:colOff>
      <xdr:row>5</xdr:row>
      <xdr:rowOff>161309</xdr:rowOff>
    </xdr:to>
    <xdr:graphicFrame macro="">
      <xdr:nvGraphicFramePr>
        <xdr:cNvPr id="71" name="Chart 7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568816</xdr:colOff>
      <xdr:row>2</xdr:row>
      <xdr:rowOff>32197</xdr:rowOff>
    </xdr:from>
    <xdr:to>
      <xdr:col>24</xdr:col>
      <xdr:colOff>493690</xdr:colOff>
      <xdr:row>5</xdr:row>
      <xdr:rowOff>98832</xdr:rowOff>
    </xdr:to>
    <xdr:sp macro="" textlink="">
      <xdr:nvSpPr>
        <xdr:cNvPr id="70" name="Freeform 69"/>
        <xdr:cNvSpPr/>
      </xdr:nvSpPr>
      <xdr:spPr>
        <a:xfrm>
          <a:off x="13662337" y="418563"/>
          <a:ext cx="2543578" cy="646184"/>
        </a:xfrm>
        <a:custGeom>
          <a:avLst/>
          <a:gdLst>
            <a:gd name="connsiteX0" fmla="*/ 245166 w 2027583"/>
            <a:gd name="connsiteY0" fmla="*/ 132522 h 689113"/>
            <a:gd name="connsiteX1" fmla="*/ 187291 w 2027583"/>
            <a:gd name="connsiteY1" fmla="*/ 299565 h 689113"/>
            <a:gd name="connsiteX2" fmla="*/ 1 w 2027583"/>
            <a:gd name="connsiteY2" fmla="*/ 299563 h 689113"/>
            <a:gd name="connsiteX3" fmla="*/ 151522 w 2027583"/>
            <a:gd name="connsiteY3" fmla="*/ 402800 h 689113"/>
            <a:gd name="connsiteX4" fmla="*/ 93645 w 2027583"/>
            <a:gd name="connsiteY4" fmla="*/ 569842 h 689113"/>
            <a:gd name="connsiteX5" fmla="*/ 245166 w 2027583"/>
            <a:gd name="connsiteY5" fmla="*/ 466603 h 689113"/>
            <a:gd name="connsiteX6" fmla="*/ 396686 w 2027583"/>
            <a:gd name="connsiteY6" fmla="*/ 569842 h 689113"/>
            <a:gd name="connsiteX7" fmla="*/ 338809 w 2027583"/>
            <a:gd name="connsiteY7" fmla="*/ 402800 h 689113"/>
            <a:gd name="connsiteX8" fmla="*/ 482601 w 2027583"/>
            <a:gd name="connsiteY8" fmla="*/ 304829 h 689113"/>
            <a:gd name="connsiteX9" fmla="*/ 626392 w 2027583"/>
            <a:gd name="connsiteY9" fmla="*/ 402800 h 689113"/>
            <a:gd name="connsiteX10" fmla="*/ 568515 w 2027583"/>
            <a:gd name="connsiteY10" fmla="*/ 569842 h 689113"/>
            <a:gd name="connsiteX11" fmla="*/ 720036 w 2027583"/>
            <a:gd name="connsiteY11" fmla="*/ 466603 h 689113"/>
            <a:gd name="connsiteX12" fmla="*/ 871556 w 2027583"/>
            <a:gd name="connsiteY12" fmla="*/ 569842 h 689113"/>
            <a:gd name="connsiteX13" fmla="*/ 813679 w 2027583"/>
            <a:gd name="connsiteY13" fmla="*/ 402800 h 689113"/>
            <a:gd name="connsiteX14" fmla="*/ 957471 w 2027583"/>
            <a:gd name="connsiteY14" fmla="*/ 304829 h 689113"/>
            <a:gd name="connsiteX15" fmla="*/ 1101262 w 2027583"/>
            <a:gd name="connsiteY15" fmla="*/ 402800 h 689113"/>
            <a:gd name="connsiteX16" fmla="*/ 1043385 w 2027583"/>
            <a:gd name="connsiteY16" fmla="*/ 569842 h 689113"/>
            <a:gd name="connsiteX17" fmla="*/ 1194906 w 2027583"/>
            <a:gd name="connsiteY17" fmla="*/ 466603 h 689113"/>
            <a:gd name="connsiteX18" fmla="*/ 1346426 w 2027583"/>
            <a:gd name="connsiteY18" fmla="*/ 569842 h 689113"/>
            <a:gd name="connsiteX19" fmla="*/ 1288549 w 2027583"/>
            <a:gd name="connsiteY19" fmla="*/ 402800 h 689113"/>
            <a:gd name="connsiteX20" fmla="*/ 1432341 w 2027583"/>
            <a:gd name="connsiteY20" fmla="*/ 304829 h 689113"/>
            <a:gd name="connsiteX21" fmla="*/ 1576133 w 2027583"/>
            <a:gd name="connsiteY21" fmla="*/ 402800 h 689113"/>
            <a:gd name="connsiteX22" fmla="*/ 1518256 w 2027583"/>
            <a:gd name="connsiteY22" fmla="*/ 569842 h 689113"/>
            <a:gd name="connsiteX23" fmla="*/ 1669777 w 2027583"/>
            <a:gd name="connsiteY23" fmla="*/ 466603 h 689113"/>
            <a:gd name="connsiteX24" fmla="*/ 1821297 w 2027583"/>
            <a:gd name="connsiteY24" fmla="*/ 569842 h 689113"/>
            <a:gd name="connsiteX25" fmla="*/ 1763420 w 2027583"/>
            <a:gd name="connsiteY25" fmla="*/ 402800 h 689113"/>
            <a:gd name="connsiteX26" fmla="*/ 1914941 w 2027583"/>
            <a:gd name="connsiteY26" fmla="*/ 299563 h 689113"/>
            <a:gd name="connsiteX27" fmla="*/ 1727651 w 2027583"/>
            <a:gd name="connsiteY27" fmla="*/ 299565 h 689113"/>
            <a:gd name="connsiteX28" fmla="*/ 1669777 w 2027583"/>
            <a:gd name="connsiteY28" fmla="*/ 132522 h 689113"/>
            <a:gd name="connsiteX29" fmla="*/ 1611902 w 2027583"/>
            <a:gd name="connsiteY29" fmla="*/ 299565 h 689113"/>
            <a:gd name="connsiteX30" fmla="*/ 1440070 w 2027583"/>
            <a:gd name="connsiteY30" fmla="*/ 299563 h 689113"/>
            <a:gd name="connsiteX31" fmla="*/ 1440070 w 2027583"/>
            <a:gd name="connsiteY31" fmla="*/ 299563 h 689113"/>
            <a:gd name="connsiteX32" fmla="*/ 1432341 w 2027583"/>
            <a:gd name="connsiteY32" fmla="*/ 299563 h 689113"/>
            <a:gd name="connsiteX33" fmla="*/ 1424612 w 2027583"/>
            <a:gd name="connsiteY33" fmla="*/ 299563 h 689113"/>
            <a:gd name="connsiteX34" fmla="*/ 1424612 w 2027583"/>
            <a:gd name="connsiteY34" fmla="*/ 299563 h 689113"/>
            <a:gd name="connsiteX35" fmla="*/ 1252780 w 2027583"/>
            <a:gd name="connsiteY35" fmla="*/ 299565 h 689113"/>
            <a:gd name="connsiteX36" fmla="*/ 1194906 w 2027583"/>
            <a:gd name="connsiteY36" fmla="*/ 132522 h 689113"/>
            <a:gd name="connsiteX37" fmla="*/ 1137031 w 2027583"/>
            <a:gd name="connsiteY37" fmla="*/ 299565 h 689113"/>
            <a:gd name="connsiteX38" fmla="*/ 965200 w 2027583"/>
            <a:gd name="connsiteY38" fmla="*/ 299563 h 689113"/>
            <a:gd name="connsiteX39" fmla="*/ 965200 w 2027583"/>
            <a:gd name="connsiteY39" fmla="*/ 299563 h 689113"/>
            <a:gd name="connsiteX40" fmla="*/ 957471 w 2027583"/>
            <a:gd name="connsiteY40" fmla="*/ 299563 h 689113"/>
            <a:gd name="connsiteX41" fmla="*/ 949741 w 2027583"/>
            <a:gd name="connsiteY41" fmla="*/ 299563 h 689113"/>
            <a:gd name="connsiteX42" fmla="*/ 949741 w 2027583"/>
            <a:gd name="connsiteY42" fmla="*/ 299563 h 689113"/>
            <a:gd name="connsiteX43" fmla="*/ 777910 w 2027583"/>
            <a:gd name="connsiteY43" fmla="*/ 299565 h 689113"/>
            <a:gd name="connsiteX44" fmla="*/ 720036 w 2027583"/>
            <a:gd name="connsiteY44" fmla="*/ 132522 h 689113"/>
            <a:gd name="connsiteX45" fmla="*/ 662161 w 2027583"/>
            <a:gd name="connsiteY45" fmla="*/ 299565 h 689113"/>
            <a:gd name="connsiteX46" fmla="*/ 490330 w 2027583"/>
            <a:gd name="connsiteY46" fmla="*/ 299563 h 689113"/>
            <a:gd name="connsiteX47" fmla="*/ 490330 w 2027583"/>
            <a:gd name="connsiteY47" fmla="*/ 299563 h 689113"/>
            <a:gd name="connsiteX48" fmla="*/ 482601 w 2027583"/>
            <a:gd name="connsiteY48" fmla="*/ 299563 h 689113"/>
            <a:gd name="connsiteX49" fmla="*/ 474871 w 2027583"/>
            <a:gd name="connsiteY49" fmla="*/ 299563 h 689113"/>
            <a:gd name="connsiteX50" fmla="*/ 474871 w 2027583"/>
            <a:gd name="connsiteY50" fmla="*/ 299563 h 689113"/>
            <a:gd name="connsiteX51" fmla="*/ 303040 w 2027583"/>
            <a:gd name="connsiteY51" fmla="*/ 299565 h 689113"/>
            <a:gd name="connsiteX52" fmla="*/ 0 w 2027583"/>
            <a:gd name="connsiteY52" fmla="*/ 0 h 689113"/>
            <a:gd name="connsiteX53" fmla="*/ 2027583 w 2027583"/>
            <a:gd name="connsiteY53" fmla="*/ 0 h 689113"/>
            <a:gd name="connsiteX54" fmla="*/ 2027583 w 2027583"/>
            <a:gd name="connsiteY54" fmla="*/ 689113 h 689113"/>
            <a:gd name="connsiteX55" fmla="*/ 0 w 2027583"/>
            <a:gd name="connsiteY55" fmla="*/ 689113 h 689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Lst>
          <a:rect l="l" t="t" r="r" b="b"/>
          <a:pathLst>
            <a:path w="2027583" h="689113">
              <a:moveTo>
                <a:pt x="245166" y="132522"/>
              </a:moveTo>
              <a:lnTo>
                <a:pt x="187291" y="299565"/>
              </a:lnTo>
              <a:lnTo>
                <a:pt x="1" y="299563"/>
              </a:lnTo>
              <a:lnTo>
                <a:pt x="151522" y="402800"/>
              </a:lnTo>
              <a:lnTo>
                <a:pt x="93645" y="569842"/>
              </a:lnTo>
              <a:lnTo>
                <a:pt x="245166" y="466603"/>
              </a:lnTo>
              <a:lnTo>
                <a:pt x="396686" y="569842"/>
              </a:lnTo>
              <a:lnTo>
                <a:pt x="338809" y="402800"/>
              </a:lnTo>
              <a:lnTo>
                <a:pt x="482601" y="304829"/>
              </a:lnTo>
              <a:lnTo>
                <a:pt x="626392" y="402800"/>
              </a:lnTo>
              <a:lnTo>
                <a:pt x="568515" y="569842"/>
              </a:lnTo>
              <a:lnTo>
                <a:pt x="720036" y="466603"/>
              </a:lnTo>
              <a:lnTo>
                <a:pt x="871556" y="569842"/>
              </a:lnTo>
              <a:lnTo>
                <a:pt x="813679" y="402800"/>
              </a:lnTo>
              <a:lnTo>
                <a:pt x="957471" y="304829"/>
              </a:lnTo>
              <a:lnTo>
                <a:pt x="1101262" y="402800"/>
              </a:lnTo>
              <a:lnTo>
                <a:pt x="1043385" y="569842"/>
              </a:lnTo>
              <a:lnTo>
                <a:pt x="1194906" y="466603"/>
              </a:lnTo>
              <a:lnTo>
                <a:pt x="1346426" y="569842"/>
              </a:lnTo>
              <a:lnTo>
                <a:pt x="1288549" y="402800"/>
              </a:lnTo>
              <a:lnTo>
                <a:pt x="1432341" y="304829"/>
              </a:lnTo>
              <a:lnTo>
                <a:pt x="1576133" y="402800"/>
              </a:lnTo>
              <a:lnTo>
                <a:pt x="1518256" y="569842"/>
              </a:lnTo>
              <a:lnTo>
                <a:pt x="1669777" y="466603"/>
              </a:lnTo>
              <a:lnTo>
                <a:pt x="1821297" y="569842"/>
              </a:lnTo>
              <a:lnTo>
                <a:pt x="1763420" y="402800"/>
              </a:lnTo>
              <a:lnTo>
                <a:pt x="1914941" y="299563"/>
              </a:lnTo>
              <a:lnTo>
                <a:pt x="1727651" y="299565"/>
              </a:lnTo>
              <a:lnTo>
                <a:pt x="1669777" y="132522"/>
              </a:lnTo>
              <a:lnTo>
                <a:pt x="1611902" y="299565"/>
              </a:lnTo>
              <a:lnTo>
                <a:pt x="1440070" y="299563"/>
              </a:lnTo>
              <a:lnTo>
                <a:pt x="1440070" y="299563"/>
              </a:lnTo>
              <a:lnTo>
                <a:pt x="1432341" y="299563"/>
              </a:lnTo>
              <a:lnTo>
                <a:pt x="1424612" y="299563"/>
              </a:lnTo>
              <a:lnTo>
                <a:pt x="1424612" y="299563"/>
              </a:lnTo>
              <a:lnTo>
                <a:pt x="1252780" y="299565"/>
              </a:lnTo>
              <a:lnTo>
                <a:pt x="1194906" y="132522"/>
              </a:lnTo>
              <a:lnTo>
                <a:pt x="1137031" y="299565"/>
              </a:lnTo>
              <a:lnTo>
                <a:pt x="965200" y="299563"/>
              </a:lnTo>
              <a:lnTo>
                <a:pt x="965200" y="299563"/>
              </a:lnTo>
              <a:lnTo>
                <a:pt x="957471" y="299563"/>
              </a:lnTo>
              <a:lnTo>
                <a:pt x="949741" y="299563"/>
              </a:lnTo>
              <a:lnTo>
                <a:pt x="949741" y="299563"/>
              </a:lnTo>
              <a:lnTo>
                <a:pt x="777910" y="299565"/>
              </a:lnTo>
              <a:lnTo>
                <a:pt x="720036" y="132522"/>
              </a:lnTo>
              <a:lnTo>
                <a:pt x="662161" y="299565"/>
              </a:lnTo>
              <a:lnTo>
                <a:pt x="490330" y="299563"/>
              </a:lnTo>
              <a:lnTo>
                <a:pt x="490330" y="299563"/>
              </a:lnTo>
              <a:lnTo>
                <a:pt x="482601" y="299563"/>
              </a:lnTo>
              <a:lnTo>
                <a:pt x="474871" y="299563"/>
              </a:lnTo>
              <a:lnTo>
                <a:pt x="474871" y="299563"/>
              </a:lnTo>
              <a:lnTo>
                <a:pt x="303040" y="299565"/>
              </a:lnTo>
              <a:close/>
              <a:moveTo>
                <a:pt x="0" y="0"/>
              </a:moveTo>
              <a:lnTo>
                <a:pt x="2027583" y="0"/>
              </a:lnTo>
              <a:lnTo>
                <a:pt x="2027583" y="689113"/>
              </a:lnTo>
              <a:lnTo>
                <a:pt x="0" y="689113"/>
              </a:lnTo>
              <a:close/>
            </a:path>
          </a:pathLst>
        </a:custGeom>
        <a:solidFill>
          <a:srgbClr val="F6F5F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CAD8EE"/>
            </a:solidFill>
          </a:endParaRPr>
        </a:p>
      </xdr:txBody>
    </xdr:sp>
    <xdr:clientData/>
  </xdr:twoCellAnchor>
  <xdr:twoCellAnchor>
    <xdr:from>
      <xdr:col>2</xdr:col>
      <xdr:colOff>525887</xdr:colOff>
      <xdr:row>15</xdr:row>
      <xdr:rowOff>171719</xdr:rowOff>
    </xdr:from>
    <xdr:to>
      <xdr:col>4</xdr:col>
      <xdr:colOff>568817</xdr:colOff>
      <xdr:row>25</xdr:row>
      <xdr:rowOff>107324</xdr:rowOff>
    </xdr:to>
    <xdr:graphicFrame macro="">
      <xdr:nvGraphicFramePr>
        <xdr:cNvPr id="75" name="Chart 7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493690</xdr:colOff>
      <xdr:row>15</xdr:row>
      <xdr:rowOff>32198</xdr:rowOff>
    </xdr:from>
    <xdr:to>
      <xdr:col>8</xdr:col>
      <xdr:colOff>622480</xdr:colOff>
      <xdr:row>25</xdr:row>
      <xdr:rowOff>139521</xdr:rowOff>
    </xdr:to>
    <xdr:graphicFrame macro="">
      <xdr:nvGraphicFramePr>
        <xdr:cNvPr id="76" name="Chart 7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6</xdr:col>
      <xdr:colOff>53662</xdr:colOff>
      <xdr:row>19</xdr:row>
      <xdr:rowOff>160985</xdr:rowOff>
    </xdr:from>
    <xdr:to>
      <xdr:col>7</xdr:col>
      <xdr:colOff>182451</xdr:colOff>
      <xdr:row>23</xdr:row>
      <xdr:rowOff>171718</xdr:rowOff>
    </xdr:to>
    <xdr:pic>
      <xdr:nvPicPr>
        <xdr:cNvPr id="12" name="Picture 11"/>
        <xdr:cNvPicPr>
          <a:picLocks noChangeAspect="1"/>
        </xdr:cNvPicPr>
      </xdr:nvPicPr>
      <xdr:blipFill>
        <a:blip xmlns:r="http://schemas.openxmlformats.org/officeDocument/2006/relationships" r:embed="rId12"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981718" y="3831464"/>
          <a:ext cx="783465" cy="783465"/>
        </a:xfrm>
        <a:prstGeom prst="rect">
          <a:avLst/>
        </a:prstGeom>
      </xdr:spPr>
    </xdr:pic>
    <xdr:clientData/>
  </xdr:twoCellAnchor>
  <xdr:twoCellAnchor editAs="oneCell">
    <xdr:from>
      <xdr:col>4</xdr:col>
      <xdr:colOff>289774</xdr:colOff>
      <xdr:row>20</xdr:row>
      <xdr:rowOff>17936</xdr:rowOff>
    </xdr:from>
    <xdr:to>
      <xdr:col>5</xdr:col>
      <xdr:colOff>354169</xdr:colOff>
      <xdr:row>23</xdr:row>
      <xdr:rowOff>157458</xdr:rowOff>
    </xdr:to>
    <xdr:pic>
      <xdr:nvPicPr>
        <xdr:cNvPr id="13" name="Picture 12"/>
        <xdr:cNvPicPr>
          <a:picLocks noChangeAspect="1"/>
        </xdr:cNvPicPr>
      </xdr:nvPicPr>
      <xdr:blipFill>
        <a:blip xmlns:r="http://schemas.openxmlformats.org/officeDocument/2006/relationships" r:embed="rId13"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908478" y="3881598"/>
          <a:ext cx="719071" cy="719071"/>
        </a:xfrm>
        <a:prstGeom prst="rect">
          <a:avLst/>
        </a:prstGeom>
      </xdr:spPr>
    </xdr:pic>
    <xdr:clientData/>
  </xdr:twoCellAnchor>
  <xdr:twoCellAnchor>
    <xdr:from>
      <xdr:col>3</xdr:col>
      <xdr:colOff>236112</xdr:colOff>
      <xdr:row>21</xdr:row>
      <xdr:rowOff>21465</xdr:rowOff>
    </xdr:from>
    <xdr:to>
      <xdr:col>4</xdr:col>
      <xdr:colOff>75127</xdr:colOff>
      <xdr:row>22</xdr:row>
      <xdr:rowOff>182451</xdr:rowOff>
    </xdr:to>
    <xdr:sp macro="" textlink="Gender!C10">
      <xdr:nvSpPr>
        <xdr:cNvPr id="77" name="TextBox 76"/>
        <xdr:cNvSpPr txBox="1"/>
      </xdr:nvSpPr>
      <xdr:spPr>
        <a:xfrm>
          <a:off x="2200140" y="4078310"/>
          <a:ext cx="493691" cy="354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913338B-B1D1-4CCA-A708-6A16B4A91CC0}" type="TxLink">
            <a:rPr lang="en-US" sz="1400" b="1" i="0" u="none" strike="noStrike">
              <a:solidFill>
                <a:schemeClr val="accent6">
                  <a:lumMod val="50000"/>
                </a:schemeClr>
              </a:solidFill>
              <a:latin typeface="Calibri"/>
              <a:ea typeface="Calibri"/>
              <a:cs typeface="Calibri"/>
            </a:rPr>
            <a:pPr/>
            <a:t>588</a:t>
          </a:fld>
          <a:endParaRPr lang="en-US" sz="1100" b="1">
            <a:solidFill>
              <a:schemeClr val="accent6">
                <a:lumMod val="50000"/>
              </a:schemeClr>
            </a:solidFill>
          </a:endParaRPr>
        </a:p>
      </xdr:txBody>
    </xdr:sp>
    <xdr:clientData/>
  </xdr:twoCellAnchor>
  <xdr:twoCellAnchor>
    <xdr:from>
      <xdr:col>7</xdr:col>
      <xdr:colOff>429295</xdr:colOff>
      <xdr:row>21</xdr:row>
      <xdr:rowOff>53662</xdr:rowOff>
    </xdr:from>
    <xdr:to>
      <xdr:col>8</xdr:col>
      <xdr:colOff>268310</xdr:colOff>
      <xdr:row>23</xdr:row>
      <xdr:rowOff>21465</xdr:rowOff>
    </xdr:to>
    <xdr:sp macro="" textlink="Gender!C11">
      <xdr:nvSpPr>
        <xdr:cNvPr id="78" name="TextBox 77"/>
        <xdr:cNvSpPr txBox="1"/>
      </xdr:nvSpPr>
      <xdr:spPr>
        <a:xfrm>
          <a:off x="5012027" y="4110507"/>
          <a:ext cx="493691" cy="354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9B9D84-7869-4A33-9A1A-33A2BA2040CF}" type="TxLink">
            <a:rPr lang="en-US" sz="1400" b="1" i="0" u="none" strike="noStrike">
              <a:solidFill>
                <a:srgbClr val="C515B0"/>
              </a:solidFill>
              <a:latin typeface="Calibri"/>
              <a:ea typeface="Calibri"/>
              <a:cs typeface="Calibri"/>
            </a:rPr>
            <a:pPr/>
            <a:t>882</a:t>
          </a:fld>
          <a:endParaRPr lang="en-US" sz="1200" b="1">
            <a:solidFill>
              <a:srgbClr val="C515B0"/>
            </a:solidFill>
          </a:endParaRPr>
        </a:p>
      </xdr:txBody>
    </xdr:sp>
    <xdr:clientData/>
  </xdr:twoCellAnchor>
  <xdr:twoCellAnchor editAs="oneCell">
    <xdr:from>
      <xdr:col>4</xdr:col>
      <xdr:colOff>364902</xdr:colOff>
      <xdr:row>15</xdr:row>
      <xdr:rowOff>107325</xdr:rowOff>
    </xdr:from>
    <xdr:to>
      <xdr:col>7</xdr:col>
      <xdr:colOff>229674</xdr:colOff>
      <xdr:row>19</xdr:row>
      <xdr:rowOff>75127</xdr:rowOff>
    </xdr:to>
    <mc:AlternateContent xmlns:mc="http://schemas.openxmlformats.org/markup-compatibility/2006" xmlns:a14="http://schemas.microsoft.com/office/drawing/2010/main">
      <mc:Choice Requires="a14">
        <xdr:graphicFrame macro="">
          <xdr:nvGraphicFramePr>
            <xdr:cNvPr id="79"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983606" y="3005071"/>
              <a:ext cx="1828800" cy="7405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343437</xdr:colOff>
      <xdr:row>12</xdr:row>
      <xdr:rowOff>10731</xdr:rowOff>
    </xdr:from>
    <xdr:to>
      <xdr:col>8</xdr:col>
      <xdr:colOff>279043</xdr:colOff>
      <xdr:row>13</xdr:row>
      <xdr:rowOff>118055</xdr:rowOff>
    </xdr:to>
    <xdr:sp macro="" textlink="">
      <xdr:nvSpPr>
        <xdr:cNvPr id="14" name="TextBox 13"/>
        <xdr:cNvSpPr txBox="1"/>
      </xdr:nvSpPr>
      <xdr:spPr>
        <a:xfrm>
          <a:off x="2307465" y="2328928"/>
          <a:ext cx="3208986" cy="300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a:solidFill>
                <a:srgbClr val="602928"/>
              </a:solidFill>
            </a:rPr>
            <a:t>TOTAL EMPLOYEE BY GENDER</a:t>
          </a:r>
          <a:endParaRPr lang="en-US" sz="3200">
            <a:effectLst/>
          </a:endParaRPr>
        </a:p>
        <a:p>
          <a:endParaRPr lang="en-US" sz="3200">
            <a:effectLst/>
          </a:endParaRPr>
        </a:p>
        <a:p>
          <a:endParaRPr lang="en-US" sz="1100"/>
        </a:p>
      </xdr:txBody>
    </xdr:sp>
    <xdr:clientData/>
  </xdr:twoCellAnchor>
  <xdr:twoCellAnchor>
    <xdr:from>
      <xdr:col>9</xdr:col>
      <xdr:colOff>160984</xdr:colOff>
      <xdr:row>12</xdr:row>
      <xdr:rowOff>128790</xdr:rowOff>
    </xdr:from>
    <xdr:to>
      <xdr:col>17</xdr:col>
      <xdr:colOff>53661</xdr:colOff>
      <xdr:row>25</xdr:row>
      <xdr:rowOff>171720</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354168</xdr:colOff>
      <xdr:row>11</xdr:row>
      <xdr:rowOff>150254</xdr:rowOff>
    </xdr:from>
    <xdr:to>
      <xdr:col>23</xdr:col>
      <xdr:colOff>429295</xdr:colOff>
      <xdr:row>14</xdr:row>
      <xdr:rowOff>10733</xdr:rowOff>
    </xdr:to>
    <xdr:sp macro="" textlink="">
      <xdr:nvSpPr>
        <xdr:cNvPr id="74" name="TextBox 73"/>
        <xdr:cNvSpPr txBox="1"/>
      </xdr:nvSpPr>
      <xdr:spPr>
        <a:xfrm>
          <a:off x="12138337" y="2275268"/>
          <a:ext cx="3348507" cy="440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baseline="0">
              <a:solidFill>
                <a:srgbClr val="602928"/>
              </a:solidFill>
            </a:rPr>
            <a:t>ATTRITION BY JOB ROLE</a:t>
          </a:r>
          <a:endParaRPr lang="en-US" sz="1800" b="1">
            <a:solidFill>
              <a:srgbClr val="602928"/>
            </a:solidFill>
          </a:endParaRPr>
        </a:p>
      </xdr:txBody>
    </xdr:sp>
    <xdr:clientData/>
  </xdr:twoCellAnchor>
  <xdr:twoCellAnchor>
    <xdr:from>
      <xdr:col>9</xdr:col>
      <xdr:colOff>493689</xdr:colOff>
      <xdr:row>27</xdr:row>
      <xdr:rowOff>139521</xdr:rowOff>
    </xdr:from>
    <xdr:to>
      <xdr:col>15</xdr:col>
      <xdr:colOff>10732</xdr:colOff>
      <xdr:row>39</xdr:row>
      <xdr:rowOff>49368</xdr:rowOff>
    </xdr:to>
    <xdr:graphicFrame macro="">
      <xdr:nvGraphicFramePr>
        <xdr:cNvPr id="80" name="Chart 7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472223</xdr:colOff>
      <xdr:row>25</xdr:row>
      <xdr:rowOff>182452</xdr:rowOff>
    </xdr:from>
    <xdr:to>
      <xdr:col>14</xdr:col>
      <xdr:colOff>547350</xdr:colOff>
      <xdr:row>28</xdr:row>
      <xdr:rowOff>42930</xdr:rowOff>
    </xdr:to>
    <xdr:sp macro="" textlink="">
      <xdr:nvSpPr>
        <xdr:cNvPr id="81" name="TextBox 80"/>
        <xdr:cNvSpPr txBox="1"/>
      </xdr:nvSpPr>
      <xdr:spPr>
        <a:xfrm>
          <a:off x="6364308" y="5012029"/>
          <a:ext cx="3348507" cy="440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baseline="0">
              <a:solidFill>
                <a:srgbClr val="602928"/>
              </a:solidFill>
            </a:rPr>
            <a:t>ATTRITION BY AGE GROUP</a:t>
          </a:r>
          <a:endParaRPr lang="en-US" sz="1800" b="1">
            <a:solidFill>
              <a:srgbClr val="602928"/>
            </a:solidFill>
          </a:endParaRPr>
        </a:p>
      </xdr:txBody>
    </xdr:sp>
    <xdr:clientData/>
  </xdr:twoCellAnchor>
  <xdr:twoCellAnchor>
    <xdr:from>
      <xdr:col>2</xdr:col>
      <xdr:colOff>525887</xdr:colOff>
      <xdr:row>28</xdr:row>
      <xdr:rowOff>42929</xdr:rowOff>
    </xdr:from>
    <xdr:to>
      <xdr:col>9</xdr:col>
      <xdr:colOff>225379</xdr:colOff>
      <xdr:row>40</xdr:row>
      <xdr:rowOff>188889</xdr:rowOff>
    </xdr:to>
    <xdr:graphicFrame macro="">
      <xdr:nvGraphicFramePr>
        <xdr:cNvPr id="82" name="Chart 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xdr:col>
      <xdr:colOff>407829</xdr:colOff>
      <xdr:row>26</xdr:row>
      <xdr:rowOff>10733</xdr:rowOff>
    </xdr:from>
    <xdr:to>
      <xdr:col>8</xdr:col>
      <xdr:colOff>482956</xdr:colOff>
      <xdr:row>28</xdr:row>
      <xdr:rowOff>64395</xdr:rowOff>
    </xdr:to>
    <xdr:sp macro="" textlink="">
      <xdr:nvSpPr>
        <xdr:cNvPr id="83" name="TextBox 82"/>
        <xdr:cNvSpPr txBox="1"/>
      </xdr:nvSpPr>
      <xdr:spPr>
        <a:xfrm>
          <a:off x="2371857" y="5033494"/>
          <a:ext cx="3348507" cy="440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baseline="0">
              <a:solidFill>
                <a:srgbClr val="602928"/>
              </a:solidFill>
            </a:rPr>
            <a:t>DEPARTMENT WISE ATTRITION</a:t>
          </a:r>
          <a:endParaRPr lang="en-US" sz="1800" b="1">
            <a:solidFill>
              <a:srgbClr val="602928"/>
            </a:solidFill>
          </a:endParaRPr>
        </a:p>
      </xdr:txBody>
    </xdr:sp>
    <xdr:clientData/>
  </xdr:twoCellAnchor>
  <xdr:twoCellAnchor>
    <xdr:from>
      <xdr:col>15</xdr:col>
      <xdr:colOff>236113</xdr:colOff>
      <xdr:row>29</xdr:row>
      <xdr:rowOff>0</xdr:rowOff>
    </xdr:from>
    <xdr:to>
      <xdr:col>20</xdr:col>
      <xdr:colOff>150254</xdr:colOff>
      <xdr:row>39</xdr:row>
      <xdr:rowOff>145960</xdr:rowOff>
    </xdr:to>
    <xdr:graphicFrame macro="">
      <xdr:nvGraphicFramePr>
        <xdr:cNvPr id="84" name="Chart 8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257576</xdr:colOff>
      <xdr:row>26</xdr:row>
      <xdr:rowOff>42929</xdr:rowOff>
    </xdr:from>
    <xdr:to>
      <xdr:col>20</xdr:col>
      <xdr:colOff>225382</xdr:colOff>
      <xdr:row>28</xdr:row>
      <xdr:rowOff>32197</xdr:rowOff>
    </xdr:to>
    <xdr:sp macro="" textlink="">
      <xdr:nvSpPr>
        <xdr:cNvPr id="85" name="TextBox 84"/>
        <xdr:cNvSpPr txBox="1"/>
      </xdr:nvSpPr>
      <xdr:spPr>
        <a:xfrm>
          <a:off x="10077717" y="5065690"/>
          <a:ext cx="3241186" cy="375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baseline="0">
              <a:solidFill>
                <a:srgbClr val="602928"/>
              </a:solidFill>
            </a:rPr>
            <a:t>ATTRITION BY MARITAL STATUS</a:t>
          </a:r>
          <a:endParaRPr lang="en-US" sz="1800" b="1">
            <a:solidFill>
              <a:srgbClr val="602928"/>
            </a:solidFill>
          </a:endParaRPr>
        </a:p>
      </xdr:txBody>
    </xdr:sp>
    <xdr:clientData/>
  </xdr:twoCellAnchor>
  <xdr:twoCellAnchor>
    <xdr:from>
      <xdr:col>17</xdr:col>
      <xdr:colOff>558084</xdr:colOff>
      <xdr:row>13</xdr:row>
      <xdr:rowOff>118057</xdr:rowOff>
    </xdr:from>
    <xdr:to>
      <xdr:col>24</xdr:col>
      <xdr:colOff>407831</xdr:colOff>
      <xdr:row>25</xdr:row>
      <xdr:rowOff>53663</xdr:rowOff>
    </xdr:to>
    <xdr:graphicFrame macro="">
      <xdr:nvGraphicFramePr>
        <xdr:cNvPr id="86" name="Chart 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20</xdr:col>
      <xdr:colOff>364902</xdr:colOff>
      <xdr:row>28</xdr:row>
      <xdr:rowOff>64396</xdr:rowOff>
    </xdr:from>
    <xdr:to>
      <xdr:col>23</xdr:col>
      <xdr:colOff>0</xdr:colOff>
      <xdr:row>39</xdr:row>
      <xdr:rowOff>64396</xdr:rowOff>
    </xdr:to>
    <mc:AlternateContent xmlns:mc="http://schemas.openxmlformats.org/markup-compatibility/2006" xmlns:a14="http://schemas.microsoft.com/office/drawing/2010/main">
      <mc:Choice Requires="a14">
        <xdr:graphicFrame macro="">
          <xdr:nvGraphicFramePr>
            <xdr:cNvPr id="87"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3458423" y="5473523"/>
              <a:ext cx="1599126" cy="21250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2146</xdr:colOff>
      <xdr:row>30</xdr:row>
      <xdr:rowOff>10731</xdr:rowOff>
    </xdr:from>
    <xdr:to>
      <xdr:col>24</xdr:col>
      <xdr:colOff>579550</xdr:colOff>
      <xdr:row>37</xdr:row>
      <xdr:rowOff>42928</xdr:rowOff>
    </xdr:to>
    <mc:AlternateContent xmlns:mc="http://schemas.openxmlformats.org/markup-compatibility/2006" xmlns:a14="http://schemas.microsoft.com/office/drawing/2010/main">
      <mc:Choice Requires="a14">
        <xdr:graphicFrame macro="">
          <xdr:nvGraphicFramePr>
            <xdr:cNvPr id="88"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5059695" y="5806224"/>
              <a:ext cx="1232080" cy="13844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397099</xdr:colOff>
      <xdr:row>27</xdr:row>
      <xdr:rowOff>150252</xdr:rowOff>
    </xdr:from>
    <xdr:to>
      <xdr:col>22</xdr:col>
      <xdr:colOff>364902</xdr:colOff>
      <xdr:row>29</xdr:row>
      <xdr:rowOff>85858</xdr:rowOff>
    </xdr:to>
    <xdr:sp macro="" textlink="">
      <xdr:nvSpPr>
        <xdr:cNvPr id="3" name="TextBox 2"/>
        <xdr:cNvSpPr txBox="1"/>
      </xdr:nvSpPr>
      <xdr:spPr>
        <a:xfrm>
          <a:off x="13490620" y="5366196"/>
          <a:ext cx="1277155" cy="3219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rgbClr val="0070C0"/>
              </a:solidFill>
            </a:rPr>
            <a:t>Education</a:t>
          </a:r>
          <a:endParaRPr lang="en-US" sz="1600" b="1" i="0">
            <a:solidFill>
              <a:srgbClr val="0070C0"/>
            </a:solidFill>
          </a:endParaRPr>
        </a:p>
      </xdr:txBody>
    </xdr:sp>
    <xdr:clientData/>
  </xdr:twoCellAnchor>
  <xdr:twoCellAnchor>
    <xdr:from>
      <xdr:col>23</xdr:col>
      <xdr:colOff>21466</xdr:colOff>
      <xdr:row>28</xdr:row>
      <xdr:rowOff>42928</xdr:rowOff>
    </xdr:from>
    <xdr:to>
      <xdr:col>24</xdr:col>
      <xdr:colOff>643945</xdr:colOff>
      <xdr:row>29</xdr:row>
      <xdr:rowOff>171717</xdr:rowOff>
    </xdr:to>
    <xdr:sp macro="" textlink="">
      <xdr:nvSpPr>
        <xdr:cNvPr id="73" name="TextBox 72"/>
        <xdr:cNvSpPr txBox="1"/>
      </xdr:nvSpPr>
      <xdr:spPr>
        <a:xfrm>
          <a:off x="15079015" y="5452055"/>
          <a:ext cx="1277155" cy="3219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rgbClr val="0070C0"/>
              </a:solidFill>
            </a:rPr>
            <a:t>Department</a:t>
          </a:r>
        </a:p>
      </xdr:txBody>
    </xdr:sp>
    <xdr:clientData/>
  </xdr:twoCellAnchor>
  <xdr:twoCellAnchor>
    <xdr:from>
      <xdr:col>4</xdr:col>
      <xdr:colOff>525889</xdr:colOff>
      <xdr:row>14</xdr:row>
      <xdr:rowOff>85858</xdr:rowOff>
    </xdr:from>
    <xdr:to>
      <xdr:col>6</xdr:col>
      <xdr:colOff>493692</xdr:colOff>
      <xdr:row>16</xdr:row>
      <xdr:rowOff>21463</xdr:rowOff>
    </xdr:to>
    <xdr:sp macro="" textlink="">
      <xdr:nvSpPr>
        <xdr:cNvPr id="89" name="TextBox 88"/>
        <xdr:cNvSpPr txBox="1"/>
      </xdr:nvSpPr>
      <xdr:spPr>
        <a:xfrm>
          <a:off x="3144593" y="2790421"/>
          <a:ext cx="1277155" cy="3219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a:solidFill>
                <a:srgbClr val="0070C0"/>
              </a:solidFill>
            </a:rPr>
            <a:t>Gender</a:t>
          </a:r>
        </a:p>
      </xdr:txBody>
    </xdr:sp>
    <xdr:clientData/>
  </xdr:twoCellAnchor>
  <xdr:twoCellAnchor>
    <xdr:from>
      <xdr:col>11</xdr:col>
      <xdr:colOff>42929</xdr:colOff>
      <xdr:row>11</xdr:row>
      <xdr:rowOff>193182</xdr:rowOff>
    </xdr:from>
    <xdr:to>
      <xdr:col>15</xdr:col>
      <xdr:colOff>633211</xdr:colOff>
      <xdr:row>13</xdr:row>
      <xdr:rowOff>107323</xdr:rowOff>
    </xdr:to>
    <xdr:sp macro="" textlink="">
      <xdr:nvSpPr>
        <xdr:cNvPr id="146" name="TextBox 145"/>
        <xdr:cNvSpPr txBox="1"/>
      </xdr:nvSpPr>
      <xdr:spPr>
        <a:xfrm>
          <a:off x="7244366" y="2318196"/>
          <a:ext cx="3208986" cy="300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a:solidFill>
                <a:srgbClr val="602928"/>
              </a:solidFill>
              <a:effectLst/>
            </a:rPr>
            <a:t>EDUCATION </a:t>
          </a:r>
          <a:r>
            <a:rPr lang="en-US" sz="1800" b="1" baseline="0">
              <a:solidFill>
                <a:srgbClr val="602928"/>
              </a:solidFill>
              <a:effectLst/>
            </a:rPr>
            <a:t>WISE ATTRITION</a:t>
          </a:r>
          <a:endParaRPr lang="en-US" sz="3200">
            <a:effectLst/>
          </a:endParaRPr>
        </a:p>
        <a:p>
          <a:endParaRPr lang="en-US" sz="3200">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243840</xdr:colOff>
      <xdr:row>1</xdr:row>
      <xdr:rowOff>91440</xdr:rowOff>
    </xdr:from>
    <xdr:to>
      <xdr:col>9</xdr:col>
      <xdr:colOff>381000</xdr:colOff>
      <xdr:row>7</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449580</xdr:colOff>
      <xdr:row>12</xdr:row>
      <xdr:rowOff>7620</xdr:rowOff>
    </xdr:from>
    <xdr:to>
      <xdr:col>12</xdr:col>
      <xdr:colOff>327660</xdr:colOff>
      <xdr:row>15</xdr:row>
      <xdr:rowOff>121920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xdr:cNvGrpSpPr/>
      </xdr:nvGrpSpPr>
      <xdr:grpSpPr>
        <a:xfrm>
          <a:off x="1348740" y="314325"/>
          <a:ext cx="14725650" cy="7477125"/>
          <a:chOff x="0" y="41438"/>
          <a:chExt cx="10692000" cy="7477125"/>
        </a:xfrm>
      </xdr:grpSpPr>
      <xdr:grpSp>
        <xdr:nvGrpSpPr>
          <xdr:cNvPr id="3" name="Shape 3"/>
          <xdr:cNvGrpSpPr/>
        </xdr:nvGrpSpPr>
        <xdr:grpSpPr>
          <a:xfrm>
            <a:off x="0" y="41438"/>
            <a:ext cx="10692000" cy="74771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xdr:cNvGrpSpPr/>
          </xdr:nvGrpSpPr>
          <xdr:grpSpPr>
            <a:xfrm>
              <a:off x="1846116" y="1215714"/>
              <a:ext cx="13289109" cy="998848"/>
              <a:chOff x="1846116" y="1215714"/>
              <a:chExt cx="13403409" cy="998848"/>
            </a:xfrm>
          </xdr:grpSpPr>
          <xdr:sp macro="" textlink="">
            <xdr:nvSpPr>
              <xdr:cNvPr id="10" name="Shape 10"/>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xdr:cNvGrpSpPr/>
          </xdr:nvGrpSpPr>
          <xdr:grpSpPr>
            <a:xfrm>
              <a:off x="1847145" y="5162550"/>
              <a:ext cx="3867930" cy="2709509"/>
              <a:chOff x="1847145" y="2304895"/>
              <a:chExt cx="3867930" cy="2772878"/>
            </a:xfrm>
          </xdr:grpSpPr>
          <xdr:sp macro="" textlink="">
            <xdr:nvSpPr>
              <xdr:cNvPr id="16" name="Shape 16"/>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752.507444328701" createdVersion="5" refreshedVersion="5"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1" baseItem="31467844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Education"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4">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3" count="1" selected="0">
            <x v="4"/>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3"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Count of CF_attrition counts" fld="18"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Department"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MaritaStatu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chartFormats count="8">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10" count="1" selected="0">
            <x v="1"/>
          </reference>
        </references>
      </pivotArea>
    </chartFormat>
    <chartFormat chart="13" format="2">
      <pivotArea type="data" outline="0" fieldPosition="0">
        <references count="2">
          <reference field="4294967294" count="1" selected="0">
            <x v="0"/>
          </reference>
          <reference field="10" count="1" selected="0">
            <x v="2"/>
          </reference>
        </references>
      </pivotArea>
    </chartFormat>
    <chartFormat chart="13" format="3">
      <pivotArea type="data" outline="0" fieldPosition="0">
        <references count="2">
          <reference field="4294967294" count="1" selected="0">
            <x v="0"/>
          </reference>
          <reference field="10" count="1" selected="0">
            <x v="0"/>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10" count="1" selected="0">
            <x v="0"/>
          </reference>
        </references>
      </pivotArea>
    </chartFormat>
    <chartFormat chart="16" format="10">
      <pivotArea type="data" outline="0" fieldPosition="0">
        <references count="2">
          <reference field="4294967294" count="1" selected="0">
            <x v="0"/>
          </reference>
          <reference field="10" count="1" selected="0">
            <x v="1"/>
          </reference>
        </references>
      </pivotArea>
    </chartFormat>
    <chartFormat chart="16" format="11">
      <pivotArea type="data" outline="0" fieldPosition="0">
        <references count="2">
          <reference field="4294967294" count="1" selected="0">
            <x v="0"/>
          </reference>
          <reference field="10"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s" fld="18"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D8:D9"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h="1" x="4"/>
        <item h="1" x="8"/>
        <item x="2"/>
        <item h="1" x="5"/>
        <item h="1" x="3"/>
        <item h="1" x="7"/>
        <item h="1" x="1"/>
        <item h="1" x="0"/>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1" baseItem="31467844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9" name="Gender"/>
    <pivotTable tabId="11" name="PivotTable2"/>
    <pivotTable tabId="12" name="Department"/>
    <pivotTable tabId="10" name="Education"/>
    <pivotTable tabId="7" name="KPI"/>
    <pivotTable tabId="13" name="MaritaStatus"/>
    <pivotTable tabId="8" name="PivotTable2"/>
    <pivotTable tabId="14" name="PivotTable6"/>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13" name="MaritaStatus"/>
    <pivotTable tabId="11" name="PivotTable2"/>
    <pivotTable tabId="12" name="Department"/>
    <pivotTable tabId="10" name="Education"/>
    <pivotTable tabId="9" name="Gender"/>
    <pivotTable tabId="7" name="KPI"/>
    <pivotTable tabId="8" name="PivotTable2"/>
    <pivotTable tabId="14" name="PivotTable6"/>
  </pivotTables>
  <data>
    <tabular pivotCacheId="1">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3" name="MaritaStatus"/>
    <pivotTable tabId="11" name="PivotTable2"/>
    <pivotTable tabId="12" name="Department"/>
    <pivotTable tabId="10" name="Education"/>
    <pivotTable tabId="9" name="Gender"/>
    <pivotTable tabId="7" name="KPI"/>
    <pivotTable tabId="8" name="PivotTable2"/>
    <pivotTable tabId="14" name="PivotTable6"/>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olumnCount="2" style="Slicer Style 1" rowHeight="260350"/>
  <slicer name="Education Field" cache="Slicer_Education_Field" style="Slicer Style 1" rowHeight="260350"/>
  <slicer name="Department" cache="Slicer_Department" style="Slicer Style 1" rowHeight="260350"/>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A17:AA18"/>
  <sheetViews>
    <sheetView showGridLines="0" showRowColHeaders="0" tabSelected="1" zoomScale="71" zoomScaleNormal="71" workbookViewId="0">
      <selection activeCell="K47" sqref="K47"/>
    </sheetView>
  </sheetViews>
  <sheetFormatPr defaultColWidth="11.19921875" defaultRowHeight="15" customHeight="1" x14ac:dyDescent="0.3"/>
  <cols>
    <col min="1" max="26" width="8.59765625" customWidth="1"/>
  </cols>
  <sheetData>
    <row r="17" spans="27:27" ht="15" customHeight="1" x14ac:dyDescent="0.3">
      <c r="AA17" s="14"/>
    </row>
    <row r="18" spans="27:27" ht="15.6" customHeight="1" x14ac:dyDescent="0.3"/>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D9" sqref="D9"/>
    </sheetView>
  </sheetViews>
  <sheetFormatPr defaultRowHeight="15.6" x14ac:dyDescent="0.3"/>
  <cols>
    <col min="1" max="1" width="24.5" bestFit="1" customWidth="1"/>
    <col min="2" max="2" width="22.796875" bestFit="1" customWidth="1"/>
    <col min="3" max="3" width="13.5" bestFit="1" customWidth="1"/>
    <col min="4" max="4" width="16.19921875" customWidth="1"/>
    <col min="5" max="5" width="11.8984375" customWidth="1"/>
  </cols>
  <sheetData>
    <row r="3" spans="1:5" x14ac:dyDescent="0.3">
      <c r="A3" s="2" t="s">
        <v>1554</v>
      </c>
      <c r="B3" s="7" t="s">
        <v>1555</v>
      </c>
      <c r="C3" s="4" t="s">
        <v>1556</v>
      </c>
    </row>
    <row r="4" spans="1:5" x14ac:dyDescent="0.3">
      <c r="A4" s="5">
        <v>1470</v>
      </c>
      <c r="B4" s="8">
        <v>237</v>
      </c>
      <c r="C4" s="6">
        <v>36.923809523809524</v>
      </c>
    </row>
    <row r="7" spans="1:5" x14ac:dyDescent="0.3">
      <c r="A7" s="9" t="s">
        <v>1557</v>
      </c>
      <c r="B7" s="9" t="s">
        <v>0</v>
      </c>
      <c r="C7" s="9" t="s">
        <v>1558</v>
      </c>
      <c r="D7" s="9" t="s">
        <v>1559</v>
      </c>
      <c r="E7" s="9" t="s">
        <v>1560</v>
      </c>
    </row>
    <row r="8" spans="1:5" x14ac:dyDescent="0.3">
      <c r="A8">
        <f>GETPIVOTDATA("Count of Employee Number",$A$3)</f>
        <v>1470</v>
      </c>
      <c r="B8">
        <f>GETPIVOTDATA("Sum of CF_attrition count",$A$3)</f>
        <v>237</v>
      </c>
      <c r="C8" s="12">
        <f>GETPIVOTDATA("Average of Age",$A$3)</f>
        <v>36.923809523809524</v>
      </c>
      <c r="D8">
        <f>A8-B8</f>
        <v>1233</v>
      </c>
      <c r="E8" s="10">
        <f>B8/A8</f>
        <v>0.16122448979591836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B3" sqref="B3"/>
      <pivotSelection pane="bottomRight" showHeader="1" extendable="1" activeRow="2" activeCol="1" previousRow="2" previousCol="1" click="1" r:id="rId1">
        <pivotArea dataOnly="0" outline="0" axis="axisValues" fieldPosition="0"/>
      </pivotSelection>
    </sheetView>
  </sheetViews>
  <sheetFormatPr defaultRowHeight="15.6" x14ac:dyDescent="0.3"/>
  <cols>
    <col min="1" max="1" width="12.19921875" bestFit="1" customWidth="1"/>
    <col min="2" max="2" width="21.296875" bestFit="1" customWidth="1"/>
  </cols>
  <sheetData>
    <row r="3" spans="1:3" x14ac:dyDescent="0.3">
      <c r="A3" s="15" t="s">
        <v>1564</v>
      </c>
      <c r="B3" s="3" t="s">
        <v>1566</v>
      </c>
    </row>
    <row r="4" spans="1:3" x14ac:dyDescent="0.3">
      <c r="A4" s="16" t="s">
        <v>51</v>
      </c>
      <c r="B4" s="17">
        <v>588</v>
      </c>
    </row>
    <row r="5" spans="1:3" x14ac:dyDescent="0.3">
      <c r="A5" s="18" t="s">
        <v>62</v>
      </c>
      <c r="B5" s="19">
        <v>882</v>
      </c>
    </row>
    <row r="6" spans="1:3" x14ac:dyDescent="0.3">
      <c r="A6" s="20" t="s">
        <v>1565</v>
      </c>
      <c r="B6" s="21">
        <v>1470</v>
      </c>
    </row>
    <row r="10" spans="1:3" x14ac:dyDescent="0.3">
      <c r="B10" t="s">
        <v>62</v>
      </c>
      <c r="C10">
        <f>IFERROR(GETPIVOTDATA("Employee Count",$A$3,"Gender","Female"),0)</f>
        <v>588</v>
      </c>
    </row>
    <row r="11" spans="1:3" x14ac:dyDescent="0.3">
      <c r="B11" t="s">
        <v>51</v>
      </c>
      <c r="C11">
        <f>IFERROR(GETPIVOTDATA("Employee Count",$A$3,"Gender","Male"),0)</f>
        <v>882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17" sqref="B17"/>
    </sheetView>
  </sheetViews>
  <sheetFormatPr defaultRowHeight="15.6" x14ac:dyDescent="0.3"/>
  <cols>
    <col min="1" max="1" width="16" bestFit="1" customWidth="1"/>
    <col min="2" max="2" width="22.796875" customWidth="1"/>
  </cols>
  <sheetData>
    <row r="3" spans="1:2" x14ac:dyDescent="0.3">
      <c r="A3" s="15" t="s">
        <v>1564</v>
      </c>
      <c r="B3" s="3" t="s">
        <v>1555</v>
      </c>
    </row>
    <row r="4" spans="1:2" x14ac:dyDescent="0.3">
      <c r="A4" s="16" t="s">
        <v>55</v>
      </c>
      <c r="B4" s="17">
        <v>44</v>
      </c>
    </row>
    <row r="5" spans="1:2" x14ac:dyDescent="0.3">
      <c r="A5" s="18" t="s">
        <v>77</v>
      </c>
      <c r="B5" s="19">
        <v>99</v>
      </c>
    </row>
    <row r="6" spans="1:2" x14ac:dyDescent="0.3">
      <c r="A6" s="18" t="s">
        <v>134</v>
      </c>
      <c r="B6" s="19">
        <v>5</v>
      </c>
    </row>
    <row r="7" spans="1:2" x14ac:dyDescent="0.3">
      <c r="A7" s="18" t="s">
        <v>65</v>
      </c>
      <c r="B7" s="19">
        <v>31</v>
      </c>
    </row>
    <row r="8" spans="1:2" x14ac:dyDescent="0.3">
      <c r="A8" s="18" t="s">
        <v>71</v>
      </c>
      <c r="B8" s="19">
        <v>58</v>
      </c>
    </row>
    <row r="9" spans="1:2" x14ac:dyDescent="0.3">
      <c r="A9" s="20" t="s">
        <v>1565</v>
      </c>
      <c r="B9" s="21">
        <v>237</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I4" sqref="I4"/>
    </sheetView>
  </sheetViews>
  <sheetFormatPr defaultRowHeight="15.6" x14ac:dyDescent="0.3"/>
  <cols>
    <col min="1" max="1" width="12.19921875" customWidth="1"/>
    <col min="2" max="2" width="25.09765625" bestFit="1" customWidth="1"/>
  </cols>
  <sheetData>
    <row r="3" spans="1:2" x14ac:dyDescent="0.3">
      <c r="A3" s="15" t="s">
        <v>1564</v>
      </c>
      <c r="B3" s="3" t="s">
        <v>1567</v>
      </c>
    </row>
    <row r="4" spans="1:2" x14ac:dyDescent="0.3">
      <c r="A4" s="16" t="s">
        <v>92</v>
      </c>
      <c r="B4" s="17">
        <v>38</v>
      </c>
    </row>
    <row r="5" spans="1:2" x14ac:dyDescent="0.3">
      <c r="A5" s="18" t="s">
        <v>69</v>
      </c>
      <c r="B5" s="19">
        <v>112</v>
      </c>
    </row>
    <row r="6" spans="1:2" x14ac:dyDescent="0.3">
      <c r="A6" s="18" t="s">
        <v>46</v>
      </c>
      <c r="B6" s="19">
        <v>51</v>
      </c>
    </row>
    <row r="7" spans="1:2" x14ac:dyDescent="0.3">
      <c r="A7" s="18" t="s">
        <v>58</v>
      </c>
      <c r="B7" s="19">
        <v>25</v>
      </c>
    </row>
    <row r="8" spans="1:2" x14ac:dyDescent="0.3">
      <c r="A8" s="18" t="s">
        <v>75</v>
      </c>
      <c r="B8" s="19">
        <v>11</v>
      </c>
    </row>
    <row r="9" spans="1:2" x14ac:dyDescent="0.3">
      <c r="A9" s="20" t="s">
        <v>1565</v>
      </c>
      <c r="B9" s="21">
        <v>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2"/>
  <sheetViews>
    <sheetView workbookViewId="0">
      <selection activeCell="D3" sqref="D3"/>
    </sheetView>
  </sheetViews>
  <sheetFormatPr defaultRowHeight="15.6" x14ac:dyDescent="0.3"/>
  <cols>
    <col min="1" max="1" width="12.19921875" bestFit="1" customWidth="1"/>
    <col min="2" max="2" width="22.796875" bestFit="1" customWidth="1"/>
  </cols>
  <sheetData>
    <row r="3" spans="1:3" x14ac:dyDescent="0.3">
      <c r="A3" s="15" t="s">
        <v>1564</v>
      </c>
      <c r="B3" s="3" t="s">
        <v>1555</v>
      </c>
    </row>
    <row r="4" spans="1:3" x14ac:dyDescent="0.3">
      <c r="A4" s="16" t="s">
        <v>161</v>
      </c>
      <c r="B4" s="17">
        <v>12</v>
      </c>
    </row>
    <row r="5" spans="1:3" x14ac:dyDescent="0.3">
      <c r="A5" s="18" t="s">
        <v>60</v>
      </c>
      <c r="B5" s="19">
        <v>133</v>
      </c>
    </row>
    <row r="6" spans="1:3" x14ac:dyDescent="0.3">
      <c r="A6" s="18" t="s">
        <v>48</v>
      </c>
      <c r="B6" s="19">
        <v>92</v>
      </c>
    </row>
    <row r="7" spans="1:3" x14ac:dyDescent="0.3">
      <c r="A7" s="20" t="s">
        <v>1565</v>
      </c>
      <c r="B7" s="21">
        <v>237</v>
      </c>
    </row>
    <row r="10" spans="1:3" x14ac:dyDescent="0.3">
      <c r="B10" t="s">
        <v>161</v>
      </c>
      <c r="C10" s="10">
        <f>GETPIVOTDATA("CF_attrition count",$A$3,"Department","HR")/(GETPIVOTDATA("CF_attrition count",$A$3,"Department","HR")+GETPIVOTDATA("CF_attrition count",$A$3,"Department","R&amp;D")+GETPIVOTDATA("CF_attrition count",$A$3,"Department","Sales"))</f>
        <v>5.0632911392405063E-2</v>
      </c>
    </row>
    <row r="11" spans="1:3" x14ac:dyDescent="0.3">
      <c r="B11" t="s">
        <v>60</v>
      </c>
      <c r="C11" s="10">
        <f>GETPIVOTDATA("CF_attrition count",$A$3,"Department","R&amp;D")/(GETPIVOTDATA("CF_attrition count",$A$3,"Department","HR")+GETPIVOTDATA("CF_attrition count",$A$3,"Department","R&amp;D")+GETPIVOTDATA("CF_attrition count",$A$3,"Department","Sales"))</f>
        <v>0.56118143459915615</v>
      </c>
    </row>
    <row r="12" spans="1:3" x14ac:dyDescent="0.3">
      <c r="B12" t="s">
        <v>48</v>
      </c>
      <c r="C12" s="10">
        <f>GETPIVOTDATA("CF_attrition count",$A$3,"Department","Sales")/(GETPIVOTDATA("CF_attrition count",$A$3,"Department","HR")+GETPIVOTDATA("CF_attrition count",$A$3,"Department","R&amp;D")+GETPIVOTDATA("CF_attrition count",$A$3,"Department","Sales"))</f>
        <v>0.3881856540084388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8"/>
  <sheetViews>
    <sheetView workbookViewId="0">
      <selection activeCell="B4" sqref="B4"/>
    </sheetView>
  </sheetViews>
  <sheetFormatPr defaultRowHeight="15.6" x14ac:dyDescent="0.3"/>
  <cols>
    <col min="1" max="1" width="12.19921875" customWidth="1"/>
    <col min="2" max="2" width="16" bestFit="1" customWidth="1"/>
  </cols>
  <sheetData>
    <row r="3" spans="1:8" x14ac:dyDescent="0.3">
      <c r="A3" s="15" t="s">
        <v>1564</v>
      </c>
      <c r="B3" s="3" t="s">
        <v>1568</v>
      </c>
    </row>
    <row r="4" spans="1:8" x14ac:dyDescent="0.3">
      <c r="A4" s="16" t="s">
        <v>79</v>
      </c>
      <c r="B4" s="17">
        <v>327</v>
      </c>
    </row>
    <row r="5" spans="1:8" x14ac:dyDescent="0.3">
      <c r="A5" s="18" t="s">
        <v>64</v>
      </c>
      <c r="B5" s="19">
        <v>673</v>
      </c>
      <c r="F5" s="9"/>
      <c r="G5" s="9"/>
      <c r="H5" s="9"/>
    </row>
    <row r="6" spans="1:8" x14ac:dyDescent="0.3">
      <c r="A6" s="18" t="s">
        <v>53</v>
      </c>
      <c r="B6" s="19">
        <v>470</v>
      </c>
      <c r="F6" s="9"/>
    </row>
    <row r="7" spans="1:8" x14ac:dyDescent="0.3">
      <c r="A7" s="20" t="s">
        <v>1565</v>
      </c>
      <c r="B7" s="21">
        <v>1470</v>
      </c>
      <c r="F7" s="9"/>
    </row>
    <row r="8" spans="1:8" x14ac:dyDescent="0.3">
      <c r="F8"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L12" sqref="L12"/>
    </sheetView>
  </sheetViews>
  <sheetFormatPr defaultRowHeight="15.6" x14ac:dyDescent="0.3"/>
  <cols>
    <col min="1" max="1" width="23.296875" bestFit="1" customWidth="1"/>
    <col min="2" max="2" width="25.09765625" bestFit="1" customWidth="1"/>
  </cols>
  <sheetData>
    <row r="3" spans="1:2" x14ac:dyDescent="0.3">
      <c r="A3" s="15" t="s">
        <v>1564</v>
      </c>
      <c r="B3" s="3" t="s">
        <v>1567</v>
      </c>
    </row>
    <row r="4" spans="1:2" x14ac:dyDescent="0.3">
      <c r="A4" s="16" t="s">
        <v>83</v>
      </c>
      <c r="B4" s="17">
        <v>9</v>
      </c>
    </row>
    <row r="5" spans="1:2" x14ac:dyDescent="0.3">
      <c r="A5" s="18" t="s">
        <v>163</v>
      </c>
      <c r="B5" s="19">
        <v>12</v>
      </c>
    </row>
    <row r="6" spans="1:2" x14ac:dyDescent="0.3">
      <c r="A6" s="18" t="s">
        <v>68</v>
      </c>
      <c r="B6" s="19">
        <v>62</v>
      </c>
    </row>
    <row r="7" spans="1:2" x14ac:dyDescent="0.3">
      <c r="A7" s="18" t="s">
        <v>95</v>
      </c>
      <c r="B7" s="19">
        <v>5</v>
      </c>
    </row>
    <row r="8" spans="1:2" x14ac:dyDescent="0.3">
      <c r="A8" s="18" t="s">
        <v>81</v>
      </c>
      <c r="B8" s="19">
        <v>10</v>
      </c>
    </row>
    <row r="9" spans="1:2" x14ac:dyDescent="0.3">
      <c r="A9" s="18" t="s">
        <v>101</v>
      </c>
      <c r="B9" s="19">
        <v>2</v>
      </c>
    </row>
    <row r="10" spans="1:2" x14ac:dyDescent="0.3">
      <c r="A10" s="18" t="s">
        <v>63</v>
      </c>
      <c r="B10" s="19">
        <v>47</v>
      </c>
    </row>
    <row r="11" spans="1:2" x14ac:dyDescent="0.3">
      <c r="A11" s="18" t="s">
        <v>52</v>
      </c>
      <c r="B11" s="19">
        <v>57</v>
      </c>
    </row>
    <row r="12" spans="1:2" x14ac:dyDescent="0.3">
      <c r="A12" s="18" t="s">
        <v>99</v>
      </c>
      <c r="B12" s="19">
        <v>33</v>
      </c>
    </row>
    <row r="13" spans="1:2" x14ac:dyDescent="0.3">
      <c r="A13" s="20" t="s">
        <v>1565</v>
      </c>
      <c r="B13" s="21">
        <v>237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sqref="A1:AR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8:E13"/>
  <sheetViews>
    <sheetView workbookViewId="0">
      <selection activeCell="D8" sqref="D8"/>
    </sheetView>
  </sheetViews>
  <sheetFormatPr defaultRowHeight="15.6" x14ac:dyDescent="0.3"/>
  <cols>
    <col min="4" max="4" width="23.59765625" bestFit="1" customWidth="1"/>
  </cols>
  <sheetData>
    <row r="8" spans="4:5" x14ac:dyDescent="0.3">
      <c r="D8" s="3" t="s">
        <v>1561</v>
      </c>
    </row>
    <row r="9" spans="4:5" x14ac:dyDescent="0.3">
      <c r="D9" s="13">
        <v>2.6265306122448981</v>
      </c>
    </row>
    <row r="12" spans="4:5" x14ac:dyDescent="0.3">
      <c r="D12" s="9" t="s">
        <v>1562</v>
      </c>
      <c r="E12" s="11">
        <f>GETPIVOTDATA("Job Satisfaction",$D$8)</f>
        <v>2.6265306122448981</v>
      </c>
    </row>
    <row r="13" spans="4:5" x14ac:dyDescent="0.3">
      <c r="D13" s="9" t="s">
        <v>1563</v>
      </c>
      <c r="E13" s="11">
        <f>4-GETPIVOTDATA("Job Satisfaction",$D$8)</f>
        <v>1.3734693877551019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KPI</vt:lpstr>
      <vt:lpstr>Gender</vt:lpstr>
      <vt:lpstr>Education</vt:lpstr>
      <vt:lpstr>Age Group</vt:lpstr>
      <vt:lpstr>Department</vt:lpstr>
      <vt:lpstr>MaritalStatus</vt:lpstr>
      <vt:lpstr>Roles</vt:lpstr>
      <vt:lpstr>Data</vt:lpstr>
      <vt:lpstr>Rating</vt:lpstr>
      <vt:lpstr>Background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user</cp:lastModifiedBy>
  <dcterms:created xsi:type="dcterms:W3CDTF">2022-12-29T16:02:46Z</dcterms:created>
  <dcterms:modified xsi:type="dcterms:W3CDTF">2025-04-07T06:57:03Z</dcterms:modified>
</cp:coreProperties>
</file>